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sha/Downloads/"/>
    </mc:Choice>
  </mc:AlternateContent>
  <xr:revisionPtr revIDLastSave="0" documentId="8_{CBCC4C5B-F5E6-B647-8934-B67746D78AF6}" xr6:coauthVersionLast="45" xr6:coauthVersionMax="45" xr10:uidLastSave="{00000000-0000-0000-0000-000000000000}"/>
  <bookViews>
    <workbookView xWindow="900" yWindow="460" windowWidth="21160" windowHeight="14480" tabRatio="792" activeTab="2" xr2:uid="{00000000-000D-0000-FFFF-FFFF00000000}"/>
  </bookViews>
  <sheets>
    <sheet name="Title Page" sheetId="2" r:id="rId1"/>
    <sheet name="2020 ATDI" sheetId="1" r:id="rId2"/>
    <sheet name="2020 ATDI details" sheetId="5" r:id="rId3"/>
    <sheet name="2018 ATDI" sheetId="8" r:id="rId4"/>
    <sheet name="Pillar Framework" sheetId="3" r:id="rId5"/>
    <sheet name="Experts Profil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39" i="1"/>
  <c r="E42" i="1" l="1"/>
  <c r="E41" i="1"/>
  <c r="Y2" i="5" l="1"/>
  <c r="Y192" i="8" l="1"/>
  <c r="Y191" i="8"/>
  <c r="Y190" i="8"/>
  <c r="Y189" i="8"/>
  <c r="Y188" i="8"/>
  <c r="Y187" i="8"/>
  <c r="Y186" i="8"/>
  <c r="Y185" i="8"/>
  <c r="Y184" i="8"/>
  <c r="Y183" i="8"/>
  <c r="Y182" i="8"/>
  <c r="Y181" i="8"/>
  <c r="Y180" i="8"/>
  <c r="Y179" i="8"/>
  <c r="Y178" i="8"/>
  <c r="Y177" i="8"/>
  <c r="Y176" i="8"/>
  <c r="Y175" i="8"/>
  <c r="Y174" i="8"/>
  <c r="Y173" i="8"/>
  <c r="Y172" i="8"/>
  <c r="Y171" i="8"/>
  <c r="Y170" i="8"/>
  <c r="Y169" i="8"/>
  <c r="Y168" i="8"/>
  <c r="Y167" i="8"/>
  <c r="Y166" i="8"/>
  <c r="Y165" i="8"/>
  <c r="Y164" i="8"/>
  <c r="Y163" i="8"/>
  <c r="Y162" i="8"/>
  <c r="Y161" i="8"/>
  <c r="Y160" i="8"/>
  <c r="Y159" i="8"/>
  <c r="Y158" i="8"/>
  <c r="Y157" i="8"/>
  <c r="Y156" i="8"/>
  <c r="Y155" i="8"/>
  <c r="Y154" i="8"/>
  <c r="Y153" i="8"/>
  <c r="Y152" i="8"/>
  <c r="Y151" i="8"/>
  <c r="Y150" i="8"/>
  <c r="Y149" i="8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Y192" i="5" l="1"/>
  <c r="Y191" i="5"/>
  <c r="Y190" i="5"/>
  <c r="Y189" i="5"/>
  <c r="Y188" i="5"/>
  <c r="Y187" i="5"/>
  <c r="Y186" i="5"/>
  <c r="Y185" i="5"/>
  <c r="Y184" i="5"/>
  <c r="Y183" i="5"/>
  <c r="Y182" i="5"/>
  <c r="Y181" i="5"/>
  <c r="Y180" i="5"/>
  <c r="Y179" i="5"/>
  <c r="Y178" i="5"/>
  <c r="Y177" i="5"/>
  <c r="Y176" i="5"/>
  <c r="Y175" i="5"/>
  <c r="Y174" i="5"/>
  <c r="Y173" i="5"/>
  <c r="Y172" i="5"/>
  <c r="Y171" i="5"/>
  <c r="Y170" i="5"/>
  <c r="Y169" i="5"/>
  <c r="Y168" i="5"/>
  <c r="Y167" i="5"/>
  <c r="Y166" i="5"/>
  <c r="Y165" i="5"/>
  <c r="Y164" i="5"/>
  <c r="Y163" i="5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I7" i="3" l="1"/>
  <c r="T40" i="1" l="1"/>
  <c r="T39" i="1"/>
  <c r="T42" i="1" l="1"/>
  <c r="T41" i="1"/>
  <c r="G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Phillipe</author>
    <author>Phillippe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0 soverein country, 1 territories. 2 MISSING DATA</t>
        </r>
      </text>
    </comment>
    <comment ref="G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Very high=1, High=2, Medium=3, Low=4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Very high=1, High=2, Medium=3, Low=4
</t>
        </r>
      </text>
    </comment>
    <comment ref="I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1 Members, 0 non</t>
        </r>
      </text>
    </comment>
    <comment ref="J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1, yes, 0 not</t>
        </r>
      </text>
    </comment>
    <comment ref="X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These Scores are clustered within UNDPs</t>
        </r>
      </text>
    </comment>
    <comment ref="Y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These agregate allow to compare countires between UNDP classes</t>
        </r>
      </text>
    </comment>
    <comment ref="V170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Phillippe:</t>
        </r>
        <r>
          <rPr>
            <sz val="9"/>
            <color indexed="81"/>
            <rFont val="Tahoma"/>
            <family val="2"/>
          </rPr>
          <t xml:space="preserve">
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Phillipe</author>
    <author>Phillippe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0 soverein country, 1 territories. 2 MISSING DATA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Very high=1, High=2, Medium=3, Low=4
</t>
        </r>
      </text>
    </comment>
    <comment ref="H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Very high=1, High=2, Medium=3, Low=4
</t>
        </r>
      </text>
    </comment>
    <comment ref="I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1 Members, 0 non</t>
        </r>
      </text>
    </comment>
    <comment ref="J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1, yes, 0 not</t>
        </r>
      </text>
    </comment>
    <comment ref="X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These Scores are clustered within UNDPs</t>
        </r>
      </text>
    </comment>
    <comment ref="Y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Phillipe:</t>
        </r>
        <r>
          <rPr>
            <sz val="9"/>
            <color indexed="81"/>
            <rFont val="Tahoma"/>
            <family val="2"/>
          </rPr>
          <t xml:space="preserve">
These agregate allow to compare countires between UNDP classes</t>
        </r>
      </text>
    </comment>
    <comment ref="V95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Phillippe:</t>
        </r>
        <r>
          <rPr>
            <sz val="9"/>
            <color indexed="81"/>
            <rFont val="Tahoma"/>
            <family val="2"/>
          </rPr>
          <t xml:space="preserve">
??</t>
        </r>
      </text>
    </comment>
  </commentList>
</comments>
</file>

<file path=xl/sharedStrings.xml><?xml version="1.0" encoding="utf-8"?>
<sst xmlns="http://schemas.openxmlformats.org/spreadsheetml/2006/main" count="5280" uniqueCount="698">
  <si>
    <t>WEIGHTED RANKING  10</t>
  </si>
  <si>
    <t>WEIGHTED RANKING  09</t>
  </si>
  <si>
    <t>WEIGHTED RANKING  08</t>
  </si>
  <si>
    <t>Switzerland</t>
  </si>
  <si>
    <t>CHE</t>
  </si>
  <si>
    <t>Iceland</t>
  </si>
  <si>
    <t>ISL</t>
  </si>
  <si>
    <t>Sweden</t>
  </si>
  <si>
    <t>SWE</t>
  </si>
  <si>
    <t>New Zealand</t>
  </si>
  <si>
    <t>NZL</t>
  </si>
  <si>
    <t>Finland</t>
  </si>
  <si>
    <t>FIN</t>
  </si>
  <si>
    <t>United Kingdom</t>
  </si>
  <si>
    <t>GBR</t>
  </si>
  <si>
    <t>Germany</t>
  </si>
  <si>
    <t>DEU</t>
  </si>
  <si>
    <t>Australia</t>
  </si>
  <si>
    <t>AUS</t>
  </si>
  <si>
    <t>Spain</t>
  </si>
  <si>
    <t>ESP</t>
  </si>
  <si>
    <t>Ireland</t>
  </si>
  <si>
    <t>IRL</t>
  </si>
  <si>
    <t>Luxembourg</t>
  </si>
  <si>
    <t>LUX</t>
  </si>
  <si>
    <t>United States</t>
  </si>
  <si>
    <t>USA</t>
  </si>
  <si>
    <t>Austria</t>
  </si>
  <si>
    <t>AUT</t>
  </si>
  <si>
    <t>Denmark</t>
  </si>
  <si>
    <t>DNK</t>
  </si>
  <si>
    <t>Norway</t>
  </si>
  <si>
    <t>NOR</t>
  </si>
  <si>
    <t>Canada</t>
  </si>
  <si>
    <t>CAN</t>
  </si>
  <si>
    <t>France</t>
  </si>
  <si>
    <t>FRA</t>
  </si>
  <si>
    <t>Italy</t>
  </si>
  <si>
    <t>ITA</t>
  </si>
  <si>
    <t>Japan</t>
  </si>
  <si>
    <t>JPN</t>
  </si>
  <si>
    <t>Portugal</t>
  </si>
  <si>
    <t>PRT</t>
  </si>
  <si>
    <t>Netherlands</t>
  </si>
  <si>
    <t>NLD</t>
  </si>
  <si>
    <t>Belgium</t>
  </si>
  <si>
    <t>BEL</t>
  </si>
  <si>
    <t>Cyprus</t>
  </si>
  <si>
    <t>CYP</t>
  </si>
  <si>
    <t>Malta</t>
  </si>
  <si>
    <t>MLT</t>
  </si>
  <si>
    <t>Greece</t>
  </si>
  <si>
    <t>GRC</t>
  </si>
  <si>
    <t>Liechtenstein</t>
  </si>
  <si>
    <t>LIE</t>
  </si>
  <si>
    <t>Monaco</t>
  </si>
  <si>
    <t>MCO</t>
  </si>
  <si>
    <t>Andorra</t>
  </si>
  <si>
    <t>AND</t>
  </si>
  <si>
    <t>ADO</t>
  </si>
  <si>
    <t>Mean</t>
  </si>
  <si>
    <t>Sd</t>
  </si>
  <si>
    <t>Israel</t>
  </si>
  <si>
    <t>ISR</t>
  </si>
  <si>
    <t>Slovak Republic</t>
  </si>
  <si>
    <t>SVK</t>
  </si>
  <si>
    <t>Estonia</t>
  </si>
  <si>
    <t>EST</t>
  </si>
  <si>
    <t>Slovenia</t>
  </si>
  <si>
    <t>SVN</t>
  </si>
  <si>
    <t>Chile</t>
  </si>
  <si>
    <t>CHL</t>
  </si>
  <si>
    <t>Czech Republic</t>
  </si>
  <si>
    <t>CZE</t>
  </si>
  <si>
    <t>Hungary</t>
  </si>
  <si>
    <t>HUN</t>
  </si>
  <si>
    <t>Bulgaria</t>
  </si>
  <si>
    <t>BGR</t>
  </si>
  <si>
    <t>Botswana</t>
  </si>
  <si>
    <t>BWA</t>
  </si>
  <si>
    <t>Jordan</t>
  </si>
  <si>
    <t>JOR</t>
  </si>
  <si>
    <t>Lithuania</t>
  </si>
  <si>
    <t>LTU</t>
  </si>
  <si>
    <t>Latvia</t>
  </si>
  <si>
    <t>LVA</t>
  </si>
  <si>
    <t>Costa Rica</t>
  </si>
  <si>
    <t>CRI</t>
  </si>
  <si>
    <t>Uruguay</t>
  </si>
  <si>
    <t>URY</t>
  </si>
  <si>
    <t>Croatia</t>
  </si>
  <si>
    <t>HRV</t>
  </si>
  <si>
    <t>Romania</t>
  </si>
  <si>
    <t>ROM</t>
  </si>
  <si>
    <t>Turkey</t>
  </si>
  <si>
    <t>TUR</t>
  </si>
  <si>
    <t>Barbados</t>
  </si>
  <si>
    <t>BRB</t>
  </si>
  <si>
    <t>Egypt, Arab Rep.</t>
  </si>
  <si>
    <t>EGY</t>
  </si>
  <si>
    <t>Poland</t>
  </si>
  <si>
    <t>POL</t>
  </si>
  <si>
    <t>Mongolia</t>
  </si>
  <si>
    <t>MNG</t>
  </si>
  <si>
    <t>Belize</t>
  </si>
  <si>
    <t>BLZ</t>
  </si>
  <si>
    <t>Bhutan</t>
  </si>
  <si>
    <t>BTN</t>
  </si>
  <si>
    <t>Argentina</t>
  </si>
  <si>
    <t>ARG</t>
  </si>
  <si>
    <t>Singapore</t>
  </si>
  <si>
    <t>SGP</t>
  </si>
  <si>
    <t>Oman</t>
  </si>
  <si>
    <t>OMN</t>
  </si>
  <si>
    <t>Kyrgyz Republic</t>
  </si>
  <si>
    <t>KGZ</t>
  </si>
  <si>
    <t>Peru</t>
  </si>
  <si>
    <t>PER</t>
  </si>
  <si>
    <t>Russian Federation</t>
  </si>
  <si>
    <t>RUS</t>
  </si>
  <si>
    <t>Georgia</t>
  </si>
  <si>
    <t>GEO</t>
  </si>
  <si>
    <t>Bahamas, The</t>
  </si>
  <si>
    <t>BHS</t>
  </si>
  <si>
    <t>Dominica</t>
  </si>
  <si>
    <t>DMA</t>
  </si>
  <si>
    <t>Panama</t>
  </si>
  <si>
    <t>PAN</t>
  </si>
  <si>
    <t>South Africa</t>
  </si>
  <si>
    <t>ZAF</t>
  </si>
  <si>
    <t>Armenia</t>
  </si>
  <si>
    <t>ARM</t>
  </si>
  <si>
    <t>Ukraine</t>
  </si>
  <si>
    <t>UKR</t>
  </si>
  <si>
    <t>Fiji</t>
  </si>
  <si>
    <t>FJI</t>
  </si>
  <si>
    <t>Thailand</t>
  </si>
  <si>
    <t>THA</t>
  </si>
  <si>
    <t>Korea, Rep.</t>
  </si>
  <si>
    <t>KOR</t>
  </si>
  <si>
    <t>Rwanda</t>
  </si>
  <si>
    <t>RWA</t>
  </si>
  <si>
    <t>Morocco</t>
  </si>
  <si>
    <t>MAR</t>
  </si>
  <si>
    <t>Vietnam</t>
  </si>
  <si>
    <t>VNM</t>
  </si>
  <si>
    <t>Mexico</t>
  </si>
  <si>
    <t>MEX</t>
  </si>
  <si>
    <t>Kazakhstan</t>
  </si>
  <si>
    <t>KAZ</t>
  </si>
  <si>
    <t>Tunisia</t>
  </si>
  <si>
    <t>TUN</t>
  </si>
  <si>
    <t>St. Lucia</t>
  </si>
  <si>
    <t>LCA</t>
  </si>
  <si>
    <t>Brazil</t>
  </si>
  <si>
    <t>BRA</t>
  </si>
  <si>
    <t>Lebanon</t>
  </si>
  <si>
    <t>LBN</t>
  </si>
  <si>
    <t>St. Vincent and the Grenadines</t>
  </si>
  <si>
    <t>VCT</t>
  </si>
  <si>
    <t>Namibia</t>
  </si>
  <si>
    <t>NAM</t>
  </si>
  <si>
    <t>Venezuela, RB</t>
  </si>
  <si>
    <t>VEN</t>
  </si>
  <si>
    <t>Bahrain</t>
  </si>
  <si>
    <t>BHR</t>
  </si>
  <si>
    <t>Dominican Republic</t>
  </si>
  <si>
    <t>DOM</t>
  </si>
  <si>
    <t>Cape Verde</t>
  </si>
  <si>
    <t>CPV</t>
  </si>
  <si>
    <t>Saudi Arabia</t>
  </si>
  <si>
    <t>SAU</t>
  </si>
  <si>
    <t>Samoa</t>
  </si>
  <si>
    <t>WSM</t>
  </si>
  <si>
    <t>United Arab Emirates</t>
  </si>
  <si>
    <t>ARE</t>
  </si>
  <si>
    <t>Qatar</t>
  </si>
  <si>
    <t>QAT</t>
  </si>
  <si>
    <t>Albania</t>
  </si>
  <si>
    <t>ALB</t>
  </si>
  <si>
    <t>Kuwait</t>
  </si>
  <si>
    <t>KWT</t>
  </si>
  <si>
    <t>Mauritius</t>
  </si>
  <si>
    <t>MUS</t>
  </si>
  <si>
    <t>Jamaica</t>
  </si>
  <si>
    <t>JAM</t>
  </si>
  <si>
    <t>Azerbaijan</t>
  </si>
  <si>
    <t>AZE</t>
  </si>
  <si>
    <t>Swaziland</t>
  </si>
  <si>
    <t>SWZ</t>
  </si>
  <si>
    <t>Cuba</t>
  </si>
  <si>
    <t>CUB</t>
  </si>
  <si>
    <t>Gabon</t>
  </si>
  <si>
    <t>GAB</t>
  </si>
  <si>
    <t>Macedonia, FYR</t>
  </si>
  <si>
    <t>MKD</t>
  </si>
  <si>
    <t>Nepal</t>
  </si>
  <si>
    <t>NPL</t>
  </si>
  <si>
    <t>Colombia</t>
  </si>
  <si>
    <t>COL</t>
  </si>
  <si>
    <t>Philippines</t>
  </si>
  <si>
    <t>PHL</t>
  </si>
  <si>
    <t>China</t>
  </si>
  <si>
    <t>CHN</t>
  </si>
  <si>
    <t>Trinidad and Tobago</t>
  </si>
  <si>
    <t>TTO</t>
  </si>
  <si>
    <t>Korea, Dem. Rep.</t>
  </si>
  <si>
    <t>PRK</t>
  </si>
  <si>
    <t>Algeria</t>
  </si>
  <si>
    <t>DZA</t>
  </si>
  <si>
    <t>Vanuatu</t>
  </si>
  <si>
    <t>VUT</t>
  </si>
  <si>
    <t>Madagascar</t>
  </si>
  <si>
    <t>MDG</t>
  </si>
  <si>
    <t>Belarus</t>
  </si>
  <si>
    <t>BLR</t>
  </si>
  <si>
    <t>Suriname</t>
  </si>
  <si>
    <t>SUR</t>
  </si>
  <si>
    <t>Zambia</t>
  </si>
  <si>
    <t>ZMB</t>
  </si>
  <si>
    <t>Tanzania</t>
  </si>
  <si>
    <t>TZA</t>
  </si>
  <si>
    <t>Uzbekistan</t>
  </si>
  <si>
    <t>UZB</t>
  </si>
  <si>
    <t>Ethiopia</t>
  </si>
  <si>
    <t>ETH</t>
  </si>
  <si>
    <t>Bolivia</t>
  </si>
  <si>
    <t>BOL</t>
  </si>
  <si>
    <t>Tajikistan</t>
  </si>
  <si>
    <t>TJK</t>
  </si>
  <si>
    <t>Ecuador</t>
  </si>
  <si>
    <t>ECU</t>
  </si>
  <si>
    <t>Kenya</t>
  </si>
  <si>
    <t>KEN</t>
  </si>
  <si>
    <t>Lao PDR</t>
  </si>
  <si>
    <t>LAO</t>
  </si>
  <si>
    <t>Senegal</t>
  </si>
  <si>
    <t>SEN</t>
  </si>
  <si>
    <t>Ghana</t>
  </si>
  <si>
    <t>GHA</t>
  </si>
  <si>
    <t>Nicaragua</t>
  </si>
  <si>
    <t>NIC</t>
  </si>
  <si>
    <t>Sri Lanka</t>
  </si>
  <si>
    <t>LKA</t>
  </si>
  <si>
    <t>Guatemala</t>
  </si>
  <si>
    <t>GTM</t>
  </si>
  <si>
    <t>El Salvador</t>
  </si>
  <si>
    <t>SLV</t>
  </si>
  <si>
    <t>Seychelles</t>
  </si>
  <si>
    <t>SYC</t>
  </si>
  <si>
    <t>Brunei Darussalam</t>
  </si>
  <si>
    <t>BRN</t>
  </si>
  <si>
    <t>Iran, Islamic Rep.</t>
  </si>
  <si>
    <t>IRN</t>
  </si>
  <si>
    <t>Bosnia and Herzegovina</t>
  </si>
  <si>
    <t>BIH</t>
  </si>
  <si>
    <t>Micronesia, Fed. Sts.</t>
  </si>
  <si>
    <t>FSM</t>
  </si>
  <si>
    <t>Serbia</t>
  </si>
  <si>
    <t>SRB</t>
  </si>
  <si>
    <t>Moldova</t>
  </si>
  <si>
    <t>MDA</t>
  </si>
  <si>
    <t>Syrian Arab Republic</t>
  </si>
  <si>
    <t>SYR</t>
  </si>
  <si>
    <t>Paraguay</t>
  </si>
  <si>
    <t>PRY</t>
  </si>
  <si>
    <t>Montenegro</t>
  </si>
  <si>
    <t>MNE</t>
  </si>
  <si>
    <t>Yemen, Rep.</t>
  </si>
  <si>
    <t>YEM</t>
  </si>
  <si>
    <t>India</t>
  </si>
  <si>
    <t>IND</t>
  </si>
  <si>
    <t>Honduras</t>
  </si>
  <si>
    <t>HND</t>
  </si>
  <si>
    <t>St. Kitts and Nevis</t>
  </si>
  <si>
    <t>KNA</t>
  </si>
  <si>
    <t>Indonesia</t>
  </si>
  <si>
    <t>IDN</t>
  </si>
  <si>
    <t>Uganda</t>
  </si>
  <si>
    <t>UGA</t>
  </si>
  <si>
    <t>Turkmenistan</t>
  </si>
  <si>
    <t>TKM</t>
  </si>
  <si>
    <t>Bermuda</t>
  </si>
  <si>
    <t>BMU</t>
  </si>
  <si>
    <t>Malawi</t>
  </si>
  <si>
    <t>MWI</t>
  </si>
  <si>
    <t>Guyana</t>
  </si>
  <si>
    <t>GUY</t>
  </si>
  <si>
    <t>Palau</t>
  </si>
  <si>
    <t>PLW</t>
  </si>
  <si>
    <t>Pakistan</t>
  </si>
  <si>
    <t>PAK</t>
  </si>
  <si>
    <t>Mozambique</t>
  </si>
  <si>
    <t>MOZ</t>
  </si>
  <si>
    <t>Cambodia</t>
  </si>
  <si>
    <t>KHM</t>
  </si>
  <si>
    <t>Lesotho</t>
  </si>
  <si>
    <t>LSO</t>
  </si>
  <si>
    <t>Mali</t>
  </si>
  <si>
    <t>MLI</t>
  </si>
  <si>
    <t>Libya</t>
  </si>
  <si>
    <t>LBY</t>
  </si>
  <si>
    <t>Myanmar</t>
  </si>
  <si>
    <t>MMR</t>
  </si>
  <si>
    <t>Burkina Faso</t>
  </si>
  <si>
    <t>BFA</t>
  </si>
  <si>
    <t>Papua New Guinea</t>
  </si>
  <si>
    <t>PNG</t>
  </si>
  <si>
    <t>Maldives</t>
  </si>
  <si>
    <t>MDV</t>
  </si>
  <si>
    <t>Solomon Islands</t>
  </si>
  <si>
    <t>SLB</t>
  </si>
  <si>
    <t>Gambia, The</t>
  </si>
  <si>
    <t>GMB</t>
  </si>
  <si>
    <t>Zimbabwe</t>
  </si>
  <si>
    <t>ZWE</t>
  </si>
  <si>
    <t>Benin</t>
  </si>
  <si>
    <t>BEN</t>
  </si>
  <si>
    <t>Malaysia</t>
  </si>
  <si>
    <t>MYS</t>
  </si>
  <si>
    <t>San Marino</t>
  </si>
  <si>
    <t>SMR</t>
  </si>
  <si>
    <t>Antigua and Barbuda</t>
  </si>
  <si>
    <t>ATG</t>
  </si>
  <si>
    <t>Mauritania</t>
  </si>
  <si>
    <t>MRT</t>
  </si>
  <si>
    <t>Sao Tome and Principe</t>
  </si>
  <si>
    <t>STP</t>
  </si>
  <si>
    <t>Angola</t>
  </si>
  <si>
    <t>AGO</t>
  </si>
  <si>
    <t>Cameroon</t>
  </si>
  <si>
    <t>CMR</t>
  </si>
  <si>
    <t>Togo</t>
  </si>
  <si>
    <t>TGO</t>
  </si>
  <si>
    <t>Bangladesh</t>
  </si>
  <si>
    <t>BGD</t>
  </si>
  <si>
    <t>Somalia</t>
  </si>
  <si>
    <t>SOM</t>
  </si>
  <si>
    <t>Cote d'Ivoire</t>
  </si>
  <si>
    <t>CIV</t>
  </si>
  <si>
    <t>Kiribati</t>
  </si>
  <si>
    <t>KIR</t>
  </si>
  <si>
    <t>Guinea</t>
  </si>
  <si>
    <t>GIN</t>
  </si>
  <si>
    <t>Grenada</t>
  </si>
  <si>
    <t>GRD</t>
  </si>
  <si>
    <t>Congo, Dem. Rep.</t>
  </si>
  <si>
    <t>COG</t>
  </si>
  <si>
    <t>Comoros</t>
  </si>
  <si>
    <t>COM</t>
  </si>
  <si>
    <t>Equatorial Guinea</t>
  </si>
  <si>
    <t>GNQ</t>
  </si>
  <si>
    <t>Niger</t>
  </si>
  <si>
    <t>NER</t>
  </si>
  <si>
    <t>Eritrea</t>
  </si>
  <si>
    <t>ERI</t>
  </si>
  <si>
    <t>Congo, Rep.</t>
  </si>
  <si>
    <t>Tonga</t>
  </si>
  <si>
    <t>TON</t>
  </si>
  <si>
    <t>Timor-Leste</t>
  </si>
  <si>
    <t>TMP</t>
  </si>
  <si>
    <t>Sudan</t>
  </si>
  <si>
    <t>SDN</t>
  </si>
  <si>
    <t>Chad</t>
  </si>
  <si>
    <t>TCD</t>
  </si>
  <si>
    <t>Central African Republic</t>
  </si>
  <si>
    <t>CAF</t>
  </si>
  <si>
    <t>Haiti</t>
  </si>
  <si>
    <t>HTI</t>
  </si>
  <si>
    <t>TLS</t>
  </si>
  <si>
    <t>Marshall Islands</t>
  </si>
  <si>
    <t>MHL</t>
  </si>
  <si>
    <t>Djibouti</t>
  </si>
  <si>
    <t>DJI</t>
  </si>
  <si>
    <t>Sierra Leone</t>
  </si>
  <si>
    <t>SLE</t>
  </si>
  <si>
    <t>Liberia</t>
  </si>
  <si>
    <t>LBR</t>
  </si>
  <si>
    <t>Guinea-Bissau</t>
  </si>
  <si>
    <t>GNB</t>
  </si>
  <si>
    <t>Nigeria</t>
  </si>
  <si>
    <t>NGA</t>
  </si>
  <si>
    <t>Iraq</t>
  </si>
  <si>
    <t>IRQ</t>
  </si>
  <si>
    <t>Afghanistan</t>
  </si>
  <si>
    <t>AFG</t>
  </si>
  <si>
    <t>West Bank and Gaza</t>
  </si>
  <si>
    <t>WBG</t>
  </si>
  <si>
    <t>ZAR</t>
  </si>
  <si>
    <t>Burundi</t>
  </si>
  <si>
    <t>BDI</t>
  </si>
  <si>
    <t>Cayman Islands</t>
  </si>
  <si>
    <t>CYM</t>
  </si>
  <si>
    <t>Puerto Rico</t>
  </si>
  <si>
    <t>PRI</t>
  </si>
  <si>
    <t>Macao, China</t>
  </si>
  <si>
    <t>MAC</t>
  </si>
  <si>
    <t>Guam</t>
  </si>
  <si>
    <t>GUM</t>
  </si>
  <si>
    <t>SD</t>
  </si>
  <si>
    <t>Developed Countries</t>
  </si>
  <si>
    <t>Developing Countries</t>
  </si>
  <si>
    <t xml:space="preserve">Prepared by </t>
  </si>
  <si>
    <t xml:space="preserve">and  </t>
  </si>
  <si>
    <t xml:space="preserve">1. Information about this data set (this page). </t>
  </si>
  <si>
    <t>George Washington University</t>
  </si>
  <si>
    <t>International Institute of Tourism Studies (IITS)</t>
  </si>
  <si>
    <t>Index</t>
  </si>
  <si>
    <t>Data Source</t>
  </si>
  <si>
    <t>ADTI</t>
  </si>
  <si>
    <t>Pillars</t>
  </si>
  <si>
    <t>Factors</t>
  </si>
  <si>
    <t>Sustainable Development</t>
  </si>
  <si>
    <t>Environmetal Performance Index (EPI)</t>
  </si>
  <si>
    <t>Unemployment Rate (%)</t>
  </si>
  <si>
    <t>http://epi.yale.edu</t>
  </si>
  <si>
    <t>Corruption Perceptions Index (CPI)</t>
  </si>
  <si>
    <t>Foreign &amp; Commonwealth Office (FCO) Travel Advice</t>
  </si>
  <si>
    <t>World Health Organization (WHO)</t>
  </si>
  <si>
    <t>Expert Opinion</t>
  </si>
  <si>
    <t>Safety</t>
  </si>
  <si>
    <t>Health</t>
  </si>
  <si>
    <t>Natural Resources</t>
  </si>
  <si>
    <t>Population Density</t>
  </si>
  <si>
    <t>Urban Concentration</t>
  </si>
  <si>
    <t>World Resources Institute (WRI)</t>
  </si>
  <si>
    <t>Coast/Area Ratio m/km2</t>
  </si>
  <si>
    <t>Coastline Km</t>
  </si>
  <si>
    <t>https://www.cia.gov/library/publications/the-world-factbook/</t>
  </si>
  <si>
    <t>CIA the World Factbook</t>
  </si>
  <si>
    <t>Cultural Resources</t>
  </si>
  <si>
    <t>UNESCO</t>
  </si>
  <si>
    <t>World Heritage List</t>
  </si>
  <si>
    <t>World Heritage in danger</t>
  </si>
  <si>
    <t>World Database on Protected Areas</t>
  </si>
  <si>
    <t>Adventure Activity Resources</t>
  </si>
  <si>
    <t>All Species in Danger</t>
  </si>
  <si>
    <t>The IUCN Red List of Threatened Species</t>
  </si>
  <si>
    <t>Food and Agriculture Organization of the United Nations</t>
  </si>
  <si>
    <t>Entrepreneurship</t>
  </si>
  <si>
    <t>Economic Freedom Index</t>
  </si>
  <si>
    <t>Humanitarian</t>
  </si>
  <si>
    <t>Union of International Associations' Yearbook of International Organizations by the Center for the Study of Global Governance</t>
  </si>
  <si>
    <t>Density per Habitant of iNGO</t>
  </si>
  <si>
    <t>Number of International NGO  (iNGO)</t>
  </si>
  <si>
    <t>NEF</t>
  </si>
  <si>
    <t>Infrastructure</t>
  </si>
  <si>
    <t>Image</t>
  </si>
  <si>
    <t>Safe &amp; Welcoming</t>
  </si>
  <si>
    <t>Adventure</t>
  </si>
  <si>
    <t>Readiness</t>
  </si>
  <si>
    <t>Indicator Weight in ADTI %</t>
  </si>
  <si>
    <t>Union of International Associations</t>
  </si>
  <si>
    <t>Indicator Weight (% of Pillar)</t>
  </si>
  <si>
    <t>Number of Physicians</t>
  </si>
  <si>
    <t>Number of Hospital beds</t>
  </si>
  <si>
    <t>Factor Weight (% of ADTI)</t>
  </si>
  <si>
    <t>Pillar Weight (% of Factor)</t>
  </si>
  <si>
    <t>Indicators Used</t>
  </si>
  <si>
    <t xml:space="preserve">Indicators </t>
  </si>
  <si>
    <t>Male</t>
  </si>
  <si>
    <t>Female</t>
  </si>
  <si>
    <t>Profession</t>
  </si>
  <si>
    <t>%</t>
  </si>
  <si>
    <t>Developer</t>
  </si>
  <si>
    <t>Gender</t>
  </si>
  <si>
    <t>Average experience in</t>
  </si>
  <si>
    <t>Travel &amp; Tourism</t>
  </si>
  <si>
    <t>Adventure Tourism</t>
  </si>
  <si>
    <t>Tour Operator</t>
  </si>
  <si>
    <t>Nb of Experts</t>
  </si>
  <si>
    <t>Rank</t>
  </si>
  <si>
    <t>Country</t>
  </si>
  <si>
    <t>ISO3V10</t>
  </si>
  <si>
    <t>ADTI score</t>
  </si>
  <si>
    <t>Best in Class</t>
  </si>
  <si>
    <t>Best</t>
  </si>
  <si>
    <t>Worst</t>
  </si>
  <si>
    <t>Legend</t>
  </si>
  <si>
    <t>Average countries</t>
  </si>
  <si>
    <t>Worst in Class</t>
  </si>
  <si>
    <t>Around Average</t>
  </si>
  <si>
    <t>A low score represents a high overall rank in the three factors categories</t>
  </si>
  <si>
    <t>Rank within the country category</t>
  </si>
  <si>
    <t>Country Codes</t>
  </si>
  <si>
    <t>Regions</t>
  </si>
  <si>
    <t>GEO_subregion</t>
  </si>
  <si>
    <t>HDI</t>
  </si>
  <si>
    <t>GDP</t>
  </si>
  <si>
    <t>OCDE</t>
  </si>
  <si>
    <t>South Asia</t>
  </si>
  <si>
    <t>Sub-Saharan Africa</t>
  </si>
  <si>
    <t>Southern Africa</t>
  </si>
  <si>
    <t>Eastern Europe and Central Asia</t>
  </si>
  <si>
    <t>Central Europe</t>
  </si>
  <si>
    <t>Europe</t>
  </si>
  <si>
    <t>Western Europe</t>
  </si>
  <si>
    <t>Middle East and North Africa</t>
  </si>
  <si>
    <t>Arabian Peninsula</t>
  </si>
  <si>
    <t>Latin America and Caribbean</t>
  </si>
  <si>
    <t>South America</t>
  </si>
  <si>
    <t>Eastern Europe</t>
  </si>
  <si>
    <t>Caribbean</t>
  </si>
  <si>
    <t>East Asia and the Pacific</t>
  </si>
  <si>
    <t>Australia and New Zealand</t>
  </si>
  <si>
    <t>Eastern Africa</t>
  </si>
  <si>
    <t>Western Africa</t>
  </si>
  <si>
    <t>Bahamas</t>
  </si>
  <si>
    <t>Meso America</t>
  </si>
  <si>
    <t>South East Asia</t>
  </si>
  <si>
    <t>Central Africa</t>
  </si>
  <si>
    <t>North America</t>
  </si>
  <si>
    <t>Northeast Asia</t>
  </si>
  <si>
    <t>Côte d'Ivoire</t>
  </si>
  <si>
    <t>COD</t>
  </si>
  <si>
    <t>Dem. Rep. Congo</t>
  </si>
  <si>
    <t>Congo</t>
  </si>
  <si>
    <t>Western Indian Ocean</t>
  </si>
  <si>
    <t>Northern Africa</t>
  </si>
  <si>
    <t>Egypt</t>
  </si>
  <si>
    <t>South Pacific</t>
  </si>
  <si>
    <t>Micronesia</t>
  </si>
  <si>
    <t>Gambia</t>
  </si>
  <si>
    <t>Iran</t>
  </si>
  <si>
    <t>Mashriq</t>
  </si>
  <si>
    <t>Central Asia</t>
  </si>
  <si>
    <t>Kyrgyzstan</t>
  </si>
  <si>
    <t>Saint Kitts and Nevis</t>
  </si>
  <si>
    <t>South Korea</t>
  </si>
  <si>
    <t>Laos</t>
  </si>
  <si>
    <t>Libyan Arab Jamahiriya</t>
  </si>
  <si>
    <t>Saint Lucia</t>
  </si>
  <si>
    <t>Macedonia</t>
  </si>
  <si>
    <t>NIU</t>
  </si>
  <si>
    <t>Niue</t>
  </si>
  <si>
    <t>NRU</t>
  </si>
  <si>
    <t>Nauru</t>
  </si>
  <si>
    <t>North Korea</t>
  </si>
  <si>
    <t>ROU</t>
  </si>
  <si>
    <t>Russia</t>
  </si>
  <si>
    <t xml:space="preserve">Serbia </t>
  </si>
  <si>
    <t>Syria</t>
  </si>
  <si>
    <t>TUV</t>
  </si>
  <si>
    <t>Tuvalu</t>
  </si>
  <si>
    <t>United States of America</t>
  </si>
  <si>
    <t>VAT</t>
  </si>
  <si>
    <t>Holy See</t>
  </si>
  <si>
    <t>Saint Vincent and the Grenadines</t>
  </si>
  <si>
    <t>Venezuela</t>
  </si>
  <si>
    <t>Viet Nam</t>
  </si>
  <si>
    <t>WLF</t>
  </si>
  <si>
    <t>Wallis and Futuna Islands</t>
  </si>
  <si>
    <t>Yemen</t>
  </si>
  <si>
    <t>ABW</t>
  </si>
  <si>
    <t>Aruba</t>
  </si>
  <si>
    <t>AIA</t>
  </si>
  <si>
    <t>Anguilla</t>
  </si>
  <si>
    <t>ANT</t>
  </si>
  <si>
    <t>Netherlands Antilles</t>
  </si>
  <si>
    <t>ASM</t>
  </si>
  <si>
    <t>American Samoa</t>
  </si>
  <si>
    <t>COK</t>
  </si>
  <si>
    <t>Cook Islands</t>
  </si>
  <si>
    <t>ESH</t>
  </si>
  <si>
    <t>Western Sahara</t>
  </si>
  <si>
    <t>FLK</t>
  </si>
  <si>
    <t>Falkland Islands</t>
  </si>
  <si>
    <t>FRO</t>
  </si>
  <si>
    <t>Faeroe Islands</t>
  </si>
  <si>
    <t>GIB</t>
  </si>
  <si>
    <t>Gibraltar</t>
  </si>
  <si>
    <t>GLP</t>
  </si>
  <si>
    <t>Guadeloupe</t>
  </si>
  <si>
    <t>GRL</t>
  </si>
  <si>
    <t>Greenland</t>
  </si>
  <si>
    <t>Arctic</t>
  </si>
  <si>
    <t>GUF</t>
  </si>
  <si>
    <t>French Guiana</t>
  </si>
  <si>
    <t>HKG</t>
  </si>
  <si>
    <t>Hong Kong</t>
  </si>
  <si>
    <t>IMN</t>
  </si>
  <si>
    <t>Isle of Man</t>
  </si>
  <si>
    <t>Macao</t>
  </si>
  <si>
    <t>MNP</t>
  </si>
  <si>
    <t>Northern Mariana Islands</t>
  </si>
  <si>
    <t>MSR</t>
  </si>
  <si>
    <t>Montserrat</t>
  </si>
  <si>
    <t>MTQ</t>
  </si>
  <si>
    <t>Martinique</t>
  </si>
  <si>
    <t>MYT</t>
  </si>
  <si>
    <t>Mayotte</t>
  </si>
  <si>
    <t>NCL</t>
  </si>
  <si>
    <t>New Caledonia</t>
  </si>
  <si>
    <t>NFK</t>
  </si>
  <si>
    <t>Norfolk Island</t>
  </si>
  <si>
    <t>PCN</t>
  </si>
  <si>
    <t>Pitcairn</t>
  </si>
  <si>
    <t>PYF</t>
  </si>
  <si>
    <t>French Polynesia</t>
  </si>
  <si>
    <t>REU</t>
  </si>
  <si>
    <t>Réunion</t>
  </si>
  <si>
    <t>SHN</t>
  </si>
  <si>
    <t>Saint Helena</t>
  </si>
  <si>
    <t>SJM</t>
  </si>
  <si>
    <t>Svalbard and Jan Mayen Islands</t>
  </si>
  <si>
    <t>TCA</t>
  </si>
  <si>
    <t>Turks and Caicos Islands</t>
  </si>
  <si>
    <t>TKL</t>
  </si>
  <si>
    <t>Tokelau</t>
  </si>
  <si>
    <t>TWN</t>
  </si>
  <si>
    <t>Taiwan</t>
  </si>
  <si>
    <t>VGB</t>
  </si>
  <si>
    <t>British Virgin Islands</t>
  </si>
  <si>
    <t>VIR</t>
  </si>
  <si>
    <t>United States Virgin Islands</t>
  </si>
  <si>
    <t>SPM</t>
  </si>
  <si>
    <t>Saint Pierre and Miquelon</t>
  </si>
  <si>
    <t>UNDP</t>
  </si>
  <si>
    <t>Safe &amp; Welcoming factor</t>
  </si>
  <si>
    <t>Adventure factor</t>
  </si>
  <si>
    <t>Readiness factor</t>
  </si>
  <si>
    <t>Territories not Included</t>
  </si>
  <si>
    <t>RAW</t>
  </si>
  <si>
    <t>This spreadsheet contains seven worksheets:</t>
  </si>
  <si>
    <t>Methodology details</t>
  </si>
  <si>
    <t>Negative impact scale based on threat level reported</t>
  </si>
  <si>
    <t>Missing Data imputed by Geo sub region average</t>
  </si>
  <si>
    <t>Substracted from above</t>
  </si>
  <si>
    <t>Column1</t>
  </si>
  <si>
    <t>1. Sustainable Development</t>
  </si>
  <si>
    <t>2. Safety</t>
  </si>
  <si>
    <t>3. Health</t>
  </si>
  <si>
    <t>4. Natural Resources</t>
  </si>
  <si>
    <t>6. Adventure Activity Resources</t>
  </si>
  <si>
    <t>5. Cultural Resources</t>
  </si>
  <si>
    <t>8. Humanitarian</t>
  </si>
  <si>
    <t>7. Entrepreneurship</t>
  </si>
  <si>
    <t>9. Infrastructure</t>
  </si>
  <si>
    <t>10. Image</t>
  </si>
  <si>
    <t>https://www.gov.uk/foreign-travel-advice</t>
  </si>
  <si>
    <t>http://apps.who.int/gho/data/view.main.92100</t>
  </si>
  <si>
    <t>http://apps.who.int/gho/data/view.main.1860</t>
  </si>
  <si>
    <t>http://data.worldbank.org/indicator/SP.URB.TOTL.IN.ZS</t>
  </si>
  <si>
    <t>http://www.fao.org/forestry/fra/76871/en/</t>
  </si>
  <si>
    <t>Adventure Travel Trade Association (ATTA)</t>
  </si>
  <si>
    <t>Available at: http://www.adventureindex.travel/</t>
  </si>
  <si>
    <t>WEIGHTED RANKING  11</t>
  </si>
  <si>
    <t>Change</t>
  </si>
  <si>
    <t>Q1</t>
  </si>
  <si>
    <t>Q4</t>
  </si>
  <si>
    <t>Q3</t>
  </si>
  <si>
    <t>WEIGHTED RANKING  13</t>
  </si>
  <si>
    <t>5. Pillar Framework and data sources</t>
  </si>
  <si>
    <t>6. Experts Profiles</t>
  </si>
  <si>
    <t>=</t>
  </si>
  <si>
    <t>Travel Agent</t>
  </si>
  <si>
    <t>http://www.ilo.org/global/research/global-reports/global-employment-trends/2014/WCMS_234879/lang--en/index.htm</t>
  </si>
  <si>
    <t>http://www.transparency.org/cpi2014</t>
  </si>
  <si>
    <t>Data is no longer available. Kept 2013.</t>
  </si>
  <si>
    <t>Nurses &amp; Midwives/1,000 people</t>
  </si>
  <si>
    <t>http://data.worldbank.org/indicator/EN.POP.DNST</t>
  </si>
  <si>
    <t>http://whc.unesco.org/en/list/stat#s2</t>
  </si>
  <si>
    <t>http://mdgs.un.org/unsd/mdg/SeriesDetail.aspx?srid=616</t>
  </si>
  <si>
    <t>http://www.iucnredlist.org/about/summary-statistics</t>
  </si>
  <si>
    <t>http://www.heritage.org/index/download</t>
  </si>
  <si>
    <t>http://www.happyplanetindex.org/data/</t>
  </si>
  <si>
    <t>WEIGHTED RANKING  15</t>
  </si>
  <si>
    <t>Consultant</t>
  </si>
  <si>
    <t>2020 Adventure Tourism Development Index (ATDI)</t>
  </si>
  <si>
    <t>(data collected in 2019)</t>
  </si>
  <si>
    <t>2. 2020 ATDI by UNDP categories</t>
  </si>
  <si>
    <t>3. 2020 ATDI details (per Pillars) Sortable data</t>
  </si>
  <si>
    <t>4. 2018 ATDI details (per Pillars) Sortable data</t>
  </si>
  <si>
    <t>Travel or Tourism Writer</t>
  </si>
  <si>
    <t>DMO</t>
  </si>
  <si>
    <t>Marketer</t>
  </si>
  <si>
    <t xml:space="preserve">Travel Advisor </t>
  </si>
  <si>
    <t>Educator</t>
  </si>
  <si>
    <t>Media</t>
  </si>
  <si>
    <t>Researcher</t>
  </si>
  <si>
    <t>Guide</t>
  </si>
  <si>
    <t>NTO</t>
  </si>
  <si>
    <t xml:space="preserve">Tour guide </t>
  </si>
  <si>
    <t>Other</t>
  </si>
  <si>
    <t>WEIGHTED RANKING  20</t>
  </si>
  <si>
    <t>WEIGHTED RANKING  18</t>
  </si>
  <si>
    <t>ATDI score</t>
  </si>
  <si>
    <t>ATDI Score</t>
  </si>
  <si>
    <t>note: South Sudan not included for lack of data</t>
  </si>
  <si>
    <t>EPI 2018</t>
  </si>
  <si>
    <t>ILO modelled estimates from July 2019</t>
  </si>
  <si>
    <t>2018 CPI</t>
  </si>
  <si>
    <t>Forest area coverage change 2005-2016</t>
  </si>
  <si>
    <t>2019 Score</t>
  </si>
  <si>
    <t>Happy Planet Index (HPI) 2016</t>
  </si>
  <si>
    <t>Proportion of terrestrial and marine areas protected: Protected Planet Report from 2018</t>
  </si>
  <si>
    <t>note: unless noted missing data get the value 1</t>
  </si>
  <si>
    <t>updated 2/26/2020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</si>
</sst>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_-* #,##0.00_-;\-* #,##0.00_-;_-* &quot;-&quot;??_-;_-@_-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Gill Sans MT"/>
      <family val="2"/>
    </font>
    <font>
      <b/>
      <sz val="14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u/>
      <sz val="11"/>
      <color theme="10"/>
      <name val="Calibri"/>
      <family val="2"/>
      <scheme val="minor"/>
    </font>
    <font>
      <b/>
      <sz val="10"/>
      <color theme="6" tint="0.3999755851924192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i/>
      <sz val="10"/>
      <name val="Gill Sans MT"/>
      <family val="2"/>
    </font>
    <font>
      <i/>
      <sz val="11"/>
      <color indexed="8"/>
      <name val="Gill Sans M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icrosoft Sans Serif"/>
      <family val="2"/>
    </font>
    <font>
      <sz val="10"/>
      <name val="Tahoma"/>
      <family val="2"/>
    </font>
    <font>
      <sz val="10"/>
      <name val="MS Sans Serif"/>
      <family val="2"/>
    </font>
    <font>
      <b/>
      <sz val="10"/>
      <name val="Gill Sans MT"/>
      <family val="2"/>
    </font>
    <font>
      <b/>
      <sz val="16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</fills>
  <borders count="5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77">
    <xf numFmtId="0" fontId="0" fillId="0" borderId="0"/>
    <xf numFmtId="43" fontId="1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8" applyNumberFormat="0" applyFill="0" applyAlignment="0" applyProtection="0"/>
    <xf numFmtId="0" fontId="25" fillId="0" borderId="39" applyNumberFormat="0" applyFill="0" applyAlignment="0" applyProtection="0"/>
    <xf numFmtId="0" fontId="26" fillId="0" borderId="40" applyNumberFormat="0" applyFill="0" applyAlignment="0" applyProtection="0"/>
    <xf numFmtId="0" fontId="26" fillId="0" borderId="0" applyNumberFormat="0" applyFill="0" applyBorder="0" applyAlignment="0" applyProtection="0"/>
    <xf numFmtId="0" fontId="27" fillId="38" borderId="41" applyNumberFormat="0" applyAlignment="0" applyProtection="0"/>
    <xf numFmtId="0" fontId="28" fillId="39" borderId="42" applyNumberFormat="0" applyAlignment="0" applyProtection="0"/>
    <xf numFmtId="0" fontId="29" fillId="39" borderId="41" applyNumberFormat="0" applyAlignment="0" applyProtection="0"/>
    <xf numFmtId="0" fontId="30" fillId="0" borderId="43" applyNumberFormat="0" applyFill="0" applyAlignment="0" applyProtection="0"/>
    <xf numFmtId="0" fontId="31" fillId="40" borderId="4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46" applyNumberFormat="0" applyFill="0" applyAlignment="0" applyProtection="0"/>
    <xf numFmtId="0" fontId="34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34" fillId="65" borderId="0" applyNumberFormat="0" applyBorder="0" applyAlignment="0" applyProtection="0"/>
    <xf numFmtId="0" fontId="36" fillId="66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6" fillId="6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6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36" fillId="6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36" fillId="70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36" fillId="71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6" fillId="7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36" fillId="73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6" fillId="74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36" fillId="6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36" fillId="7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36" fillId="7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76" borderId="0" applyNumberFormat="0" applyBorder="0" applyAlignment="0" applyProtection="0"/>
    <xf numFmtId="0" fontId="37" fillId="73" borderId="0" applyNumberFormat="0" applyBorder="0" applyAlignment="0" applyProtection="0"/>
    <xf numFmtId="0" fontId="37" fillId="74" borderId="0" applyNumberFormat="0" applyBorder="0" applyAlignment="0" applyProtection="0"/>
    <xf numFmtId="0" fontId="37" fillId="77" borderId="0" applyNumberFormat="0" applyBorder="0" applyAlignment="0" applyProtection="0"/>
    <xf numFmtId="0" fontId="37" fillId="78" borderId="0" applyNumberFormat="0" applyBorder="0" applyAlignment="0" applyProtection="0"/>
    <xf numFmtId="0" fontId="37" fillId="79" borderId="0" applyNumberFormat="0" applyBorder="0" applyAlignment="0" applyProtection="0"/>
    <xf numFmtId="0" fontId="37" fillId="80" borderId="0" applyNumberFormat="0" applyBorder="0" applyAlignment="0" applyProtection="0"/>
    <xf numFmtId="0" fontId="37" fillId="81" borderId="0" applyNumberFormat="0" applyBorder="0" applyAlignment="0" applyProtection="0"/>
    <xf numFmtId="0" fontId="37" fillId="82" borderId="0" applyNumberFormat="0" applyBorder="0" applyAlignment="0" applyProtection="0"/>
    <xf numFmtId="0" fontId="37" fillId="77" borderId="0" applyNumberFormat="0" applyBorder="0" applyAlignment="0" applyProtection="0"/>
    <xf numFmtId="0" fontId="37" fillId="78" borderId="0" applyNumberFormat="0" applyBorder="0" applyAlignment="0" applyProtection="0"/>
    <xf numFmtId="0" fontId="37" fillId="83" borderId="0" applyNumberFormat="0" applyBorder="0" applyAlignment="0" applyProtection="0"/>
    <xf numFmtId="0" fontId="38" fillId="67" borderId="0" applyNumberFormat="0" applyBorder="0" applyAlignment="0" applyProtection="0"/>
    <xf numFmtId="0" fontId="39" fillId="84" borderId="47" applyNumberFormat="0" applyAlignment="0" applyProtection="0"/>
    <xf numFmtId="0" fontId="40" fillId="85" borderId="48" applyNumberFormat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68" borderId="0" applyNumberFormat="0" applyBorder="0" applyAlignment="0" applyProtection="0"/>
    <xf numFmtId="0" fontId="43" fillId="0" borderId="49" applyNumberFormat="0" applyFill="0" applyAlignment="0" applyProtection="0"/>
    <xf numFmtId="0" fontId="44" fillId="0" borderId="50" applyNumberFormat="0" applyFill="0" applyAlignment="0" applyProtection="0"/>
    <xf numFmtId="0" fontId="45" fillId="0" borderId="51" applyNumberFormat="0" applyFill="0" applyAlignment="0" applyProtection="0"/>
    <xf numFmtId="0" fontId="4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6" fillId="71" borderId="47" applyNumberFormat="0" applyAlignment="0" applyProtection="0"/>
    <xf numFmtId="0" fontId="47" fillId="0" borderId="52" applyNumberFormat="0" applyFill="0" applyAlignment="0" applyProtection="0"/>
    <xf numFmtId="0" fontId="48" fillId="8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4" fillId="0" borderId="0"/>
    <xf numFmtId="0" fontId="3" fillId="0" borderId="0"/>
    <xf numFmtId="0" fontId="3" fillId="0" borderId="0"/>
    <xf numFmtId="0" fontId="55" fillId="0" borderId="0"/>
    <xf numFmtId="0" fontId="3" fillId="0" borderId="0"/>
    <xf numFmtId="0" fontId="3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5" fillId="0" borderId="0"/>
    <xf numFmtId="0" fontId="54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6" fillId="87" borderId="53" applyNumberFormat="0" applyFont="0" applyAlignment="0" applyProtection="0"/>
    <xf numFmtId="0" fontId="36" fillId="87" borderId="53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49" fillId="84" borderId="54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5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3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1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3" fillId="0" borderId="21">
      <alignment vertical="top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9" fontId="1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9" fontId="1" fillId="0" borderId="0" applyFont="0" applyFill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6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63" borderId="0" applyNumberFormat="0" applyBorder="0" applyAlignment="0" applyProtection="0"/>
    <xf numFmtId="0" fontId="1" fillId="56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55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41" borderId="45" applyNumberFormat="0" applyFont="0" applyAlignment="0" applyProtection="0"/>
    <xf numFmtId="43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44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43" fontId="1" fillId="0" borderId="0" applyFont="0" applyFill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9" fontId="1" fillId="0" borderId="0" applyFont="0" applyFill="0" applyBorder="0" applyAlignment="0" applyProtection="0"/>
    <xf numFmtId="0" fontId="1" fillId="5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0" fontId="1" fillId="41" borderId="45" applyNumberFormat="0" applyFont="0" applyAlignment="0" applyProtection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8" borderId="0" applyNumberFormat="0" applyBorder="0" applyAlignment="0" applyProtection="0"/>
    <xf numFmtId="0" fontId="1" fillId="55" borderId="0" applyNumberFormat="0" applyBorder="0" applyAlignment="0" applyProtection="0"/>
    <xf numFmtId="167" fontId="3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9" fontId="1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41" borderId="45" applyNumberFormat="0" applyFont="0" applyAlignment="0" applyProtection="0"/>
    <xf numFmtId="0" fontId="1" fillId="60" borderId="0" applyNumberFormat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9" fontId="1" fillId="0" borderId="0" applyFont="0" applyFill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41" borderId="45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0" fontId="1" fillId="41" borderId="45" applyNumberFormat="0" applyFont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9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1" borderId="45" applyNumberFormat="0" applyFont="0" applyAlignment="0" applyProtection="0"/>
    <xf numFmtId="0" fontId="1" fillId="5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3" fillId="0" borderId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41" borderId="45" applyNumberFormat="0" applyFont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1" borderId="45" applyNumberFormat="0" applyFont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5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59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48" borderId="0" applyNumberFormat="0" applyBorder="0" applyAlignment="0" applyProtection="0"/>
    <xf numFmtId="0" fontId="1" fillId="55" borderId="0" applyNumberFormat="0" applyBorder="0" applyAlignment="0" applyProtection="0"/>
    <xf numFmtId="0" fontId="1" fillId="64" borderId="0" applyNumberFormat="0" applyBorder="0" applyAlignment="0" applyProtection="0"/>
    <xf numFmtId="9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3" fillId="0" borderId="0"/>
    <xf numFmtId="0" fontId="1" fillId="4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64" borderId="0" applyNumberFormat="0" applyBorder="0" applyAlignment="0" applyProtection="0"/>
    <xf numFmtId="9" fontId="1" fillId="0" borderId="0" applyFont="0" applyFill="0" applyBorder="0" applyAlignment="0" applyProtection="0"/>
    <xf numFmtId="0" fontId="1" fillId="59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52" borderId="0" applyNumberFormat="0" applyBorder="0" applyAlignment="0" applyProtection="0"/>
    <xf numFmtId="9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60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1" borderId="45" applyNumberFormat="0" applyFont="0" applyAlignment="0" applyProtection="0"/>
    <xf numFmtId="0" fontId="1" fillId="64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59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43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41" borderId="45" applyNumberFormat="0" applyFont="0" applyAlignment="0" applyProtection="0"/>
    <xf numFmtId="43" fontId="3" fillId="0" borderId="0" applyFont="0" applyFill="0" applyBorder="0" applyAlignment="0" applyProtection="0"/>
    <xf numFmtId="0" fontId="1" fillId="48" borderId="0" applyNumberFormat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3" fillId="0" borderId="0"/>
    <xf numFmtId="0" fontId="1" fillId="52" borderId="0" applyNumberFormat="0" applyBorder="0" applyAlignment="0" applyProtection="0"/>
    <xf numFmtId="0" fontId="1" fillId="63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3" fillId="0" borderId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48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43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53" fillId="0" borderId="0"/>
    <xf numFmtId="0" fontId="1" fillId="55" borderId="0" applyNumberFormat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41" borderId="45" applyNumberFormat="0" applyFont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48" borderId="0" applyNumberFormat="0" applyBorder="0" applyAlignment="0" applyProtection="0"/>
    <xf numFmtId="0" fontId="1" fillId="56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2" borderId="0" applyNumberFormat="0" applyBorder="0" applyAlignment="0" applyProtection="0"/>
    <xf numFmtId="0" fontId="3" fillId="0" borderId="0"/>
    <xf numFmtId="0" fontId="1" fillId="52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3" fillId="0" borderId="0"/>
    <xf numFmtId="0" fontId="1" fillId="48" borderId="0" applyNumberFormat="0" applyBorder="0" applyAlignment="0" applyProtection="0"/>
    <xf numFmtId="0" fontId="1" fillId="56" borderId="0" applyNumberFormat="0" applyBorder="0" applyAlignment="0" applyProtection="0"/>
    <xf numFmtId="0" fontId="1" fillId="52" borderId="0" applyNumberFormat="0" applyBorder="0" applyAlignment="0" applyProtection="0"/>
    <xf numFmtId="0" fontId="3" fillId="0" borderId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59" borderId="0" applyNumberFormat="0" applyBorder="0" applyAlignment="0" applyProtection="0"/>
    <xf numFmtId="9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8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45" applyNumberFormat="0" applyFont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55" borderId="0" applyNumberFormat="0" applyBorder="0" applyAlignment="0" applyProtection="0"/>
    <xf numFmtId="0" fontId="1" fillId="5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63" borderId="0" applyNumberFormat="0" applyBorder="0" applyAlignment="0" applyProtection="0"/>
    <xf numFmtId="0" fontId="1" fillId="48" borderId="0" applyNumberFormat="0" applyBorder="0" applyAlignment="0" applyProtection="0"/>
    <xf numFmtId="0" fontId="3" fillId="0" borderId="0"/>
    <xf numFmtId="0" fontId="1" fillId="0" borderId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43" fontId="53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43" fontId="1" fillId="0" borderId="0" applyFont="0" applyFill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48" borderId="0" applyNumberFormat="0" applyBorder="0" applyAlignment="0" applyProtection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3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9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9" fontId="1" fillId="0" borderId="0" applyFont="0" applyFill="0" applyBorder="0" applyAlignment="0" applyProtection="0"/>
    <xf numFmtId="0" fontId="1" fillId="59" borderId="0" applyNumberFormat="0" applyBorder="0" applyAlignment="0" applyProtection="0"/>
    <xf numFmtId="0" fontId="3" fillId="0" borderId="21">
      <alignment vertical="top"/>
    </xf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41" borderId="45" applyNumberFormat="0" applyFont="0" applyAlignment="0" applyProtection="0"/>
    <xf numFmtId="0" fontId="1" fillId="55" borderId="0" applyNumberFormat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60" borderId="0" applyNumberFormat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43" fontId="1" fillId="0" borderId="0" applyFont="0" applyFill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3" fillId="0" borderId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5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41" borderId="45" applyNumberFormat="0" applyFont="0" applyAlignment="0" applyProtection="0"/>
    <xf numFmtId="43" fontId="3" fillId="0" borderId="0"/>
    <xf numFmtId="0" fontId="1" fillId="0" borderId="0"/>
    <xf numFmtId="0" fontId="1" fillId="0" borderId="0"/>
    <xf numFmtId="0" fontId="1" fillId="55" borderId="0" applyNumberFormat="0" applyBorder="0" applyAlignment="0" applyProtection="0"/>
    <xf numFmtId="9" fontId="3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59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45" applyNumberFormat="0" applyFont="0" applyAlignment="0" applyProtection="0"/>
    <xf numFmtId="0" fontId="1" fillId="63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41" borderId="45" applyNumberFormat="0" applyFont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9" fontId="1" fillId="0" borderId="0" applyFont="0" applyFill="0" applyBorder="0" applyAlignment="0" applyProtection="0"/>
    <xf numFmtId="0" fontId="1" fillId="4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60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9" fontId="1" fillId="0" borderId="0" applyFont="0" applyFill="0" applyBorder="0" applyAlignment="0" applyProtection="0"/>
    <xf numFmtId="0" fontId="1" fillId="59" borderId="0" applyNumberFormat="0" applyBorder="0" applyAlignment="0" applyProtection="0"/>
    <xf numFmtId="0" fontId="1" fillId="41" borderId="45" applyNumberFormat="0" applyFont="0" applyAlignment="0" applyProtection="0"/>
    <xf numFmtId="0" fontId="1" fillId="5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60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9" fontId="3" fillId="0" borderId="0" applyFont="0" applyFill="0" applyBorder="0" applyAlignment="0" applyProtection="0"/>
    <xf numFmtId="0" fontId="53" fillId="0" borderId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1" fillId="51" borderId="0" applyNumberFormat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4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0" fontId="1" fillId="56" borderId="0" applyNumberFormat="0" applyBorder="0" applyAlignment="0" applyProtection="0"/>
    <xf numFmtId="0" fontId="1" fillId="41" borderId="45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48" borderId="0" applyNumberFormat="0" applyBorder="0" applyAlignment="0" applyProtection="0"/>
    <xf numFmtId="0" fontId="1" fillId="59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45" applyNumberFormat="0" applyFont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41" borderId="45" applyNumberFormat="0" applyFont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56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9" borderId="0" applyNumberFormat="0" applyBorder="0" applyAlignment="0" applyProtection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59" borderId="0" applyNumberFormat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45" applyNumberFormat="0" applyFont="0" applyAlignment="0" applyProtection="0"/>
    <xf numFmtId="0" fontId="1" fillId="48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1" borderId="45" applyNumberFormat="0" applyFont="0" applyAlignment="0" applyProtection="0"/>
    <xf numFmtId="0" fontId="1" fillId="47" borderId="0" applyNumberFormat="0" applyBorder="0" applyAlignment="0" applyProtection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53" fillId="0" borderId="0"/>
    <xf numFmtId="0" fontId="1" fillId="56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41" borderId="45" applyNumberFormat="0" applyFont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45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63" borderId="0" applyNumberFormat="0" applyBorder="0" applyAlignment="0" applyProtection="0"/>
    <xf numFmtId="0" fontId="1" fillId="55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52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9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7" borderId="0" applyNumberFormat="0" applyBorder="0" applyAlignment="0" applyProtection="0"/>
    <xf numFmtId="9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59" borderId="0" applyNumberFormat="0" applyBorder="0" applyAlignment="0" applyProtection="0"/>
    <xf numFmtId="0" fontId="3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43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41" borderId="45" applyNumberFormat="0" applyFont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8" borderId="0" applyNumberFormat="0" applyBorder="0" applyAlignment="0" applyProtection="0"/>
    <xf numFmtId="43" fontId="1" fillId="0" borderId="0" applyFont="0" applyFill="0" applyBorder="0" applyAlignment="0" applyProtection="0"/>
    <xf numFmtId="0" fontId="1" fillId="51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43" fontId="1" fillId="0" borderId="0" applyFont="0" applyFill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" fillId="60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0" fontId="1" fillId="41" borderId="4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11" borderId="0" applyNumberFormat="0" applyBorder="0" applyAlignment="0" applyProtection="0"/>
    <xf numFmtId="0" fontId="23" fillId="0" borderId="0" applyNumberFormat="0" applyFill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61" borderId="0" applyNumberFormat="0" applyBorder="0" applyAlignment="0" applyProtection="0"/>
    <xf numFmtId="0" fontId="34" fillId="65" borderId="0" applyNumberFormat="0" applyBorder="0" applyAlignment="0" applyProtection="0"/>
    <xf numFmtId="0" fontId="48" fillId="86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7">
    <xf numFmtId="0" fontId="0" fillId="0" borderId="0" xfId="0"/>
    <xf numFmtId="0" fontId="0" fillId="4" borderId="0" xfId="0" applyFill="1"/>
    <xf numFmtId="43" fontId="0" fillId="0" borderId="0" xfId="1" applyFont="1"/>
    <xf numFmtId="0" fontId="0" fillId="2" borderId="0" xfId="0" applyFill="1"/>
    <xf numFmtId="0" fontId="0" fillId="0" borderId="0" xfId="0" applyFill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center"/>
    </xf>
    <xf numFmtId="0" fontId="10" fillId="12" borderId="0" xfId="0" applyFont="1" applyFill="1"/>
    <xf numFmtId="0" fontId="10" fillId="12" borderId="0" xfId="0" applyFont="1" applyFill="1" applyAlignment="1">
      <alignment horizontal="center"/>
    </xf>
    <xf numFmtId="0" fontId="12" fillId="0" borderId="0" xfId="5" applyFont="1"/>
    <xf numFmtId="0" fontId="13" fillId="13" borderId="8" xfId="5" applyFont="1" applyFill="1" applyBorder="1" applyAlignment="1">
      <alignment vertical="center" wrapText="1"/>
    </xf>
    <xf numFmtId="0" fontId="14" fillId="14" borderId="9" xfId="5" applyFont="1" applyFill="1" applyBorder="1" applyAlignment="1">
      <alignment vertical="center" wrapText="1"/>
    </xf>
    <xf numFmtId="0" fontId="15" fillId="14" borderId="11" xfId="5" applyFont="1" applyFill="1" applyBorder="1" applyAlignment="1">
      <alignment horizontal="center" vertical="center" wrapText="1"/>
    </xf>
    <xf numFmtId="0" fontId="14" fillId="14" borderId="5" xfId="5" applyFont="1" applyFill="1" applyBorder="1" applyAlignment="1">
      <alignment vertical="center" wrapText="1"/>
    </xf>
    <xf numFmtId="0" fontId="15" fillId="14" borderId="6" xfId="5" applyFont="1" applyFill="1" applyBorder="1" applyAlignment="1">
      <alignment horizontal="left" vertical="center" wrapText="1"/>
    </xf>
    <xf numFmtId="0" fontId="13" fillId="13" borderId="12" xfId="5" applyFont="1" applyFill="1" applyBorder="1" applyAlignment="1">
      <alignment vertical="center" wrapText="1"/>
    </xf>
    <xf numFmtId="0" fontId="14" fillId="3" borderId="5" xfId="5" applyFont="1" applyFill="1" applyBorder="1" applyAlignment="1">
      <alignment vertical="center" wrapText="1"/>
    </xf>
    <xf numFmtId="165" fontId="12" fillId="3" borderId="7" xfId="5" applyNumberFormat="1" applyFont="1" applyFill="1" applyBorder="1" applyAlignment="1">
      <alignment horizontal="center" vertical="center" wrapText="1"/>
    </xf>
    <xf numFmtId="9" fontId="15" fillId="3" borderId="6" xfId="5" applyNumberFormat="1" applyFont="1" applyFill="1" applyBorder="1" applyAlignment="1">
      <alignment horizontal="left" vertical="center" wrapText="1"/>
    </xf>
    <xf numFmtId="0" fontId="13" fillId="15" borderId="9" xfId="5" applyFont="1" applyFill="1" applyBorder="1" applyAlignment="1">
      <alignment vertical="center" wrapText="1"/>
    </xf>
    <xf numFmtId="0" fontId="12" fillId="15" borderId="11" xfId="5" applyFont="1" applyFill="1" applyBorder="1" applyAlignment="1">
      <alignment horizontal="center" vertical="center" wrapText="1"/>
    </xf>
    <xf numFmtId="0" fontId="14" fillId="15" borderId="5" xfId="5" applyFont="1" applyFill="1" applyBorder="1" applyAlignment="1">
      <alignment vertical="center" wrapText="1"/>
    </xf>
    <xf numFmtId="165" fontId="12" fillId="15" borderId="7" xfId="5" applyNumberFormat="1" applyFont="1" applyFill="1" applyBorder="1" applyAlignment="1">
      <alignment horizontal="center" vertical="center" wrapText="1"/>
    </xf>
    <xf numFmtId="9" fontId="15" fillId="15" borderId="6" xfId="5" applyNumberFormat="1" applyFont="1" applyFill="1" applyBorder="1" applyAlignment="1">
      <alignment horizontal="left" vertical="center" wrapText="1"/>
    </xf>
    <xf numFmtId="0" fontId="12" fillId="0" borderId="0" xfId="5" applyFont="1" applyAlignment="1">
      <alignment wrapText="1"/>
    </xf>
    <xf numFmtId="0" fontId="12" fillId="0" borderId="22" xfId="5" applyFont="1" applyBorder="1" applyAlignment="1">
      <alignment wrapText="1"/>
    </xf>
    <xf numFmtId="0" fontId="12" fillId="0" borderId="15" xfId="5" applyFont="1" applyBorder="1" applyAlignment="1">
      <alignment horizontal="center" wrapText="1"/>
    </xf>
    <xf numFmtId="0" fontId="12" fillId="0" borderId="15" xfId="5" applyFont="1" applyBorder="1" applyAlignment="1">
      <alignment wrapText="1"/>
    </xf>
    <xf numFmtId="0" fontId="12" fillId="0" borderId="14" xfId="5" applyFont="1" applyBorder="1" applyAlignment="1">
      <alignment wrapText="1"/>
    </xf>
    <xf numFmtId="0" fontId="12" fillId="0" borderId="14" xfId="5" applyFont="1" applyBorder="1" applyAlignment="1">
      <alignment horizontal="center" wrapText="1"/>
    </xf>
    <xf numFmtId="0" fontId="16" fillId="14" borderId="7" xfId="6" applyFill="1" applyBorder="1" applyAlignment="1">
      <alignment vertical="center" wrapText="1"/>
    </xf>
    <xf numFmtId="165" fontId="12" fillId="15" borderId="10" xfId="5" applyNumberFormat="1" applyFont="1" applyFill="1" applyBorder="1" applyAlignment="1">
      <alignment horizontal="center" vertical="center" wrapText="1"/>
    </xf>
    <xf numFmtId="9" fontId="15" fillId="15" borderId="11" xfId="5" applyNumberFormat="1" applyFont="1" applyFill="1" applyBorder="1" applyAlignment="1">
      <alignment horizontal="left" vertical="center" wrapText="1"/>
    </xf>
    <xf numFmtId="0" fontId="12" fillId="4" borderId="14" xfId="5" applyFont="1" applyFill="1" applyBorder="1" applyAlignment="1">
      <alignment vertical="center" wrapText="1"/>
    </xf>
    <xf numFmtId="0" fontId="12" fillId="4" borderId="14" xfId="5" applyFont="1" applyFill="1" applyBorder="1" applyAlignment="1">
      <alignment horizontal="center" vertical="center" wrapText="1"/>
    </xf>
    <xf numFmtId="0" fontId="12" fillId="4" borderId="19" xfId="5" applyFont="1" applyFill="1" applyBorder="1" applyAlignment="1">
      <alignment horizontal="center" vertical="center" wrapText="1"/>
    </xf>
    <xf numFmtId="0" fontId="12" fillId="6" borderId="14" xfId="5" applyFont="1" applyFill="1" applyBorder="1" applyAlignment="1">
      <alignment vertical="center" wrapText="1"/>
    </xf>
    <xf numFmtId="0" fontId="12" fillId="6" borderId="15" xfId="5" applyFont="1" applyFill="1" applyBorder="1" applyAlignment="1">
      <alignment horizontal="center" vertical="center" wrapText="1"/>
    </xf>
    <xf numFmtId="0" fontId="15" fillId="8" borderId="10" xfId="5" applyFont="1" applyFill="1" applyBorder="1" applyAlignment="1">
      <alignment vertical="center" wrapText="1"/>
    </xf>
    <xf numFmtId="0" fontId="15" fillId="8" borderId="10" xfId="5" applyFont="1" applyFill="1" applyBorder="1" applyAlignment="1">
      <alignment horizontal="center" vertical="center" wrapText="1"/>
    </xf>
    <xf numFmtId="0" fontId="12" fillId="2" borderId="10" xfId="5" applyFont="1" applyFill="1" applyBorder="1" applyAlignment="1">
      <alignment vertical="center" wrapText="1"/>
    </xf>
    <xf numFmtId="0" fontId="12" fillId="2" borderId="25" xfId="5" applyFont="1" applyFill="1" applyBorder="1" applyAlignment="1">
      <alignment horizontal="center" vertical="center" wrapText="1"/>
    </xf>
    <xf numFmtId="0" fontId="12" fillId="2" borderId="17" xfId="5" applyFont="1" applyFill="1" applyBorder="1" applyAlignment="1">
      <alignment vertical="center" wrapText="1"/>
    </xf>
    <xf numFmtId="0" fontId="12" fillId="2" borderId="26" xfId="5" applyFont="1" applyFill="1" applyBorder="1" applyAlignment="1">
      <alignment horizontal="center" vertical="center" wrapText="1"/>
    </xf>
    <xf numFmtId="0" fontId="12" fillId="8" borderId="17" xfId="5" applyFont="1" applyFill="1" applyBorder="1" applyAlignment="1">
      <alignment vertical="center" wrapText="1"/>
    </xf>
    <xf numFmtId="0" fontId="12" fillId="8" borderId="26" xfId="5" applyFont="1" applyFill="1" applyBorder="1" applyAlignment="1">
      <alignment horizontal="center" vertical="center" wrapText="1"/>
    </xf>
    <xf numFmtId="0" fontId="13" fillId="3" borderId="5" xfId="5" applyFont="1" applyFill="1" applyBorder="1" applyAlignment="1">
      <alignment vertical="center" wrapText="1"/>
    </xf>
    <xf numFmtId="0" fontId="12" fillId="3" borderId="6" xfId="5" applyFont="1" applyFill="1" applyBorder="1" applyAlignment="1">
      <alignment horizontal="center" vertical="center" wrapText="1"/>
    </xf>
    <xf numFmtId="0" fontId="13" fillId="21" borderId="13" xfId="5" applyFont="1" applyFill="1" applyBorder="1" applyAlignment="1">
      <alignment vertical="center" wrapText="1"/>
    </xf>
    <xf numFmtId="0" fontId="12" fillId="21" borderId="19" xfId="5" applyFont="1" applyFill="1" applyBorder="1" applyAlignment="1">
      <alignment horizontal="center" vertical="center" wrapText="1"/>
    </xf>
    <xf numFmtId="0" fontId="14" fillId="21" borderId="13" xfId="5" applyFont="1" applyFill="1" applyBorder="1" applyAlignment="1">
      <alignment vertical="center" wrapText="1"/>
    </xf>
    <xf numFmtId="165" fontId="12" fillId="21" borderId="17" xfId="5" applyNumberFormat="1" applyFont="1" applyFill="1" applyBorder="1" applyAlignment="1">
      <alignment horizontal="center" vertical="center" wrapText="1"/>
    </xf>
    <xf numFmtId="9" fontId="15" fillId="21" borderId="18" xfId="5" applyNumberFormat="1" applyFont="1" applyFill="1" applyBorder="1" applyAlignment="1">
      <alignment horizontal="left" vertical="center" wrapText="1"/>
    </xf>
    <xf numFmtId="165" fontId="12" fillId="23" borderId="7" xfId="5" applyNumberFormat="1" applyFont="1" applyFill="1" applyBorder="1" applyAlignment="1">
      <alignment horizontal="center" vertical="center" wrapText="1"/>
    </xf>
    <xf numFmtId="0" fontId="16" fillId="23" borderId="7" xfId="6" applyFill="1" applyBorder="1" applyAlignment="1">
      <alignment vertical="center" wrapText="1"/>
    </xf>
    <xf numFmtId="9" fontId="15" fillId="23" borderId="6" xfId="5" applyNumberFormat="1" applyFont="1" applyFill="1" applyBorder="1" applyAlignment="1">
      <alignment horizontal="left" vertical="center" wrapText="1"/>
    </xf>
    <xf numFmtId="0" fontId="13" fillId="24" borderId="9" xfId="5" applyFont="1" applyFill="1" applyBorder="1" applyAlignment="1">
      <alignment vertical="center" wrapText="1"/>
    </xf>
    <xf numFmtId="0" fontId="12" fillId="24" borderId="11" xfId="5" applyFont="1" applyFill="1" applyBorder="1" applyAlignment="1">
      <alignment horizontal="center" vertical="center" wrapText="1"/>
    </xf>
    <xf numFmtId="0" fontId="14" fillId="24" borderId="5" xfId="5" applyFont="1" applyFill="1" applyBorder="1" applyAlignment="1">
      <alignment vertical="center" wrapText="1"/>
    </xf>
    <xf numFmtId="165" fontId="12" fillId="24" borderId="7" xfId="5" applyNumberFormat="1" applyFont="1" applyFill="1" applyBorder="1" applyAlignment="1">
      <alignment horizontal="center" vertical="center" wrapText="1"/>
    </xf>
    <xf numFmtId="0" fontId="15" fillId="24" borderId="7" xfId="5" applyFont="1" applyFill="1" applyBorder="1" applyAlignment="1">
      <alignment vertical="center" wrapText="1"/>
    </xf>
    <xf numFmtId="9" fontId="15" fillId="24" borderId="6" xfId="5" applyNumberFormat="1" applyFont="1" applyFill="1" applyBorder="1" applyAlignment="1">
      <alignment horizontal="left" vertical="center" wrapText="1"/>
    </xf>
    <xf numFmtId="0" fontId="13" fillId="24" borderId="5" xfId="5" applyFont="1" applyFill="1" applyBorder="1" applyAlignment="1">
      <alignment vertical="center" wrapText="1"/>
    </xf>
    <xf numFmtId="0" fontId="12" fillId="24" borderId="27" xfId="5" applyFont="1" applyFill="1" applyBorder="1" applyAlignment="1">
      <alignment horizontal="center" vertical="center" wrapText="1"/>
    </xf>
    <xf numFmtId="165" fontId="12" fillId="24" borderId="10" xfId="5" applyNumberFormat="1" applyFont="1" applyFill="1" applyBorder="1" applyAlignment="1">
      <alignment horizontal="center" vertical="center" wrapText="1"/>
    </xf>
    <xf numFmtId="0" fontId="15" fillId="24" borderId="10" xfId="5" applyFont="1" applyFill="1" applyBorder="1" applyAlignment="1">
      <alignment vertical="center" wrapText="1"/>
    </xf>
    <xf numFmtId="9" fontId="15" fillId="24" borderId="11" xfId="5" applyNumberFormat="1" applyFont="1" applyFill="1" applyBorder="1" applyAlignment="1">
      <alignment horizontal="left" vertical="center" wrapText="1"/>
    </xf>
    <xf numFmtId="0" fontId="12" fillId="24" borderId="6" xfId="5" applyFont="1" applyFill="1" applyBorder="1" applyAlignment="1">
      <alignment horizontal="center" vertical="center" wrapText="1"/>
    </xf>
    <xf numFmtId="0" fontId="13" fillId="13" borderId="32" xfId="5" applyFont="1" applyFill="1" applyBorder="1" applyAlignment="1">
      <alignment vertical="center" wrapText="1"/>
    </xf>
    <xf numFmtId="0" fontId="17" fillId="27" borderId="4" xfId="5" applyFont="1" applyFill="1" applyBorder="1" applyAlignment="1">
      <alignment vertical="center" wrapText="1"/>
    </xf>
    <xf numFmtId="0" fontId="17" fillId="27" borderId="5" xfId="5" applyFont="1" applyFill="1" applyBorder="1" applyAlignment="1">
      <alignment vertical="center" wrapText="1"/>
    </xf>
    <xf numFmtId="0" fontId="17" fillId="27" borderId="6" xfId="5" applyFont="1" applyFill="1" applyBorder="1" applyAlignment="1">
      <alignment horizontal="left" vertical="center" wrapText="1"/>
    </xf>
    <xf numFmtId="0" fontId="17" fillId="27" borderId="7" xfId="5" applyFont="1" applyFill="1" applyBorder="1" applyAlignment="1">
      <alignment horizontal="left" vertical="center" wrapText="1"/>
    </xf>
    <xf numFmtId="0" fontId="17" fillId="27" borderId="7" xfId="5" applyFont="1" applyFill="1" applyBorder="1" applyAlignment="1">
      <alignment vertical="center" wrapText="1"/>
    </xf>
    <xf numFmtId="165" fontId="12" fillId="17" borderId="17" xfId="5" applyNumberFormat="1" applyFont="1" applyFill="1" applyBorder="1" applyAlignment="1">
      <alignment horizontal="center" vertical="center" wrapText="1"/>
    </xf>
    <xf numFmtId="9" fontId="15" fillId="17" borderId="18" xfId="5" applyNumberFormat="1" applyFont="1" applyFill="1" applyBorder="1" applyAlignment="1">
      <alignment horizontal="left" vertical="center" wrapText="1"/>
    </xf>
    <xf numFmtId="0" fontId="13" fillId="17" borderId="31" xfId="5" applyFont="1" applyFill="1" applyBorder="1" applyAlignment="1">
      <alignment vertical="center" wrapText="1"/>
    </xf>
    <xf numFmtId="0" fontId="12" fillId="17" borderId="21" xfId="5" applyFont="1" applyFill="1" applyBorder="1" applyAlignment="1">
      <alignment horizontal="center" vertical="center" wrapText="1"/>
    </xf>
    <xf numFmtId="0" fontId="14" fillId="17" borderId="29" xfId="5" applyFont="1" applyFill="1" applyBorder="1" applyAlignment="1">
      <alignment vertical="center" wrapText="1"/>
    </xf>
    <xf numFmtId="165" fontId="12" fillId="17" borderId="7" xfId="5" applyNumberFormat="1" applyFont="1" applyFill="1" applyBorder="1" applyAlignment="1">
      <alignment horizontal="center" vertical="center" wrapText="1"/>
    </xf>
    <xf numFmtId="0" fontId="16" fillId="17" borderId="7" xfId="6" applyFill="1" applyBorder="1" applyAlignment="1">
      <alignment vertical="center" wrapText="1"/>
    </xf>
    <xf numFmtId="9" fontId="15" fillId="17" borderId="6" xfId="5" applyNumberFormat="1" applyFont="1" applyFill="1" applyBorder="1" applyAlignment="1">
      <alignment horizontal="left" vertical="center" wrapText="1"/>
    </xf>
    <xf numFmtId="0" fontId="13" fillId="28" borderId="13" xfId="5" applyFont="1" applyFill="1" applyBorder="1" applyAlignment="1">
      <alignment vertical="center" wrapText="1"/>
    </xf>
    <xf numFmtId="0" fontId="12" fillId="28" borderId="19" xfId="5" applyFont="1" applyFill="1" applyBorder="1" applyAlignment="1">
      <alignment horizontal="center" vertical="center" wrapText="1"/>
    </xf>
    <xf numFmtId="0" fontId="14" fillId="28" borderId="5" xfId="5" applyFont="1" applyFill="1" applyBorder="1" applyAlignment="1">
      <alignment vertical="center" wrapText="1"/>
    </xf>
    <xf numFmtId="165" fontId="12" fillId="28" borderId="7" xfId="5" applyNumberFormat="1" applyFont="1" applyFill="1" applyBorder="1" applyAlignment="1">
      <alignment horizontal="center" vertical="center" wrapText="1"/>
    </xf>
    <xf numFmtId="0" fontId="16" fillId="28" borderId="7" xfId="6" applyFill="1" applyBorder="1" applyAlignment="1">
      <alignment vertical="center" wrapText="1"/>
    </xf>
    <xf numFmtId="9" fontId="15" fillId="28" borderId="6" xfId="5" applyNumberFormat="1" applyFont="1" applyFill="1" applyBorder="1" applyAlignment="1">
      <alignment horizontal="left" vertical="center" wrapText="1"/>
    </xf>
    <xf numFmtId="0" fontId="13" fillId="28" borderId="16" xfId="5" applyFont="1" applyFill="1" applyBorder="1" applyAlignment="1">
      <alignment vertical="center" wrapText="1"/>
    </xf>
    <xf numFmtId="0" fontId="12" fillId="28" borderId="18" xfId="5" applyFont="1" applyFill="1" applyBorder="1" applyAlignment="1">
      <alignment horizontal="center" vertical="center" wrapText="1"/>
    </xf>
    <xf numFmtId="0" fontId="14" fillId="28" borderId="9" xfId="5" applyFont="1" applyFill="1" applyBorder="1" applyAlignment="1">
      <alignment vertical="center" wrapText="1"/>
    </xf>
    <xf numFmtId="0" fontId="13" fillId="19" borderId="5" xfId="5" applyFont="1" applyFill="1" applyBorder="1" applyAlignment="1">
      <alignment vertical="center" wrapText="1"/>
    </xf>
    <xf numFmtId="0" fontId="12" fillId="19" borderId="6" xfId="5" applyFont="1" applyFill="1" applyBorder="1" applyAlignment="1">
      <alignment horizontal="center" vertical="center" wrapText="1"/>
    </xf>
    <xf numFmtId="0" fontId="14" fillId="19" borderId="5" xfId="5" applyFont="1" applyFill="1" applyBorder="1" applyAlignment="1">
      <alignment vertical="center" wrapText="1"/>
    </xf>
    <xf numFmtId="165" fontId="12" fillId="19" borderId="7" xfId="5" applyNumberFormat="1" applyFont="1" applyFill="1" applyBorder="1" applyAlignment="1">
      <alignment horizontal="center" vertical="center" wrapText="1"/>
    </xf>
    <xf numFmtId="9" fontId="15" fillId="19" borderId="6" xfId="5" applyNumberFormat="1" applyFont="1" applyFill="1" applyBorder="1" applyAlignment="1">
      <alignment horizontal="left" vertical="center" wrapText="1"/>
    </xf>
    <xf numFmtId="0" fontId="13" fillId="29" borderId="16" xfId="5" applyFont="1" applyFill="1" applyBorder="1" applyAlignment="1">
      <alignment vertical="center" wrapText="1"/>
    </xf>
    <xf numFmtId="0" fontId="12" fillId="29" borderId="26" xfId="5" applyFont="1" applyFill="1" applyBorder="1" applyAlignment="1">
      <alignment horizontal="center" vertical="center" wrapText="1"/>
    </xf>
    <xf numFmtId="0" fontId="14" fillId="29" borderId="5" xfId="5" applyFont="1" applyFill="1" applyBorder="1" applyAlignment="1">
      <alignment vertical="center" wrapText="1"/>
    </xf>
    <xf numFmtId="165" fontId="12" fillId="29" borderId="7" xfId="5" applyNumberFormat="1" applyFont="1" applyFill="1" applyBorder="1" applyAlignment="1">
      <alignment horizontal="center" vertical="center" wrapText="1"/>
    </xf>
    <xf numFmtId="9" fontId="15" fillId="29" borderId="6" xfId="5" applyNumberFormat="1" applyFont="1" applyFill="1" applyBorder="1" applyAlignment="1">
      <alignment horizontal="left" vertical="center" wrapText="1"/>
    </xf>
    <xf numFmtId="0" fontId="13" fillId="30" borderId="13" xfId="5" applyFont="1" applyFill="1" applyBorder="1" applyAlignment="1">
      <alignment vertical="center" wrapText="1"/>
    </xf>
    <xf numFmtId="0" fontId="12" fillId="30" borderId="15" xfId="5" applyFont="1" applyFill="1" applyBorder="1" applyAlignment="1">
      <alignment horizontal="center" vertical="center" wrapText="1"/>
    </xf>
    <xf numFmtId="0" fontId="14" fillId="30" borderId="16" xfId="5" applyFont="1" applyFill="1" applyBorder="1" applyAlignment="1">
      <alignment vertical="center" wrapText="1"/>
    </xf>
    <xf numFmtId="165" fontId="12" fillId="30" borderId="17" xfId="5" applyNumberFormat="1" applyFont="1" applyFill="1" applyBorder="1" applyAlignment="1">
      <alignment horizontal="center" vertical="center" wrapText="1"/>
    </xf>
    <xf numFmtId="9" fontId="15" fillId="30" borderId="18" xfId="5" applyNumberFormat="1" applyFont="1" applyFill="1" applyBorder="1" applyAlignment="1">
      <alignment horizontal="left" vertical="center" wrapText="1"/>
    </xf>
    <xf numFmtId="0" fontId="13" fillId="17" borderId="9" xfId="5" applyFont="1" applyFill="1" applyBorder="1" applyAlignment="1">
      <alignment vertical="center" wrapText="1"/>
    </xf>
    <xf numFmtId="0" fontId="12" fillId="17" borderId="11" xfId="5" applyFont="1" applyFill="1" applyBorder="1" applyAlignment="1">
      <alignment horizontal="center" vertical="center" wrapText="1"/>
    </xf>
    <xf numFmtId="0" fontId="14" fillId="17" borderId="5" xfId="5" applyFont="1" applyFill="1" applyBorder="1" applyAlignment="1">
      <alignment vertical="center" wrapText="1"/>
    </xf>
    <xf numFmtId="0" fontId="13" fillId="17" borderId="16" xfId="5" applyFont="1" applyFill="1" applyBorder="1" applyAlignment="1">
      <alignment vertical="center" wrapText="1"/>
    </xf>
    <xf numFmtId="0" fontId="12" fillId="17" borderId="18" xfId="5" applyFont="1" applyFill="1" applyBorder="1" applyAlignment="1">
      <alignment horizontal="center" vertical="center" wrapText="1"/>
    </xf>
    <xf numFmtId="0" fontId="13" fillId="31" borderId="9" xfId="5" applyFont="1" applyFill="1" applyBorder="1" applyAlignment="1">
      <alignment vertical="center" wrapText="1"/>
    </xf>
    <xf numFmtId="0" fontId="12" fillId="31" borderId="11" xfId="5" applyFont="1" applyFill="1" applyBorder="1" applyAlignment="1">
      <alignment horizontal="center" vertical="center" wrapText="1"/>
    </xf>
    <xf numFmtId="0" fontId="14" fillId="31" borderId="5" xfId="5" applyFont="1" applyFill="1" applyBorder="1" applyAlignment="1">
      <alignment vertical="center" wrapText="1"/>
    </xf>
    <xf numFmtId="165" fontId="12" fillId="31" borderId="7" xfId="5" applyNumberFormat="1" applyFont="1" applyFill="1" applyBorder="1" applyAlignment="1">
      <alignment horizontal="center" vertical="center" wrapText="1"/>
    </xf>
    <xf numFmtId="9" fontId="15" fillId="31" borderId="6" xfId="5" applyNumberFormat="1" applyFont="1" applyFill="1" applyBorder="1" applyAlignment="1">
      <alignment horizontal="left" vertical="center" wrapText="1"/>
    </xf>
    <xf numFmtId="0" fontId="13" fillId="31" borderId="16" xfId="5" applyFont="1" applyFill="1" applyBorder="1" applyAlignment="1">
      <alignment vertical="center" wrapText="1"/>
    </xf>
    <xf numFmtId="0" fontId="12" fillId="31" borderId="18" xfId="5" applyFont="1" applyFill="1" applyBorder="1" applyAlignment="1">
      <alignment horizontal="center" vertical="center" wrapText="1"/>
    </xf>
    <xf numFmtId="0" fontId="12" fillId="30" borderId="14" xfId="5" applyFont="1" applyFill="1" applyBorder="1" applyAlignment="1">
      <alignment vertical="center" wrapText="1"/>
    </xf>
    <xf numFmtId="0" fontId="12" fillId="20" borderId="14" xfId="5" applyFont="1" applyFill="1" applyBorder="1" applyAlignment="1">
      <alignment vertical="center" wrapText="1"/>
    </xf>
    <xf numFmtId="0" fontId="12" fillId="20" borderId="15" xfId="5" applyFont="1" applyFill="1" applyBorder="1" applyAlignment="1">
      <alignment horizontal="center" vertical="center" wrapText="1"/>
    </xf>
    <xf numFmtId="0" fontId="12" fillId="20" borderId="17" xfId="5" applyFont="1" applyFill="1" applyBorder="1" applyAlignment="1">
      <alignment vertical="center" wrapText="1"/>
    </xf>
    <xf numFmtId="0" fontId="12" fillId="20" borderId="26" xfId="5" applyFont="1" applyFill="1" applyBorder="1" applyAlignment="1">
      <alignment horizontal="center" vertical="center" wrapText="1"/>
    </xf>
    <xf numFmtId="0" fontId="13" fillId="25" borderId="5" xfId="5" applyFont="1" applyFill="1" applyBorder="1" applyAlignment="1">
      <alignment vertical="center" wrapText="1"/>
    </xf>
    <xf numFmtId="0" fontId="12" fillId="25" borderId="6" xfId="5" applyFont="1" applyFill="1" applyBorder="1" applyAlignment="1">
      <alignment horizontal="center" vertical="center" wrapText="1"/>
    </xf>
    <xf numFmtId="0" fontId="14" fillId="25" borderId="5" xfId="5" applyFont="1" applyFill="1" applyBorder="1" applyAlignment="1">
      <alignment vertical="center" wrapText="1"/>
    </xf>
    <xf numFmtId="165" fontId="12" fillId="25" borderId="7" xfId="5" applyNumberFormat="1" applyFont="1" applyFill="1" applyBorder="1" applyAlignment="1">
      <alignment horizontal="center" vertical="center" wrapText="1"/>
    </xf>
    <xf numFmtId="9" fontId="15" fillId="25" borderId="6" xfId="5" applyNumberFormat="1" applyFont="1" applyFill="1" applyBorder="1" applyAlignment="1">
      <alignment horizontal="left" vertical="center" wrapText="1"/>
    </xf>
    <xf numFmtId="0" fontId="12" fillId="32" borderId="7" xfId="5" applyFont="1" applyFill="1" applyBorder="1" applyAlignment="1">
      <alignment vertical="center" wrapText="1"/>
    </xf>
    <xf numFmtId="0" fontId="12" fillId="32" borderId="27" xfId="5" applyFont="1" applyFill="1" applyBorder="1" applyAlignment="1">
      <alignment horizontal="center" vertical="center" wrapText="1"/>
    </xf>
    <xf numFmtId="0" fontId="13" fillId="32" borderId="5" xfId="5" applyFont="1" applyFill="1" applyBorder="1" applyAlignment="1">
      <alignment vertical="center" wrapText="1"/>
    </xf>
    <xf numFmtId="0" fontId="12" fillId="32" borderId="6" xfId="5" applyFont="1" applyFill="1" applyBorder="1" applyAlignment="1">
      <alignment horizontal="center" vertical="center" wrapText="1"/>
    </xf>
    <xf numFmtId="0" fontId="14" fillId="32" borderId="16" xfId="5" applyFont="1" applyFill="1" applyBorder="1" applyAlignment="1">
      <alignment vertical="center" wrapText="1"/>
    </xf>
    <xf numFmtId="165" fontId="12" fillId="32" borderId="17" xfId="5" applyNumberFormat="1" applyFont="1" applyFill="1" applyBorder="1" applyAlignment="1">
      <alignment horizontal="center" vertical="center" wrapText="1"/>
    </xf>
    <xf numFmtId="0" fontId="16" fillId="32" borderId="17" xfId="6" applyFill="1" applyBorder="1" applyAlignment="1">
      <alignment vertical="center" wrapText="1"/>
    </xf>
    <xf numFmtId="9" fontId="15" fillId="32" borderId="18" xfId="5" applyNumberFormat="1" applyFont="1" applyFill="1" applyBorder="1" applyAlignment="1">
      <alignment horizontal="left" vertical="center" wrapText="1"/>
    </xf>
    <xf numFmtId="0" fontId="12" fillId="26" borderId="7" xfId="5" applyFont="1" applyFill="1" applyBorder="1" applyAlignment="1">
      <alignment vertical="center" wrapText="1"/>
    </xf>
    <xf numFmtId="0" fontId="12" fillId="26" borderId="27" xfId="5" applyFont="1" applyFill="1" applyBorder="1" applyAlignment="1">
      <alignment horizontal="center" vertical="center" wrapText="1"/>
    </xf>
    <xf numFmtId="0" fontId="13" fillId="26" borderId="5" xfId="5" applyFont="1" applyFill="1" applyBorder="1" applyAlignment="1">
      <alignment vertical="center" wrapText="1"/>
    </xf>
    <xf numFmtId="0" fontId="12" fillId="26" borderId="18" xfId="5" applyFont="1" applyFill="1" applyBorder="1" applyAlignment="1">
      <alignment horizontal="center" vertical="center" wrapText="1"/>
    </xf>
    <xf numFmtId="0" fontId="14" fillId="26" borderId="5" xfId="5" applyFont="1" applyFill="1" applyBorder="1" applyAlignment="1">
      <alignment vertical="center" wrapText="1"/>
    </xf>
    <xf numFmtId="165" fontId="12" fillId="26" borderId="7" xfId="5" applyNumberFormat="1" applyFont="1" applyFill="1" applyBorder="1" applyAlignment="1">
      <alignment horizontal="center" vertical="center" wrapText="1"/>
    </xf>
    <xf numFmtId="0" fontId="16" fillId="26" borderId="7" xfId="6" applyFill="1" applyBorder="1" applyAlignment="1">
      <alignment vertical="center" wrapText="1"/>
    </xf>
    <xf numFmtId="9" fontId="15" fillId="26" borderId="6" xfId="5" applyNumberFormat="1" applyFont="1" applyFill="1" applyBorder="1" applyAlignment="1">
      <alignment horizontal="left" vertical="center" wrapText="1"/>
    </xf>
    <xf numFmtId="0" fontId="14" fillId="33" borderId="9" xfId="5" applyFont="1" applyFill="1" applyBorder="1" applyAlignment="1">
      <alignment vertical="center" wrapText="1"/>
    </xf>
    <xf numFmtId="0" fontId="13" fillId="33" borderId="13" xfId="5" applyFont="1" applyFill="1" applyBorder="1" applyAlignment="1">
      <alignment vertical="center" wrapText="1"/>
    </xf>
    <xf numFmtId="0" fontId="13" fillId="34" borderId="9" xfId="5" applyFont="1" applyFill="1" applyBorder="1" applyAlignment="1">
      <alignment vertical="center" wrapText="1"/>
    </xf>
    <xf numFmtId="0" fontId="13" fillId="34" borderId="13" xfId="5" applyFont="1" applyFill="1" applyBorder="1" applyAlignment="1">
      <alignment vertical="center" wrapText="1"/>
    </xf>
    <xf numFmtId="0" fontId="13" fillId="35" borderId="13" xfId="5" applyFont="1" applyFill="1" applyBorder="1" applyAlignment="1">
      <alignment vertical="center" wrapText="1"/>
    </xf>
    <xf numFmtId="0" fontId="13" fillId="35" borderId="16" xfId="5" applyFont="1" applyFill="1" applyBorder="1" applyAlignment="1">
      <alignment vertical="center" wrapText="1"/>
    </xf>
    <xf numFmtId="0" fontId="12" fillId="4" borderId="15" xfId="5" applyFont="1" applyFill="1" applyBorder="1" applyAlignment="1">
      <alignment horizontal="center" vertical="center" wrapText="1"/>
    </xf>
    <xf numFmtId="0" fontId="13" fillId="17" borderId="33" xfId="5" applyFont="1" applyFill="1" applyBorder="1" applyAlignment="1">
      <alignment vertical="center" wrapText="1"/>
    </xf>
    <xf numFmtId="0" fontId="12" fillId="17" borderId="20" xfId="5" applyFont="1" applyFill="1" applyBorder="1" applyAlignment="1">
      <alignment horizontal="center" vertical="center" wrapText="1"/>
    </xf>
    <xf numFmtId="0" fontId="13" fillId="35" borderId="23" xfId="5" applyFont="1" applyFill="1" applyBorder="1" applyAlignment="1">
      <alignment vertical="center" wrapText="1"/>
    </xf>
    <xf numFmtId="0" fontId="13" fillId="35" borderId="33" xfId="5" applyFont="1" applyFill="1" applyBorder="1" applyAlignment="1">
      <alignment vertical="center" wrapText="1"/>
    </xf>
    <xf numFmtId="0" fontId="17" fillId="27" borderId="36" xfId="5" applyFont="1" applyFill="1" applyBorder="1" applyAlignment="1">
      <alignment vertical="center" wrapText="1"/>
    </xf>
    <xf numFmtId="0" fontId="14" fillId="33" borderId="24" xfId="5" applyFont="1" applyFill="1" applyBorder="1" applyAlignment="1">
      <alignment vertical="center" wrapText="1"/>
    </xf>
    <xf numFmtId="0" fontId="13" fillId="33" borderId="22" xfId="5" applyFont="1" applyFill="1" applyBorder="1" applyAlignment="1">
      <alignment vertical="center" wrapText="1"/>
    </xf>
    <xf numFmtId="0" fontId="13" fillId="34" borderId="24" xfId="5" applyFont="1" applyFill="1" applyBorder="1" applyAlignment="1">
      <alignment vertical="center" wrapText="1"/>
    </xf>
    <xf numFmtId="0" fontId="13" fillId="34" borderId="22" xfId="5" applyFont="1" applyFill="1" applyBorder="1" applyAlignment="1">
      <alignment vertical="center" wrapText="1"/>
    </xf>
    <xf numFmtId="0" fontId="13" fillId="35" borderId="22" xfId="5" applyFont="1" applyFill="1" applyBorder="1" applyAlignment="1">
      <alignment vertical="center" wrapText="1"/>
    </xf>
    <xf numFmtId="0" fontId="13" fillId="35" borderId="29" xfId="5" applyFont="1" applyFill="1" applyBorder="1" applyAlignment="1">
      <alignment vertical="center" wrapText="1"/>
    </xf>
    <xf numFmtId="0" fontId="13" fillId="35" borderId="25" xfId="5" applyFont="1" applyFill="1" applyBorder="1" applyAlignment="1">
      <alignment vertical="center" wrapText="1"/>
    </xf>
    <xf numFmtId="0" fontId="13" fillId="35" borderId="15" xfId="5" applyFont="1" applyFill="1" applyBorder="1" applyAlignment="1">
      <alignment vertical="center" wrapText="1"/>
    </xf>
    <xf numFmtId="0" fontId="12" fillId="19" borderId="25" xfId="5" applyFont="1" applyFill="1" applyBorder="1" applyAlignment="1">
      <alignment vertical="center" wrapText="1"/>
    </xf>
    <xf numFmtId="0" fontId="12" fillId="19" borderId="30" xfId="5" applyFont="1" applyFill="1" applyBorder="1" applyAlignment="1">
      <alignment horizontal="center" vertical="center" wrapText="1"/>
    </xf>
    <xf numFmtId="0" fontId="12" fillId="19" borderId="15" xfId="5" applyFont="1" applyFill="1" applyBorder="1" applyAlignment="1">
      <alignment vertical="center" wrapText="1"/>
    </xf>
    <xf numFmtId="0" fontId="12" fillId="19" borderId="20" xfId="5" applyFont="1" applyFill="1" applyBorder="1" applyAlignment="1">
      <alignment horizontal="center" vertical="center" wrapText="1"/>
    </xf>
    <xf numFmtId="0" fontId="12" fillId="19" borderId="26" xfId="5" applyFont="1" applyFill="1" applyBorder="1" applyAlignment="1">
      <alignment vertical="center" wrapText="1"/>
    </xf>
    <xf numFmtId="0" fontId="12" fillId="19" borderId="21" xfId="5" applyFont="1" applyFill="1" applyBorder="1" applyAlignment="1">
      <alignment horizontal="center" vertical="center" wrapText="1"/>
    </xf>
    <xf numFmtId="165" fontId="12" fillId="14" borderId="7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4" borderId="0" xfId="1" applyFont="1" applyFill="1"/>
    <xf numFmtId="0" fontId="9" fillId="0" borderId="0" xfId="0" applyFont="1"/>
    <xf numFmtId="0" fontId="15" fillId="36" borderId="0" xfId="0" applyFont="1" applyFill="1" applyAlignment="1">
      <alignment horizontal="left"/>
    </xf>
    <xf numFmtId="0" fontId="15" fillId="16" borderId="0" xfId="0" applyFont="1" applyFill="1" applyAlignment="1">
      <alignment horizontal="left"/>
    </xf>
    <xf numFmtId="0" fontId="15" fillId="0" borderId="0" xfId="0" applyFont="1"/>
    <xf numFmtId="2" fontId="15" fillId="0" borderId="0" xfId="0" applyNumberFormat="1" applyFont="1"/>
    <xf numFmtId="0" fontId="20" fillId="37" borderId="0" xfId="0" applyFont="1" applyFill="1"/>
    <xf numFmtId="0" fontId="12" fillId="37" borderId="0" xfId="0" applyFont="1" applyFill="1"/>
    <xf numFmtId="0" fontId="20" fillId="37" borderId="0" xfId="3" applyFont="1" applyFill="1"/>
    <xf numFmtId="0" fontId="7" fillId="4" borderId="0" xfId="3" applyFill="1"/>
    <xf numFmtId="2" fontId="7" fillId="4" borderId="0" xfId="3" applyNumberFormat="1" applyFill="1"/>
    <xf numFmtId="0" fontId="0" fillId="22" borderId="0" xfId="0" applyFill="1"/>
    <xf numFmtId="0" fontId="6" fillId="4" borderId="0" xfId="2" applyFill="1"/>
    <xf numFmtId="0" fontId="15" fillId="8" borderId="10" xfId="5" applyFont="1" applyFill="1" applyBorder="1" applyAlignment="1">
      <alignment vertical="center"/>
    </xf>
    <xf numFmtId="0" fontId="12" fillId="4" borderId="14" xfId="5" applyFont="1" applyFill="1" applyBorder="1" applyAlignment="1">
      <alignment vertical="center"/>
    </xf>
    <xf numFmtId="0" fontId="12" fillId="2" borderId="10" xfId="5" applyFont="1" applyFill="1" applyBorder="1" applyAlignment="1">
      <alignment vertical="center"/>
    </xf>
    <xf numFmtId="0" fontId="12" fillId="6" borderId="14" xfId="5" applyFont="1" applyFill="1" applyBorder="1" applyAlignment="1">
      <alignment vertical="center"/>
    </xf>
    <xf numFmtId="0" fontId="12" fillId="30" borderId="14" xfId="5" applyFont="1" applyFill="1" applyBorder="1" applyAlignment="1">
      <alignment vertical="center"/>
    </xf>
    <xf numFmtId="0" fontId="12" fillId="19" borderId="25" xfId="5" applyFont="1" applyFill="1" applyBorder="1" applyAlignment="1">
      <alignment vertical="center"/>
    </xf>
    <xf numFmtId="0" fontId="12" fillId="20" borderId="14" xfId="5" applyFont="1" applyFill="1" applyBorder="1" applyAlignment="1">
      <alignment vertical="center"/>
    </xf>
    <xf numFmtId="0" fontId="12" fillId="32" borderId="7" xfId="5" applyFont="1" applyFill="1" applyBorder="1" applyAlignment="1">
      <alignment vertical="center"/>
    </xf>
    <xf numFmtId="0" fontId="12" fillId="26" borderId="7" xfId="5" applyFont="1" applyFill="1" applyBorder="1" applyAlignment="1">
      <alignment vertical="center"/>
    </xf>
    <xf numFmtId="43" fontId="3" fillId="18" borderId="0" xfId="1" applyFont="1" applyFill="1" applyAlignment="1"/>
    <xf numFmtId="0" fontId="0" fillId="17" borderId="0" xfId="0" applyFill="1"/>
    <xf numFmtId="0" fontId="21" fillId="0" borderId="0" xfId="5" applyFont="1" applyAlignment="1"/>
    <xf numFmtId="43" fontId="0" fillId="0" borderId="0" xfId="1" applyFont="1" applyAlignment="1">
      <alignment horizontal="center"/>
    </xf>
    <xf numFmtId="43" fontId="0" fillId="4" borderId="0" xfId="1" applyFont="1" applyFill="1" applyAlignment="1">
      <alignment horizontal="center"/>
    </xf>
    <xf numFmtId="0" fontId="15" fillId="4" borderId="0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43" fontId="3" fillId="0" borderId="0" xfId="1" applyFont="1" applyAlignment="1">
      <alignment horizontal="left"/>
    </xf>
    <xf numFmtId="0" fontId="0" fillId="4" borderId="0" xfId="0" applyFill="1" applyAlignment="1">
      <alignment horizontal="center"/>
    </xf>
    <xf numFmtId="0" fontId="3" fillId="20" borderId="0" xfId="0" applyFont="1" applyFill="1" applyAlignment="1">
      <alignment horizontal="left"/>
    </xf>
    <xf numFmtId="0" fontId="7" fillId="0" borderId="0" xfId="3" applyFill="1"/>
    <xf numFmtId="2" fontId="7" fillId="0" borderId="0" xfId="3" applyNumberFormat="1" applyFill="1"/>
    <xf numFmtId="43" fontId="0" fillId="0" borderId="0" xfId="1" applyFont="1" applyFill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/>
    <xf numFmtId="0" fontId="3" fillId="0" borderId="0" xfId="5" applyBorder="1"/>
    <xf numFmtId="0" fontId="0" fillId="0" borderId="0" xfId="0" applyBorder="1"/>
    <xf numFmtId="0" fontId="0" fillId="0" borderId="0" xfId="0"/>
    <xf numFmtId="0" fontId="2" fillId="0" borderId="0" xfId="0" applyFont="1"/>
    <xf numFmtId="0" fontId="3" fillId="0" borderId="0" xfId="0" applyFont="1"/>
    <xf numFmtId="164" fontId="3" fillId="3" borderId="0" xfId="1" applyNumberFormat="1" applyFont="1" applyFill="1"/>
    <xf numFmtId="0" fontId="3" fillId="3" borderId="0" xfId="0" applyFont="1" applyFill="1"/>
    <xf numFmtId="164" fontId="3" fillId="4" borderId="0" xfId="1" applyNumberFormat="1" applyFont="1" applyFill="1"/>
    <xf numFmtId="164" fontId="3" fillId="0" borderId="0" xfId="1" applyNumberFormat="1" applyFont="1" applyFill="1"/>
    <xf numFmtId="0" fontId="0" fillId="3" borderId="0" xfId="0" applyFill="1"/>
    <xf numFmtId="0" fontId="3" fillId="4" borderId="0" xfId="0" applyFont="1" applyFill="1"/>
    <xf numFmtId="164" fontId="0" fillId="0" borderId="0" xfId="1" applyNumberFormat="1" applyFont="1" applyFill="1"/>
    <xf numFmtId="0" fontId="3" fillId="5" borderId="0" xfId="0" applyFont="1" applyFill="1"/>
    <xf numFmtId="164" fontId="0" fillId="5" borderId="0" xfId="1" applyNumberFormat="1" applyFont="1" applyFill="1"/>
    <xf numFmtId="164" fontId="3" fillId="5" borderId="0" xfId="1" applyNumberFormat="1" applyFont="1" applyFill="1"/>
    <xf numFmtId="0" fontId="0" fillId="4" borderId="0" xfId="0" applyFill="1"/>
    <xf numFmtId="164" fontId="3" fillId="7" borderId="0" xfId="1" applyNumberFormat="1" applyFont="1" applyFill="1"/>
    <xf numFmtId="0" fontId="3" fillId="7" borderId="0" xfId="0" applyFont="1" applyFill="1"/>
    <xf numFmtId="164" fontId="0" fillId="7" borderId="0" xfId="1" applyNumberFormat="1" applyFont="1" applyFill="1"/>
    <xf numFmtId="0" fontId="0" fillId="7" borderId="0" xfId="0" applyFill="1"/>
    <xf numFmtId="164" fontId="0" fillId="5" borderId="0" xfId="0" applyNumberFormat="1" applyFill="1"/>
    <xf numFmtId="164" fontId="3" fillId="0" borderId="0" xfId="1" applyNumberFormat="1" applyFont="1"/>
    <xf numFmtId="43" fontId="0" fillId="0" borderId="0" xfId="1" applyFont="1"/>
    <xf numFmtId="43" fontId="0" fillId="3" borderId="0" xfId="0" applyNumberFormat="1" applyFill="1"/>
    <xf numFmtId="43" fontId="0" fillId="7" borderId="0" xfId="0" applyNumberFormat="1" applyFill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2" fontId="0" fillId="5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7" borderId="0" xfId="0" applyNumberFormat="1" applyFill="1"/>
    <xf numFmtId="0" fontId="4" fillId="0" borderId="0" xfId="0" applyFont="1"/>
    <xf numFmtId="0" fontId="5" fillId="0" borderId="0" xfId="0" applyFont="1"/>
    <xf numFmtId="0" fontId="10" fillId="12" borderId="0" xfId="0" applyFont="1" applyFill="1" applyBorder="1"/>
    <xf numFmtId="0" fontId="0" fillId="0" borderId="0" xfId="0" applyAlignment="1">
      <alignment horizontal="center"/>
    </xf>
    <xf numFmtId="0" fontId="2" fillId="4" borderId="0" xfId="0" applyFont="1" applyFill="1"/>
    <xf numFmtId="164" fontId="0" fillId="4" borderId="0" xfId="0" applyNumberFormat="1" applyFill="1"/>
    <xf numFmtId="43" fontId="0" fillId="4" borderId="0" xfId="1" applyFont="1" applyFill="1"/>
    <xf numFmtId="43" fontId="0" fillId="4" borderId="0" xfId="0" applyNumberFormat="1" applyFill="1"/>
    <xf numFmtId="2" fontId="0" fillId="4" borderId="0" xfId="0" applyNumberForma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/>
    <xf numFmtId="0" fontId="9" fillId="0" borderId="37" xfId="0" applyFont="1" applyBorder="1"/>
    <xf numFmtId="0" fontId="0" fillId="0" borderId="0" xfId="0" applyFill="1" applyBorder="1"/>
    <xf numFmtId="0" fontId="15" fillId="0" borderId="0" xfId="0" applyFont="1" applyFill="1"/>
    <xf numFmtId="0" fontId="3" fillId="2" borderId="0" xfId="1" applyNumberFormat="1" applyFont="1" applyFill="1"/>
    <xf numFmtId="0" fontId="0" fillId="2" borderId="0" xfId="1" applyNumberFormat="1" applyFont="1" applyFill="1"/>
    <xf numFmtId="0" fontId="3" fillId="6" borderId="0" xfId="1" applyNumberFormat="1" applyFont="1" applyFill="1"/>
    <xf numFmtId="0" fontId="3" fillId="8" borderId="0" xfId="1" applyNumberFormat="1" applyFont="1" applyFill="1"/>
    <xf numFmtId="0" fontId="0" fillId="8" borderId="0" xfId="1" applyNumberFormat="1" applyFont="1" applyFill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0" fontId="3" fillId="0" borderId="0" xfId="1" applyNumberFormat="1" applyFont="1" applyFill="1"/>
    <xf numFmtId="0" fontId="0" fillId="0" borderId="0" xfId="1" applyNumberFormat="1" applyFont="1" applyFill="1"/>
    <xf numFmtId="0" fontId="0" fillId="6" borderId="0" xfId="1" applyNumberFormat="1" applyFont="1" applyFill="1"/>
    <xf numFmtId="0" fontId="3" fillId="0" borderId="0" xfId="5"/>
    <xf numFmtId="0" fontId="3" fillId="0" borderId="0" xfId="5" applyFont="1"/>
    <xf numFmtId="0" fontId="3" fillId="0" borderId="0" xfId="215" applyFont="1" applyFill="1"/>
    <xf numFmtId="0" fontId="3" fillId="0" borderId="0" xfId="215"/>
    <xf numFmtId="0" fontId="0" fillId="0" borderId="0" xfId="0" quotePrefix="1" applyFill="1" applyAlignment="1">
      <alignment horizontal="center"/>
    </xf>
    <xf numFmtId="0" fontId="3" fillId="0" borderId="0" xfId="215" applyFill="1"/>
    <xf numFmtId="0" fontId="3" fillId="8" borderId="0" xfId="215" applyFill="1"/>
    <xf numFmtId="0" fontId="3" fillId="6" borderId="0" xfId="215" applyFill="1"/>
    <xf numFmtId="0" fontId="3" fillId="2" borderId="0" xfId="215" applyFont="1" applyFill="1"/>
    <xf numFmtId="0" fontId="3" fillId="2" borderId="0" xfId="215" applyFill="1"/>
    <xf numFmtId="0" fontId="3" fillId="8" borderId="0" xfId="215" applyFont="1" applyFill="1"/>
    <xf numFmtId="0" fontId="3" fillId="6" borderId="0" xfId="215" applyFont="1" applyFill="1"/>
    <xf numFmtId="2" fontId="3" fillId="0" borderId="0" xfId="215" applyNumberFormat="1"/>
    <xf numFmtId="0" fontId="3" fillId="7" borderId="0" xfId="215" applyFill="1"/>
    <xf numFmtId="0" fontId="3" fillId="3" borderId="0" xfId="215" applyFill="1"/>
    <xf numFmtId="0" fontId="3" fillId="5" borderId="0" xfId="215" applyFill="1"/>
    <xf numFmtId="2" fontId="3" fillId="7" borderId="0" xfId="215" applyNumberFormat="1" applyFill="1"/>
    <xf numFmtId="2" fontId="3" fillId="3" borderId="0" xfId="215" applyNumberFormat="1" applyFill="1"/>
    <xf numFmtId="2" fontId="3" fillId="5" borderId="0" xfId="215" applyNumberFormat="1" applyFill="1"/>
    <xf numFmtId="164" fontId="3" fillId="0" borderId="0" xfId="181" applyNumberFormat="1" applyFont="1"/>
    <xf numFmtId="43" fontId="3" fillId="0" borderId="0" xfId="181" applyFont="1"/>
    <xf numFmtId="164" fontId="3" fillId="7" borderId="0" xfId="181" applyNumberFormat="1" applyFont="1" applyFill="1"/>
    <xf numFmtId="164" fontId="3" fillId="3" borderId="0" xfId="181" applyNumberFormat="1" applyFont="1" applyFill="1"/>
    <xf numFmtId="164" fontId="3" fillId="5" borderId="0" xfId="181" applyNumberFormat="1" applyFont="1" applyFill="1"/>
    <xf numFmtId="164" fontId="3" fillId="5" borderId="0" xfId="215" applyNumberFormat="1" applyFill="1"/>
    <xf numFmtId="43" fontId="3" fillId="7" borderId="0" xfId="215" applyNumberFormat="1" applyFill="1"/>
    <xf numFmtId="43" fontId="3" fillId="3" borderId="0" xfId="215" applyNumberFormat="1" applyFill="1"/>
    <xf numFmtId="1" fontId="15" fillId="0" borderId="0" xfId="0" applyNumberFormat="1" applyFont="1" applyFill="1" applyAlignment="1">
      <alignment horizontal="center"/>
    </xf>
    <xf numFmtId="164" fontId="3" fillId="0" borderId="0" xfId="179" applyNumberFormat="1" applyFont="1"/>
    <xf numFmtId="164" fontId="3" fillId="7" borderId="0" xfId="179" applyNumberFormat="1" applyFont="1" applyFill="1"/>
    <xf numFmtId="164" fontId="3" fillId="3" borderId="0" xfId="179" applyNumberFormat="1" applyFont="1" applyFill="1"/>
    <xf numFmtId="164" fontId="3" fillId="5" borderId="0" xfId="179" applyNumberFormat="1" applyFont="1" applyFill="1"/>
    <xf numFmtId="0" fontId="3" fillId="0" borderId="0" xfId="215"/>
    <xf numFmtId="0" fontId="3" fillId="0" borderId="0" xfId="215" applyFont="1"/>
    <xf numFmtId="2" fontId="3" fillId="0" borderId="0" xfId="215" applyNumberFormat="1"/>
    <xf numFmtId="0" fontId="3" fillId="0" borderId="0" xfId="215" applyFill="1"/>
    <xf numFmtId="0" fontId="3" fillId="0" borderId="0" xfId="215" applyFont="1" applyFill="1"/>
    <xf numFmtId="0" fontId="3" fillId="7" borderId="0" xfId="215" applyFill="1"/>
    <xf numFmtId="0" fontId="3" fillId="3" borderId="0" xfId="215" applyFill="1"/>
    <xf numFmtId="0" fontId="3" fillId="5" borderId="0" xfId="215" applyFill="1"/>
    <xf numFmtId="2" fontId="3" fillId="7" borderId="0" xfId="215" applyNumberFormat="1" applyFill="1"/>
    <xf numFmtId="2" fontId="3" fillId="3" borderId="0" xfId="215" applyNumberFormat="1" applyFill="1"/>
    <xf numFmtId="2" fontId="3" fillId="5" borderId="0" xfId="215" applyNumberFormat="1" applyFill="1"/>
    <xf numFmtId="0" fontId="3" fillId="8" borderId="0" xfId="215" applyFill="1"/>
    <xf numFmtId="0" fontId="3" fillId="6" borderId="0" xfId="215" applyFill="1"/>
    <xf numFmtId="0" fontId="3" fillId="2" borderId="0" xfId="215" applyFont="1" applyFill="1"/>
    <xf numFmtId="0" fontId="3" fillId="2" borderId="0" xfId="215" applyFill="1"/>
    <xf numFmtId="0" fontId="3" fillId="8" borderId="0" xfId="215" applyFont="1" applyFill="1"/>
    <xf numFmtId="0" fontId="3" fillId="6" borderId="0" xfId="215" applyFont="1" applyFill="1"/>
    <xf numFmtId="43" fontId="0" fillId="0" borderId="0" xfId="179" applyFont="1"/>
    <xf numFmtId="0" fontId="3" fillId="6" borderId="0" xfId="0" applyFont="1" applyFill="1"/>
    <xf numFmtId="0" fontId="3" fillId="8" borderId="0" xfId="0" applyFont="1" applyFill="1"/>
    <xf numFmtId="15" fontId="11" fillId="8" borderId="2" xfId="0" quotePrefix="1" applyNumberFormat="1" applyFont="1" applyFill="1" applyBorder="1" applyAlignment="1">
      <alignment horizontal="center"/>
    </xf>
    <xf numFmtId="0" fontId="14" fillId="23" borderId="28" xfId="5" applyFont="1" applyFill="1" applyBorder="1" applyAlignment="1">
      <alignment vertical="center" wrapText="1"/>
    </xf>
    <xf numFmtId="0" fontId="16" fillId="23" borderId="7" xfId="6" applyFill="1" applyBorder="1" applyAlignment="1">
      <alignment wrapText="1"/>
    </xf>
    <xf numFmtId="0" fontId="12" fillId="2" borderId="34" xfId="5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/>
    </xf>
    <xf numFmtId="0" fontId="13" fillId="23" borderId="23" xfId="5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/>
    </xf>
    <xf numFmtId="0" fontId="12" fillId="2" borderId="0" xfId="5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/>
    </xf>
    <xf numFmtId="0" fontId="12" fillId="2" borderId="33" xfId="5" applyFont="1" applyFill="1" applyBorder="1" applyAlignment="1">
      <alignment vertical="center" wrapText="1"/>
    </xf>
    <xf numFmtId="0" fontId="13" fillId="23" borderId="33" xfId="5" applyFont="1" applyFill="1" applyBorder="1" applyAlignment="1">
      <alignment vertical="center" wrapText="1"/>
    </xf>
    <xf numFmtId="0" fontId="12" fillId="23" borderId="20" xfId="5" applyFont="1" applyFill="1" applyBorder="1" applyAlignment="1">
      <alignment horizontal="center" vertical="center" wrapText="1"/>
    </xf>
    <xf numFmtId="0" fontId="12" fillId="2" borderId="23" xfId="5" applyFont="1" applyFill="1" applyBorder="1" applyAlignment="1">
      <alignment vertical="center" wrapText="1"/>
    </xf>
    <xf numFmtId="0" fontId="12" fillId="23" borderId="7" xfId="5" applyFont="1" applyFill="1" applyBorder="1" applyAlignment="1">
      <alignment horizontal="center" wrapText="1"/>
    </xf>
    <xf numFmtId="0" fontId="13" fillId="23" borderId="31" xfId="5" applyFont="1" applyFill="1" applyBorder="1" applyAlignment="1">
      <alignment vertical="center" wrapText="1"/>
    </xf>
    <xf numFmtId="0" fontId="12" fillId="23" borderId="21" xfId="5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/>
    </xf>
    <xf numFmtId="0" fontId="13" fillId="33" borderId="0" xfId="5" applyFont="1" applyFill="1" applyBorder="1" applyAlignment="1">
      <alignment vertical="center" wrapText="1"/>
    </xf>
    <xf numFmtId="0" fontId="56" fillId="23" borderId="5" xfId="5" applyFont="1" applyFill="1" applyBorder="1" applyAlignment="1">
      <alignment wrapText="1"/>
    </xf>
    <xf numFmtId="0" fontId="12" fillId="23" borderId="30" xfId="5" applyFont="1" applyFill="1" applyBorder="1" applyAlignment="1">
      <alignment horizontal="center" vertical="center" wrapText="1"/>
    </xf>
    <xf numFmtId="15" fontId="10" fillId="8" borderId="2" xfId="0" quotePrefix="1" applyNumberFormat="1" applyFont="1" applyFill="1" applyBorder="1" applyAlignment="1">
      <alignment horizontal="center"/>
    </xf>
    <xf numFmtId="0" fontId="12" fillId="2" borderId="31" xfId="5" applyFont="1" applyFill="1" applyBorder="1" applyAlignment="1">
      <alignment vertical="center" wrapText="1"/>
    </xf>
    <xf numFmtId="0" fontId="0" fillId="0" borderId="0" xfId="0"/>
    <xf numFmtId="43" fontId="0" fillId="0" borderId="0" xfId="1" applyFont="1"/>
    <xf numFmtId="0" fontId="0" fillId="2" borderId="0" xfId="0" applyFill="1"/>
    <xf numFmtId="0" fontId="0" fillId="0" borderId="0" xfId="0" applyFill="1"/>
    <xf numFmtId="0" fontId="13" fillId="13" borderId="12" xfId="5" applyFont="1" applyFill="1" applyBorder="1" applyAlignment="1">
      <alignment vertical="center" wrapText="1"/>
    </xf>
    <xf numFmtId="0" fontId="16" fillId="3" borderId="7" xfId="6" applyFill="1" applyBorder="1" applyAlignment="1">
      <alignment vertical="center" wrapText="1"/>
    </xf>
    <xf numFmtId="0" fontId="16" fillId="15" borderId="7" xfId="6" applyFill="1" applyBorder="1" applyAlignment="1">
      <alignment vertical="center" wrapText="1"/>
    </xf>
    <xf numFmtId="0" fontId="16" fillId="15" borderId="10" xfId="6" applyFill="1" applyBorder="1" applyAlignment="1">
      <alignment vertical="center" wrapText="1"/>
    </xf>
    <xf numFmtId="0" fontId="16" fillId="21" borderId="17" xfId="6" applyFill="1" applyBorder="1" applyAlignment="1">
      <alignment vertical="center" wrapText="1"/>
    </xf>
    <xf numFmtId="0" fontId="16" fillId="23" borderId="7" xfId="6" applyFill="1" applyBorder="1" applyAlignment="1">
      <alignment vertical="center" wrapText="1"/>
    </xf>
    <xf numFmtId="0" fontId="16" fillId="17" borderId="17" xfId="6" applyFill="1" applyBorder="1" applyAlignment="1">
      <alignment vertical="center" wrapText="1"/>
    </xf>
    <xf numFmtId="0" fontId="14" fillId="17" borderId="29" xfId="5" applyFont="1" applyFill="1" applyBorder="1" applyAlignment="1">
      <alignment vertical="center" wrapText="1"/>
    </xf>
    <xf numFmtId="0" fontId="16" fillId="17" borderId="7" xfId="6" applyFill="1" applyBorder="1" applyAlignment="1">
      <alignment vertical="center" wrapText="1"/>
    </xf>
    <xf numFmtId="0" fontId="16" fillId="19" borderId="7" xfId="6" applyFill="1" applyBorder="1" applyAlignment="1">
      <alignment vertical="center" wrapText="1"/>
    </xf>
    <xf numFmtId="0" fontId="16" fillId="29" borderId="7" xfId="6" applyFill="1" applyBorder="1" applyAlignment="1">
      <alignment vertical="center" wrapText="1"/>
    </xf>
    <xf numFmtId="0" fontId="16" fillId="30" borderId="17" xfId="6" applyFill="1" applyBorder="1" applyAlignment="1">
      <alignment vertical="center" wrapText="1"/>
    </xf>
    <xf numFmtId="0" fontId="16" fillId="31" borderId="7" xfId="6" applyFill="1" applyBorder="1" applyAlignment="1">
      <alignment vertical="center" wrapText="1"/>
    </xf>
    <xf numFmtId="0" fontId="16" fillId="25" borderId="7" xfId="6" applyFill="1" applyBorder="1" applyAlignment="1">
      <alignment vertical="center" wrapText="1"/>
    </xf>
    <xf numFmtId="0" fontId="13" fillId="33" borderId="13" xfId="5" applyFont="1" applyFill="1" applyBorder="1" applyAlignment="1">
      <alignment vertical="center" wrapText="1"/>
    </xf>
    <xf numFmtId="0" fontId="13" fillId="33" borderId="22" xfId="5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4" borderId="0" xfId="1" applyFont="1" applyFill="1"/>
    <xf numFmtId="0" fontId="9" fillId="0" borderId="0" xfId="0" applyFont="1"/>
    <xf numFmtId="0" fontId="15" fillId="36" borderId="0" xfId="0" applyFont="1" applyFill="1" applyAlignment="1">
      <alignment horizontal="left"/>
    </xf>
    <xf numFmtId="0" fontId="15" fillId="16" borderId="0" xfId="0" applyFont="1" applyFill="1" applyAlignment="1">
      <alignment horizontal="left"/>
    </xf>
    <xf numFmtId="0" fontId="15" fillId="0" borderId="0" xfId="0" applyFont="1"/>
    <xf numFmtId="2" fontId="15" fillId="0" borderId="0" xfId="0" applyNumberFormat="1" applyFont="1"/>
    <xf numFmtId="0" fontId="20" fillId="37" borderId="0" xfId="0" applyFont="1" applyFill="1"/>
    <xf numFmtId="0" fontId="12" fillId="37" borderId="0" xfId="0" applyFont="1" applyFill="1"/>
    <xf numFmtId="0" fontId="20" fillId="37" borderId="0" xfId="3" applyFont="1" applyFill="1"/>
    <xf numFmtId="0" fontId="7" fillId="4" borderId="0" xfId="3" applyFill="1"/>
    <xf numFmtId="2" fontId="7" fillId="4" borderId="0" xfId="3" applyNumberFormat="1" applyFill="1"/>
    <xf numFmtId="0" fontId="0" fillId="22" borderId="0" xfId="0" applyFill="1"/>
    <xf numFmtId="0" fontId="6" fillId="4" borderId="0" xfId="2" applyFill="1"/>
    <xf numFmtId="0" fontId="15" fillId="8" borderId="10" xfId="5" applyFont="1" applyFill="1" applyBorder="1" applyAlignment="1">
      <alignment vertical="center"/>
    </xf>
    <xf numFmtId="0" fontId="12" fillId="4" borderId="14" xfId="5" applyFont="1" applyFill="1" applyBorder="1" applyAlignment="1">
      <alignment vertical="center"/>
    </xf>
    <xf numFmtId="0" fontId="12" fillId="2" borderId="10" xfId="5" applyFont="1" applyFill="1" applyBorder="1" applyAlignment="1">
      <alignment vertical="center"/>
    </xf>
    <xf numFmtId="0" fontId="12" fillId="6" borderId="14" xfId="5" applyFont="1" applyFill="1" applyBorder="1" applyAlignment="1">
      <alignment vertical="center"/>
    </xf>
    <xf numFmtId="0" fontId="12" fillId="30" borderId="14" xfId="5" applyFont="1" applyFill="1" applyBorder="1" applyAlignment="1">
      <alignment vertical="center"/>
    </xf>
    <xf numFmtId="0" fontId="12" fillId="19" borderId="25" xfId="5" applyFont="1" applyFill="1" applyBorder="1" applyAlignment="1">
      <alignment vertical="center"/>
    </xf>
    <xf numFmtId="0" fontId="12" fillId="20" borderId="14" xfId="5" applyFont="1" applyFill="1" applyBorder="1" applyAlignment="1">
      <alignment vertical="center"/>
    </xf>
    <xf numFmtId="0" fontId="12" fillId="32" borderId="7" xfId="5" applyFont="1" applyFill="1" applyBorder="1" applyAlignment="1">
      <alignment vertical="center"/>
    </xf>
    <xf numFmtId="0" fontId="12" fillId="26" borderId="7" xfId="5" applyFont="1" applyFill="1" applyBorder="1" applyAlignment="1">
      <alignment vertical="center"/>
    </xf>
    <xf numFmtId="43" fontId="3" fillId="18" borderId="0" xfId="1" applyFont="1" applyFill="1" applyAlignment="1"/>
    <xf numFmtId="0" fontId="0" fillId="17" borderId="0" xfId="0" applyFill="1"/>
    <xf numFmtId="43" fontId="0" fillId="4" borderId="0" xfId="1" applyFont="1" applyFill="1" applyAlignment="1">
      <alignment horizontal="center"/>
    </xf>
    <xf numFmtId="0" fontId="15" fillId="4" borderId="0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43" fontId="3" fillId="0" borderId="0" xfId="1" applyFont="1" applyAlignment="1">
      <alignment horizontal="left"/>
    </xf>
    <xf numFmtId="0" fontId="0" fillId="4" borderId="0" xfId="0" applyFill="1" applyAlignment="1">
      <alignment horizontal="center"/>
    </xf>
    <xf numFmtId="0" fontId="3" fillId="20" borderId="0" xfId="0" applyFont="1" applyFill="1" applyAlignment="1">
      <alignment horizontal="left"/>
    </xf>
    <xf numFmtId="0" fontId="7" fillId="0" borderId="0" xfId="3" applyFill="1"/>
    <xf numFmtId="2" fontId="7" fillId="0" borderId="0" xfId="3" applyNumberFormat="1" applyFill="1"/>
    <xf numFmtId="43" fontId="0" fillId="0" borderId="0" xfId="1" applyFont="1" applyFill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43" fontId="0" fillId="17" borderId="0" xfId="1" applyFont="1" applyFill="1" applyAlignment="1">
      <alignment horizontal="center"/>
    </xf>
    <xf numFmtId="0" fontId="8" fillId="0" borderId="0" xfId="4" applyFill="1" applyAlignment="1">
      <alignment horizontal="center"/>
    </xf>
    <xf numFmtId="0" fontId="15" fillId="17" borderId="0" xfId="0" applyFont="1" applyFill="1"/>
    <xf numFmtId="0" fontId="15" fillId="2" borderId="0" xfId="0" applyFont="1" applyFill="1"/>
    <xf numFmtId="1" fontId="20" fillId="0" borderId="0" xfId="3" applyNumberFormat="1" applyFont="1" applyFill="1" applyAlignment="1">
      <alignment horizontal="center"/>
    </xf>
    <xf numFmtId="1" fontId="15" fillId="17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/>
    <xf numFmtId="0" fontId="0" fillId="17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12" fillId="2" borderId="35" xfId="5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/>
    </xf>
    <xf numFmtId="0" fontId="12" fillId="23" borderId="6" xfId="5" applyFont="1" applyFill="1" applyBorder="1" applyAlignment="1">
      <alignment wrapText="1"/>
    </xf>
    <xf numFmtId="0" fontId="3" fillId="0" borderId="0" xfId="215"/>
    <xf numFmtId="0" fontId="53" fillId="0" borderId="0" xfId="239"/>
    <xf numFmtId="2" fontId="3" fillId="2" borderId="0" xfId="215" applyNumberFormat="1" applyFill="1" applyAlignment="1">
      <alignment horizontal="center"/>
    </xf>
    <xf numFmtId="2" fontId="3" fillId="2" borderId="0" xfId="179" applyNumberFormat="1" applyFont="1" applyFill="1" applyAlignment="1">
      <alignment horizontal="center"/>
    </xf>
    <xf numFmtId="43" fontId="3" fillId="2" borderId="0" xfId="179" applyFont="1" applyFill="1" applyAlignment="1">
      <alignment horizontal="center"/>
    </xf>
    <xf numFmtId="1" fontId="3" fillId="2" borderId="0" xfId="179" applyNumberFormat="1" applyFont="1" applyFill="1" applyAlignment="1">
      <alignment horizontal="center"/>
    </xf>
    <xf numFmtId="164" fontId="3" fillId="0" borderId="0" xfId="179" applyNumberFormat="1" applyFont="1"/>
    <xf numFmtId="43" fontId="3" fillId="0" borderId="0" xfId="179" applyFont="1"/>
    <xf numFmtId="164" fontId="3" fillId="7" borderId="0" xfId="179" applyNumberFormat="1" applyFont="1" applyFill="1"/>
    <xf numFmtId="164" fontId="3" fillId="3" borderId="0" xfId="179" applyNumberFormat="1" applyFont="1" applyFill="1"/>
    <xf numFmtId="164" fontId="3" fillId="5" borderId="0" xfId="179" applyNumberFormat="1" applyFont="1" applyFill="1"/>
    <xf numFmtId="0" fontId="3" fillId="0" borderId="0" xfId="215"/>
    <xf numFmtId="0" fontId="2" fillId="0" borderId="0" xfId="215" applyFont="1"/>
    <xf numFmtId="0" fontId="3" fillId="0" borderId="0" xfId="215" applyFont="1"/>
    <xf numFmtId="0" fontId="3" fillId="0" borderId="0" xfId="215" applyFill="1"/>
    <xf numFmtId="164" fontId="3" fillId="5" borderId="0" xfId="215" applyNumberFormat="1" applyFill="1"/>
    <xf numFmtId="43" fontId="3" fillId="7" borderId="0" xfId="215" applyNumberFormat="1" applyFill="1"/>
    <xf numFmtId="43" fontId="3" fillId="3" borderId="0" xfId="215" applyNumberFormat="1" applyFill="1"/>
    <xf numFmtId="0" fontId="3" fillId="88" borderId="0" xfId="215" applyFill="1"/>
    <xf numFmtId="0" fontId="3" fillId="88" borderId="0" xfId="215" applyFont="1" applyFill="1"/>
    <xf numFmtId="0" fontId="3" fillId="89" borderId="0" xfId="215" applyFill="1"/>
    <xf numFmtId="0" fontId="3" fillId="89" borderId="0" xfId="215" applyFont="1" applyFill="1"/>
    <xf numFmtId="0" fontId="2" fillId="6" borderId="0" xfId="215" applyFont="1" applyFill="1"/>
    <xf numFmtId="1" fontId="2" fillId="89" borderId="0" xfId="215" applyNumberFormat="1" applyFont="1" applyFill="1"/>
    <xf numFmtId="0" fontId="2" fillId="88" borderId="0" xfId="215" applyFont="1" applyFill="1"/>
    <xf numFmtId="0" fontId="2" fillId="89" borderId="0" xfId="215" applyFont="1" applyFill="1"/>
    <xf numFmtId="0" fontId="3" fillId="0" borderId="0" xfId="215"/>
    <xf numFmtId="0" fontId="2" fillId="0" borderId="0" xfId="215" applyFont="1"/>
    <xf numFmtId="0" fontId="3" fillId="0" borderId="0" xfId="215" applyFont="1"/>
    <xf numFmtId="2" fontId="3" fillId="0" borderId="0" xfId="215" applyNumberFormat="1"/>
    <xf numFmtId="0" fontId="3" fillId="0" borderId="0" xfId="215" applyFill="1"/>
    <xf numFmtId="0" fontId="3" fillId="0" borderId="0" xfId="215" applyFont="1" applyFill="1"/>
    <xf numFmtId="0" fontId="3" fillId="7" borderId="0" xfId="215" applyFill="1"/>
    <xf numFmtId="0" fontId="3" fillId="3" borderId="0" xfId="215" applyFill="1"/>
    <xf numFmtId="0" fontId="3" fillId="5" borderId="0" xfId="215" applyFill="1"/>
    <xf numFmtId="2" fontId="3" fillId="7" borderId="0" xfId="215" applyNumberFormat="1" applyFill="1"/>
    <xf numFmtId="2" fontId="3" fillId="3" borderId="0" xfId="215" applyNumberFormat="1" applyFill="1"/>
    <xf numFmtId="2" fontId="3" fillId="5" borderId="0" xfId="215" applyNumberFormat="1" applyFill="1"/>
    <xf numFmtId="0" fontId="3" fillId="6" borderId="0" xfId="215" applyFill="1"/>
    <xf numFmtId="0" fontId="3" fillId="6" borderId="0" xfId="215" applyFont="1" applyFill="1"/>
    <xf numFmtId="0" fontId="3" fillId="88" borderId="0" xfId="215" applyFill="1"/>
    <xf numFmtId="0" fontId="3" fillId="88" borderId="0" xfId="215" applyFont="1" applyFill="1"/>
    <xf numFmtId="0" fontId="3" fillId="89" borderId="0" xfId="215" applyFill="1"/>
    <xf numFmtId="0" fontId="3" fillId="89" borderId="0" xfId="215" applyFont="1" applyFill="1"/>
    <xf numFmtId="0" fontId="3" fillId="0" borderId="0" xfId="215" applyAlignment="1">
      <alignment horizontal="center"/>
    </xf>
    <xf numFmtId="0" fontId="3" fillId="0" borderId="0" xfId="215" quotePrefix="1" applyAlignment="1">
      <alignment horizontal="center"/>
    </xf>
    <xf numFmtId="2" fontId="0" fillId="0" borderId="0" xfId="0" applyNumberFormat="1" applyFill="1"/>
    <xf numFmtId="0" fontId="0" fillId="0" borderId="37" xfId="0" applyFill="1" applyBorder="1" applyAlignment="1">
      <alignment horizontal="center"/>
    </xf>
    <xf numFmtId="0" fontId="3" fillId="0" borderId="0" xfId="4221"/>
    <xf numFmtId="0" fontId="53" fillId="0" borderId="0" xfId="239"/>
    <xf numFmtId="0" fontId="1" fillId="0" borderId="0" xfId="4934"/>
    <xf numFmtId="0" fontId="1" fillId="0" borderId="0" xfId="4934" applyAlignment="1">
      <alignment horizontal="right"/>
    </xf>
    <xf numFmtId="2" fontId="0" fillId="17" borderId="0" xfId="426" applyNumberFormat="1" applyFont="1" applyFill="1" applyAlignment="1">
      <alignment horizontal="center"/>
    </xf>
    <xf numFmtId="1" fontId="2" fillId="17" borderId="0" xfId="4221" applyNumberFormat="1" applyFont="1" applyFill="1" applyAlignment="1">
      <alignment horizontal="center"/>
    </xf>
    <xf numFmtId="0" fontId="2" fillId="17" borderId="0" xfId="4221" applyFont="1" applyFill="1" applyAlignment="1">
      <alignment horizontal="center"/>
    </xf>
    <xf numFmtId="2" fontId="3" fillId="17" borderId="0" xfId="5" applyNumberFormat="1" applyFill="1" applyAlignment="1">
      <alignment horizontal="center"/>
    </xf>
    <xf numFmtId="2" fontId="3" fillId="0" borderId="0" xfId="426" applyNumberFormat="1" applyFont="1" applyAlignment="1">
      <alignment horizontal="center"/>
    </xf>
    <xf numFmtId="0" fontId="2" fillId="0" borderId="0" xfId="4221" applyFont="1" applyAlignment="1">
      <alignment horizontal="center"/>
    </xf>
    <xf numFmtId="15" fontId="14" fillId="15" borderId="9" xfId="5" applyNumberFormat="1" applyFont="1" applyFill="1" applyBorder="1" applyAlignment="1">
      <alignment vertical="center" wrapText="1"/>
    </xf>
    <xf numFmtId="2" fontId="3" fillId="17" borderId="0" xfId="426" applyNumberFormat="1" applyFont="1" applyFill="1" applyAlignment="1">
      <alignment horizontal="center"/>
    </xf>
    <xf numFmtId="0" fontId="3" fillId="0" borderId="0" xfId="4221"/>
    <xf numFmtId="0" fontId="2" fillId="0" borderId="0" xfId="4221" applyFont="1"/>
    <xf numFmtId="0" fontId="3" fillId="0" borderId="0" xfId="4221" applyFont="1"/>
    <xf numFmtId="43" fontId="3" fillId="0" borderId="0" xfId="426" applyFont="1"/>
    <xf numFmtId="0" fontId="3" fillId="0" borderId="0" xfId="4221" applyFill="1"/>
    <xf numFmtId="164" fontId="3" fillId="0" borderId="0" xfId="426" applyNumberFormat="1" applyFont="1"/>
    <xf numFmtId="1" fontId="2" fillId="0" borderId="0" xfId="4221" applyNumberFormat="1" applyFont="1"/>
    <xf numFmtId="164" fontId="3" fillId="3" borderId="0" xfId="426" applyNumberFormat="1" applyFont="1" applyFill="1"/>
    <xf numFmtId="164" fontId="3" fillId="5" borderId="0" xfId="426" applyNumberFormat="1" applyFont="1" applyFill="1"/>
    <xf numFmtId="164" fontId="3" fillId="7" borderId="0" xfId="426" applyNumberFormat="1" applyFont="1" applyFill="1"/>
    <xf numFmtId="0" fontId="3" fillId="8" borderId="0" xfId="4221" applyFill="1"/>
    <xf numFmtId="0" fontId="3" fillId="8" borderId="0" xfId="4221" applyFont="1" applyFill="1"/>
    <xf numFmtId="0" fontId="2" fillId="8" borderId="0" xfId="4221" applyFont="1" applyFill="1"/>
    <xf numFmtId="164" fontId="3" fillId="5" borderId="0" xfId="4221" applyNumberFormat="1" applyFill="1"/>
    <xf numFmtId="43" fontId="3" fillId="3" borderId="0" xfId="4221" applyNumberFormat="1" applyFill="1"/>
    <xf numFmtId="43" fontId="3" fillId="7" borderId="0" xfId="4221" applyNumberFormat="1" applyFill="1"/>
    <xf numFmtId="0" fontId="3" fillId="0" borderId="0" xfId="4221"/>
    <xf numFmtId="0" fontId="3" fillId="0" borderId="0" xfId="4221" applyFont="1"/>
    <xf numFmtId="0" fontId="3" fillId="2" borderId="0" xfId="4221" applyFill="1"/>
    <xf numFmtId="0" fontId="3" fillId="0" borderId="0" xfId="4221" applyFill="1"/>
    <xf numFmtId="2" fontId="3" fillId="0" borderId="0" xfId="4221" applyNumberFormat="1"/>
    <xf numFmtId="0" fontId="3" fillId="2" borderId="0" xfId="4221" applyFont="1" applyFill="1"/>
    <xf numFmtId="0" fontId="3" fillId="3" borderId="0" xfId="4221" applyFill="1"/>
    <xf numFmtId="0" fontId="3" fillId="0" borderId="0" xfId="4221" applyFont="1" applyFill="1"/>
    <xf numFmtId="0" fontId="2" fillId="0" borderId="0" xfId="4221" applyFont="1" applyFill="1"/>
    <xf numFmtId="0" fontId="3" fillId="6" borderId="0" xfId="4221" applyFont="1" applyFill="1"/>
    <xf numFmtId="0" fontId="3" fillId="6" borderId="0" xfId="4221" applyFill="1"/>
    <xf numFmtId="0" fontId="2" fillId="6" borderId="0" xfId="4221" applyFont="1" applyFill="1"/>
    <xf numFmtId="0" fontId="3" fillId="8" borderId="0" xfId="4221" applyFill="1"/>
    <xf numFmtId="0" fontId="3" fillId="8" borderId="0" xfId="4221" applyFont="1" applyFill="1"/>
    <xf numFmtId="0" fontId="2" fillId="8" borderId="0" xfId="4221" applyFont="1" applyFill="1"/>
    <xf numFmtId="0" fontId="3" fillId="7" borderId="0" xfId="4221" applyFill="1"/>
    <xf numFmtId="0" fontId="3" fillId="5" borderId="0" xfId="4221" applyFill="1"/>
    <xf numFmtId="2" fontId="3" fillId="5" borderId="0" xfId="4221" applyNumberFormat="1" applyFill="1"/>
    <xf numFmtId="2" fontId="3" fillId="3" borderId="0" xfId="4221" applyNumberFormat="1" applyFill="1"/>
    <xf numFmtId="2" fontId="3" fillId="7" borderId="0" xfId="4221" applyNumberFormat="1" applyFill="1"/>
    <xf numFmtId="0" fontId="2" fillId="2" borderId="0" xfId="4221" applyFont="1" applyFill="1"/>
    <xf numFmtId="0" fontId="6" fillId="2" borderId="0" xfId="2" applyFill="1"/>
    <xf numFmtId="0" fontId="20" fillId="0" borderId="0" xfId="3" applyFont="1" applyFill="1"/>
    <xf numFmtId="0" fontId="20" fillId="0" borderId="0" xfId="4" applyFont="1" applyFill="1"/>
    <xf numFmtId="0" fontId="0" fillId="0" borderId="0" xfId="0" applyFill="1"/>
    <xf numFmtId="0" fontId="3" fillId="0" borderId="0" xfId="0" applyFont="1" applyFill="1"/>
    <xf numFmtId="0" fontId="15" fillId="0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43" fontId="0" fillId="0" borderId="0" xfId="1" applyFont="1"/>
    <xf numFmtId="43" fontId="3" fillId="0" borderId="0" xfId="4221" applyNumberFormat="1" applyFont="1"/>
    <xf numFmtId="43" fontId="0" fillId="0" borderId="0" xfId="1" applyFont="1"/>
    <xf numFmtId="43" fontId="0" fillId="0" borderId="0" xfId="1" applyFont="1"/>
    <xf numFmtId="43" fontId="3" fillId="0" borderId="0" xfId="4221" applyNumberFormat="1" applyFont="1"/>
    <xf numFmtId="0" fontId="2" fillId="0" borderId="0" xfId="215" applyFont="1" applyFill="1"/>
    <xf numFmtId="166" fontId="3" fillId="0" borderId="0" xfId="277" applyNumberFormat="1" applyFont="1"/>
    <xf numFmtId="166" fontId="0" fillId="0" borderId="0" xfId="277" applyNumberFormat="1" applyFont="1"/>
    <xf numFmtId="0" fontId="1" fillId="0" borderId="0" xfId="4934" applyFont="1"/>
    <xf numFmtId="1" fontId="2" fillId="8" borderId="0" xfId="4221" applyNumberFormat="1" applyFont="1" applyFill="1"/>
    <xf numFmtId="0" fontId="57" fillId="0" borderId="0" xfId="0" applyFont="1"/>
    <xf numFmtId="0" fontId="0" fillId="0" borderId="0" xfId="0" applyFill="1" applyAlignment="1">
      <alignment horizontal="center" vertical="center"/>
    </xf>
    <xf numFmtId="0" fontId="15" fillId="2" borderId="0" xfId="4221" applyFont="1" applyFill="1"/>
    <xf numFmtId="0" fontId="1" fillId="8" borderId="0" xfId="2" applyFont="1" applyFill="1"/>
    <xf numFmtId="0" fontId="15" fillId="8" borderId="0" xfId="4221" applyFont="1" applyFill="1"/>
    <xf numFmtId="0" fontId="0" fillId="0" borderId="0" xfId="0" quotePrefix="1" applyFill="1" applyAlignment="1">
      <alignment horizontal="center" vertical="center"/>
    </xf>
  </cellXfs>
  <cellStyles count="9677">
    <cellStyle name="20% - Accent1" xfId="21" builtinId="30" customBuiltin="1"/>
    <cellStyle name="20% - Accent1 10" xfId="850" xr:uid="{00000000-0005-0000-0000-000001000000}"/>
    <cellStyle name="20% - Accent1 10 2" xfId="2674" xr:uid="{00000000-0005-0000-0000-000002000000}"/>
    <cellStyle name="20% - Accent1 10 2 2" xfId="7453" xr:uid="{00000000-0005-0000-0000-000003000000}"/>
    <cellStyle name="20% - Accent1 10 3" xfId="5629" xr:uid="{00000000-0005-0000-0000-000004000000}"/>
    <cellStyle name="20% - Accent1 11" xfId="1945" xr:uid="{00000000-0005-0000-0000-000005000000}"/>
    <cellStyle name="20% - Accent1 11 2" xfId="6725" xr:uid="{00000000-0005-0000-0000-000006000000}"/>
    <cellStyle name="20% - Accent1 12" xfId="4041" xr:uid="{00000000-0005-0000-0000-000007000000}"/>
    <cellStyle name="20% - Accent1 12 2" xfId="8912" xr:uid="{00000000-0005-0000-0000-000008000000}"/>
    <cellStyle name="20% - Accent1 13" xfId="4197" xr:uid="{00000000-0005-0000-0000-000009000000}"/>
    <cellStyle name="20% - Accent1 13 2" xfId="8548" xr:uid="{00000000-0005-0000-0000-00000A000000}"/>
    <cellStyle name="20% - Accent1 14" xfId="4899" xr:uid="{00000000-0005-0000-0000-00000B000000}"/>
    <cellStyle name="20% - Accent1 2" xfId="44" xr:uid="{00000000-0005-0000-0000-00000C000000}"/>
    <cellStyle name="20% - Accent1 3" xfId="45" xr:uid="{00000000-0005-0000-0000-00000D000000}"/>
    <cellStyle name="20% - Accent1 3 10" xfId="3888" xr:uid="{00000000-0005-0000-0000-00000E000000}"/>
    <cellStyle name="20% - Accent1 3 10 2" xfId="8930" xr:uid="{00000000-0005-0000-0000-00000F000000}"/>
    <cellStyle name="20% - Accent1 3 11" xfId="4537" xr:uid="{00000000-0005-0000-0000-000010000000}"/>
    <cellStyle name="20% - Accent1 3 11 2" xfId="8566" xr:uid="{00000000-0005-0000-0000-000011000000}"/>
    <cellStyle name="20% - Accent1 3 12" xfId="4917" xr:uid="{00000000-0005-0000-0000-000012000000}"/>
    <cellStyle name="20% - Accent1 3 2" xfId="46" xr:uid="{00000000-0005-0000-0000-000013000000}"/>
    <cellStyle name="20% - Accent1 3 2 10" xfId="4953" xr:uid="{00000000-0005-0000-0000-000014000000}"/>
    <cellStyle name="20% - Accent1 3 2 2" xfId="47" xr:uid="{00000000-0005-0000-0000-000015000000}"/>
    <cellStyle name="20% - Accent1 3 2 2 2" xfId="296" xr:uid="{00000000-0005-0000-0000-000016000000}"/>
    <cellStyle name="20% - Accent1 3 2 2 2 2" xfId="669" xr:uid="{00000000-0005-0000-0000-000017000000}"/>
    <cellStyle name="20% - Accent1 3 2 2 2 2 2" xfId="1760" xr:uid="{00000000-0005-0000-0000-000018000000}"/>
    <cellStyle name="20% - Accent1 3 2 2 2 2 2 2" xfId="3584" xr:uid="{00000000-0005-0000-0000-000019000000}"/>
    <cellStyle name="20% - Accent1 3 2 2 2 2 2 2 2" xfId="8363" xr:uid="{00000000-0005-0000-0000-00001A000000}"/>
    <cellStyle name="20% - Accent1 3 2 2 2 2 2 3" xfId="6539" xr:uid="{00000000-0005-0000-0000-00001B000000}"/>
    <cellStyle name="20% - Accent1 3 2 2 2 2 3" xfId="2493" xr:uid="{00000000-0005-0000-0000-00001C000000}"/>
    <cellStyle name="20% - Accent1 3 2 2 2 2 3 2" xfId="7272" xr:uid="{00000000-0005-0000-0000-00001D000000}"/>
    <cellStyle name="20% - Accent1 3 2 2 2 2 4" xfId="4329" xr:uid="{00000000-0005-0000-0000-00001E000000}"/>
    <cellStyle name="20% - Accent1 3 2 2 2 2 4 2" xfId="9457" xr:uid="{00000000-0005-0000-0000-00001F000000}"/>
    <cellStyle name="20% - Accent1 3 2 2 2 2 5" xfId="5445" xr:uid="{00000000-0005-0000-0000-000020000000}"/>
    <cellStyle name="20% - Accent1 3 2 2 2 3" xfId="1399" xr:uid="{00000000-0005-0000-0000-000021000000}"/>
    <cellStyle name="20% - Accent1 3 2 2 2 3 2" xfId="3223" xr:uid="{00000000-0005-0000-0000-000022000000}"/>
    <cellStyle name="20% - Accent1 3 2 2 2 3 2 2" xfId="8002" xr:uid="{00000000-0005-0000-0000-000023000000}"/>
    <cellStyle name="20% - Accent1 3 2 2 2 3 3" xfId="6178" xr:uid="{00000000-0005-0000-0000-000024000000}"/>
    <cellStyle name="20% - Accent1 3 2 2 2 4" xfId="1035" xr:uid="{00000000-0005-0000-0000-000025000000}"/>
    <cellStyle name="20% - Accent1 3 2 2 2 4 2" xfId="2859" xr:uid="{00000000-0005-0000-0000-000026000000}"/>
    <cellStyle name="20% - Accent1 3 2 2 2 4 2 2" xfId="7638" xr:uid="{00000000-0005-0000-0000-000027000000}"/>
    <cellStyle name="20% - Accent1 3 2 2 2 4 3" xfId="5814" xr:uid="{00000000-0005-0000-0000-000028000000}"/>
    <cellStyle name="20% - Accent1 3 2 2 2 5" xfId="2127" xr:uid="{00000000-0005-0000-0000-000029000000}"/>
    <cellStyle name="20% - Accent1 3 2 2 2 5 2" xfId="6906" xr:uid="{00000000-0005-0000-0000-00002A000000}"/>
    <cellStyle name="20% - Accent1 3 2 2 2 6" xfId="3855" xr:uid="{00000000-0005-0000-0000-00002B000000}"/>
    <cellStyle name="20% - Accent1 3 2 2 2 6 2" xfId="9097" xr:uid="{00000000-0005-0000-0000-00002C000000}"/>
    <cellStyle name="20% - Accent1 3 2 2 2 7" xfId="4387" xr:uid="{00000000-0005-0000-0000-00002D000000}"/>
    <cellStyle name="20% - Accent1 3 2 2 2 7 2" xfId="8733" xr:uid="{00000000-0005-0000-0000-00002E000000}"/>
    <cellStyle name="20% - Accent1 3 2 2 2 8" xfId="5084" xr:uid="{00000000-0005-0000-0000-00002F000000}"/>
    <cellStyle name="20% - Accent1 3 2 2 3" xfId="489" xr:uid="{00000000-0005-0000-0000-000030000000}"/>
    <cellStyle name="20% - Accent1 3 2 2 3 2" xfId="1581" xr:uid="{00000000-0005-0000-0000-000031000000}"/>
    <cellStyle name="20% - Accent1 3 2 2 3 2 2" xfId="3405" xr:uid="{00000000-0005-0000-0000-000032000000}"/>
    <cellStyle name="20% - Accent1 3 2 2 3 2 2 2" xfId="8184" xr:uid="{00000000-0005-0000-0000-000033000000}"/>
    <cellStyle name="20% - Accent1 3 2 2 3 2 3" xfId="6360" xr:uid="{00000000-0005-0000-0000-000034000000}"/>
    <cellStyle name="20% - Accent1 3 2 2 3 3" xfId="2314" xr:uid="{00000000-0005-0000-0000-000035000000}"/>
    <cellStyle name="20% - Accent1 3 2 2 3 3 2" xfId="7093" xr:uid="{00000000-0005-0000-0000-000036000000}"/>
    <cellStyle name="20% - Accent1 3 2 2 3 4" xfId="4849" xr:uid="{00000000-0005-0000-0000-000037000000}"/>
    <cellStyle name="20% - Accent1 3 2 2 3 4 2" xfId="9279" xr:uid="{00000000-0005-0000-0000-000038000000}"/>
    <cellStyle name="20% - Accent1 3 2 2 3 5" xfId="5266" xr:uid="{00000000-0005-0000-0000-000039000000}"/>
    <cellStyle name="20% - Accent1 3 2 2 4" xfId="1381" xr:uid="{00000000-0005-0000-0000-00003A000000}"/>
    <cellStyle name="20% - Accent1 3 2 2 4 2" xfId="3205" xr:uid="{00000000-0005-0000-0000-00003B000000}"/>
    <cellStyle name="20% - Accent1 3 2 2 4 2 2" xfId="7984" xr:uid="{00000000-0005-0000-0000-00003C000000}"/>
    <cellStyle name="20% - Accent1 3 2 2 4 3" xfId="6160" xr:uid="{00000000-0005-0000-0000-00003D000000}"/>
    <cellStyle name="20% - Accent1 3 2 2 5" xfId="1017" xr:uid="{00000000-0005-0000-0000-00003E000000}"/>
    <cellStyle name="20% - Accent1 3 2 2 5 2" xfId="2841" xr:uid="{00000000-0005-0000-0000-00003F000000}"/>
    <cellStyle name="20% - Accent1 3 2 2 5 2 2" xfId="7620" xr:uid="{00000000-0005-0000-0000-000040000000}"/>
    <cellStyle name="20% - Accent1 3 2 2 5 3" xfId="5796" xr:uid="{00000000-0005-0000-0000-000041000000}"/>
    <cellStyle name="20% - Accent1 3 2 2 6" xfId="1982" xr:uid="{00000000-0005-0000-0000-000042000000}"/>
    <cellStyle name="20% - Accent1 3 2 2 6 2" xfId="6728" xr:uid="{00000000-0005-0000-0000-000043000000}"/>
    <cellStyle name="20% - Accent1 3 2 2 7" xfId="3906" xr:uid="{00000000-0005-0000-0000-000044000000}"/>
    <cellStyle name="20% - Accent1 3 2 2 7 2" xfId="9079" xr:uid="{00000000-0005-0000-0000-000045000000}"/>
    <cellStyle name="20% - Accent1 3 2 2 8" xfId="4890" xr:uid="{00000000-0005-0000-0000-000046000000}"/>
    <cellStyle name="20% - Accent1 3 2 2 8 2" xfId="8715" xr:uid="{00000000-0005-0000-0000-000047000000}"/>
    <cellStyle name="20% - Accent1 3 2 2 9" xfId="5066" xr:uid="{00000000-0005-0000-0000-000048000000}"/>
    <cellStyle name="20% - Accent1 3 2 3" xfId="297" xr:uid="{00000000-0005-0000-0000-000049000000}"/>
    <cellStyle name="20% - Accent1 3 2 3 2" xfId="670" xr:uid="{00000000-0005-0000-0000-00004A000000}"/>
    <cellStyle name="20% - Accent1 3 2 3 2 2" xfId="1761" xr:uid="{00000000-0005-0000-0000-00004B000000}"/>
    <cellStyle name="20% - Accent1 3 2 3 2 2 2" xfId="3585" xr:uid="{00000000-0005-0000-0000-00004C000000}"/>
    <cellStyle name="20% - Accent1 3 2 3 2 2 2 2" xfId="8364" xr:uid="{00000000-0005-0000-0000-00004D000000}"/>
    <cellStyle name="20% - Accent1 3 2 3 2 2 3" xfId="6540" xr:uid="{00000000-0005-0000-0000-00004E000000}"/>
    <cellStyle name="20% - Accent1 3 2 3 2 3" xfId="2494" xr:uid="{00000000-0005-0000-0000-00004F000000}"/>
    <cellStyle name="20% - Accent1 3 2 3 2 3 2" xfId="7273" xr:uid="{00000000-0005-0000-0000-000050000000}"/>
    <cellStyle name="20% - Accent1 3 2 3 2 4" xfId="4314" xr:uid="{00000000-0005-0000-0000-000051000000}"/>
    <cellStyle name="20% - Accent1 3 2 3 2 4 2" xfId="9458" xr:uid="{00000000-0005-0000-0000-000052000000}"/>
    <cellStyle name="20% - Accent1 3 2 3 2 5" xfId="5446" xr:uid="{00000000-0005-0000-0000-000053000000}"/>
    <cellStyle name="20% - Accent1 3 2 3 3" xfId="1398" xr:uid="{00000000-0005-0000-0000-000054000000}"/>
    <cellStyle name="20% - Accent1 3 2 3 3 2" xfId="3222" xr:uid="{00000000-0005-0000-0000-000055000000}"/>
    <cellStyle name="20% - Accent1 3 2 3 3 2 2" xfId="8001" xr:uid="{00000000-0005-0000-0000-000056000000}"/>
    <cellStyle name="20% - Accent1 3 2 3 3 3" xfId="6177" xr:uid="{00000000-0005-0000-0000-000057000000}"/>
    <cellStyle name="20% - Accent1 3 2 3 4" xfId="1034" xr:uid="{00000000-0005-0000-0000-000058000000}"/>
    <cellStyle name="20% - Accent1 3 2 3 4 2" xfId="2858" xr:uid="{00000000-0005-0000-0000-000059000000}"/>
    <cellStyle name="20% - Accent1 3 2 3 4 2 2" xfId="7637" xr:uid="{00000000-0005-0000-0000-00005A000000}"/>
    <cellStyle name="20% - Accent1 3 2 3 4 3" xfId="5813" xr:uid="{00000000-0005-0000-0000-00005B000000}"/>
    <cellStyle name="20% - Accent1 3 2 3 5" xfId="2128" xr:uid="{00000000-0005-0000-0000-00005C000000}"/>
    <cellStyle name="20% - Accent1 3 2 3 5 2" xfId="6907" xr:uid="{00000000-0005-0000-0000-00005D000000}"/>
    <cellStyle name="20% - Accent1 3 2 3 6" xfId="4043" xr:uid="{00000000-0005-0000-0000-00005E000000}"/>
    <cellStyle name="20% - Accent1 3 2 3 6 2" xfId="9096" xr:uid="{00000000-0005-0000-0000-00005F000000}"/>
    <cellStyle name="20% - Accent1 3 2 3 7" xfId="4719" xr:uid="{00000000-0005-0000-0000-000060000000}"/>
    <cellStyle name="20% - Accent1 3 2 3 7 2" xfId="8732" xr:uid="{00000000-0005-0000-0000-000061000000}"/>
    <cellStyle name="20% - Accent1 3 2 3 8" xfId="5083" xr:uid="{00000000-0005-0000-0000-000062000000}"/>
    <cellStyle name="20% - Accent1 3 2 4" xfId="488" xr:uid="{00000000-0005-0000-0000-000063000000}"/>
    <cellStyle name="20% - Accent1 3 2 4 2" xfId="1580" xr:uid="{00000000-0005-0000-0000-000064000000}"/>
    <cellStyle name="20% - Accent1 3 2 4 2 2" xfId="3404" xr:uid="{00000000-0005-0000-0000-000065000000}"/>
    <cellStyle name="20% - Accent1 3 2 4 2 2 2" xfId="8183" xr:uid="{00000000-0005-0000-0000-000066000000}"/>
    <cellStyle name="20% - Accent1 3 2 4 2 3" xfId="6359" xr:uid="{00000000-0005-0000-0000-000067000000}"/>
    <cellStyle name="20% - Accent1 3 2 4 3" xfId="2313" xr:uid="{00000000-0005-0000-0000-000068000000}"/>
    <cellStyle name="20% - Accent1 3 2 4 3 2" xfId="7092" xr:uid="{00000000-0005-0000-0000-000069000000}"/>
    <cellStyle name="20% - Accent1 3 2 4 4" xfId="4359" xr:uid="{00000000-0005-0000-0000-00006A000000}"/>
    <cellStyle name="20% - Accent1 3 2 4 4 2" xfId="9278" xr:uid="{00000000-0005-0000-0000-00006B000000}"/>
    <cellStyle name="20% - Accent1 3 2 4 5" xfId="5265" xr:uid="{00000000-0005-0000-0000-00006C000000}"/>
    <cellStyle name="20% - Accent1 3 2 5" xfId="1268" xr:uid="{00000000-0005-0000-0000-00006D000000}"/>
    <cellStyle name="20% - Accent1 3 2 5 2" xfId="3092" xr:uid="{00000000-0005-0000-0000-00006E000000}"/>
    <cellStyle name="20% - Accent1 3 2 5 2 2" xfId="7871" xr:uid="{00000000-0005-0000-0000-00006F000000}"/>
    <cellStyle name="20% - Accent1 3 2 5 3" xfId="6047" xr:uid="{00000000-0005-0000-0000-000070000000}"/>
    <cellStyle name="20% - Accent1 3 2 6" xfId="904" xr:uid="{00000000-0005-0000-0000-000071000000}"/>
    <cellStyle name="20% - Accent1 3 2 6 2" xfId="2728" xr:uid="{00000000-0005-0000-0000-000072000000}"/>
    <cellStyle name="20% - Accent1 3 2 6 2 2" xfId="7507" xr:uid="{00000000-0005-0000-0000-000073000000}"/>
    <cellStyle name="20% - Accent1 3 2 6 3" xfId="5683" xr:uid="{00000000-0005-0000-0000-000074000000}"/>
    <cellStyle name="20% - Accent1 3 2 7" xfId="2003" xr:uid="{00000000-0005-0000-0000-000075000000}"/>
    <cellStyle name="20% - Accent1 3 2 7 2" xfId="6759" xr:uid="{00000000-0005-0000-0000-000076000000}"/>
    <cellStyle name="20% - Accent1 3 2 8" xfId="4073" xr:uid="{00000000-0005-0000-0000-000077000000}"/>
    <cellStyle name="20% - Accent1 3 2 8 2" xfId="8966" xr:uid="{00000000-0005-0000-0000-000078000000}"/>
    <cellStyle name="20% - Accent1 3 2 9" xfId="4362" xr:uid="{00000000-0005-0000-0000-000079000000}"/>
    <cellStyle name="20% - Accent1 3 2 9 2" xfId="8602" xr:uid="{00000000-0005-0000-0000-00007A000000}"/>
    <cellStyle name="20% - Accent1 3 3" xfId="48" xr:uid="{00000000-0005-0000-0000-00007B000000}"/>
    <cellStyle name="20% - Accent1 3 3 2" xfId="298" xr:uid="{00000000-0005-0000-0000-00007C000000}"/>
    <cellStyle name="20% - Accent1 3 3 2 2" xfId="671" xr:uid="{00000000-0005-0000-0000-00007D000000}"/>
    <cellStyle name="20% - Accent1 3 3 2 2 2" xfId="1762" xr:uid="{00000000-0005-0000-0000-00007E000000}"/>
    <cellStyle name="20% - Accent1 3 3 2 2 2 2" xfId="3586" xr:uid="{00000000-0005-0000-0000-00007F000000}"/>
    <cellStyle name="20% - Accent1 3 3 2 2 2 2 2" xfId="8365" xr:uid="{00000000-0005-0000-0000-000080000000}"/>
    <cellStyle name="20% - Accent1 3 3 2 2 2 3" xfId="6541" xr:uid="{00000000-0005-0000-0000-000081000000}"/>
    <cellStyle name="20% - Accent1 3 3 2 2 3" xfId="2495" xr:uid="{00000000-0005-0000-0000-000082000000}"/>
    <cellStyle name="20% - Accent1 3 3 2 2 3 2" xfId="7274" xr:uid="{00000000-0005-0000-0000-000083000000}"/>
    <cellStyle name="20% - Accent1 3 3 2 2 4" xfId="4485" xr:uid="{00000000-0005-0000-0000-000084000000}"/>
    <cellStyle name="20% - Accent1 3 3 2 2 4 2" xfId="9459" xr:uid="{00000000-0005-0000-0000-000085000000}"/>
    <cellStyle name="20% - Accent1 3 3 2 2 5" xfId="5447" xr:uid="{00000000-0005-0000-0000-000086000000}"/>
    <cellStyle name="20% - Accent1 3 3 2 3" xfId="1400" xr:uid="{00000000-0005-0000-0000-000087000000}"/>
    <cellStyle name="20% - Accent1 3 3 2 3 2" xfId="3224" xr:uid="{00000000-0005-0000-0000-000088000000}"/>
    <cellStyle name="20% - Accent1 3 3 2 3 2 2" xfId="8003" xr:uid="{00000000-0005-0000-0000-000089000000}"/>
    <cellStyle name="20% - Accent1 3 3 2 3 3" xfId="6179" xr:uid="{00000000-0005-0000-0000-00008A000000}"/>
    <cellStyle name="20% - Accent1 3 3 2 4" xfId="1036" xr:uid="{00000000-0005-0000-0000-00008B000000}"/>
    <cellStyle name="20% - Accent1 3 3 2 4 2" xfId="2860" xr:uid="{00000000-0005-0000-0000-00008C000000}"/>
    <cellStyle name="20% - Accent1 3 3 2 4 2 2" xfId="7639" xr:uid="{00000000-0005-0000-0000-00008D000000}"/>
    <cellStyle name="20% - Accent1 3 3 2 4 3" xfId="5815" xr:uid="{00000000-0005-0000-0000-00008E000000}"/>
    <cellStyle name="20% - Accent1 3 3 2 5" xfId="2129" xr:uid="{00000000-0005-0000-0000-00008F000000}"/>
    <cellStyle name="20% - Accent1 3 3 2 5 2" xfId="6908" xr:uid="{00000000-0005-0000-0000-000090000000}"/>
    <cellStyle name="20% - Accent1 3 3 2 6" xfId="4080" xr:uid="{00000000-0005-0000-0000-000091000000}"/>
    <cellStyle name="20% - Accent1 3 3 2 6 2" xfId="9098" xr:uid="{00000000-0005-0000-0000-000092000000}"/>
    <cellStyle name="20% - Accent1 3 3 2 7" xfId="4175" xr:uid="{00000000-0005-0000-0000-000093000000}"/>
    <cellStyle name="20% - Accent1 3 3 2 7 2" xfId="8734" xr:uid="{00000000-0005-0000-0000-000094000000}"/>
    <cellStyle name="20% - Accent1 3 3 2 8" xfId="5085" xr:uid="{00000000-0005-0000-0000-000095000000}"/>
    <cellStyle name="20% - Accent1 3 3 3" xfId="490" xr:uid="{00000000-0005-0000-0000-000096000000}"/>
    <cellStyle name="20% - Accent1 3 3 3 2" xfId="1582" xr:uid="{00000000-0005-0000-0000-000097000000}"/>
    <cellStyle name="20% - Accent1 3 3 3 2 2" xfId="3406" xr:uid="{00000000-0005-0000-0000-000098000000}"/>
    <cellStyle name="20% - Accent1 3 3 3 2 2 2" xfId="8185" xr:uid="{00000000-0005-0000-0000-000099000000}"/>
    <cellStyle name="20% - Accent1 3 3 3 2 3" xfId="6361" xr:uid="{00000000-0005-0000-0000-00009A000000}"/>
    <cellStyle name="20% - Accent1 3 3 3 3" xfId="2315" xr:uid="{00000000-0005-0000-0000-00009B000000}"/>
    <cellStyle name="20% - Accent1 3 3 3 3 2" xfId="7094" xr:uid="{00000000-0005-0000-0000-00009C000000}"/>
    <cellStyle name="20% - Accent1 3 3 3 4" xfId="4227" xr:uid="{00000000-0005-0000-0000-00009D000000}"/>
    <cellStyle name="20% - Accent1 3 3 3 4 2" xfId="9280" xr:uid="{00000000-0005-0000-0000-00009E000000}"/>
    <cellStyle name="20% - Accent1 3 3 3 5" xfId="5267" xr:uid="{00000000-0005-0000-0000-00009F000000}"/>
    <cellStyle name="20% - Accent1 3 3 4" xfId="1299" xr:uid="{00000000-0005-0000-0000-0000A0000000}"/>
    <cellStyle name="20% - Accent1 3 3 4 2" xfId="3123" xr:uid="{00000000-0005-0000-0000-0000A1000000}"/>
    <cellStyle name="20% - Accent1 3 3 4 2 2" xfId="7902" xr:uid="{00000000-0005-0000-0000-0000A2000000}"/>
    <cellStyle name="20% - Accent1 3 3 4 3" xfId="6078" xr:uid="{00000000-0005-0000-0000-0000A3000000}"/>
    <cellStyle name="20% - Accent1 3 3 5" xfId="935" xr:uid="{00000000-0005-0000-0000-0000A4000000}"/>
    <cellStyle name="20% - Accent1 3 3 5 2" xfId="2759" xr:uid="{00000000-0005-0000-0000-0000A5000000}"/>
    <cellStyle name="20% - Accent1 3 3 5 2 2" xfId="7538" xr:uid="{00000000-0005-0000-0000-0000A6000000}"/>
    <cellStyle name="20% - Accent1 3 3 5 3" xfId="5714" xr:uid="{00000000-0005-0000-0000-0000A7000000}"/>
    <cellStyle name="20% - Accent1 3 3 6" xfId="2002" xr:uid="{00000000-0005-0000-0000-0000A8000000}"/>
    <cellStyle name="20% - Accent1 3 3 6 2" xfId="6758" xr:uid="{00000000-0005-0000-0000-0000A9000000}"/>
    <cellStyle name="20% - Accent1 3 3 7" xfId="3964" xr:uid="{00000000-0005-0000-0000-0000AA000000}"/>
    <cellStyle name="20% - Accent1 3 3 7 2" xfId="8997" xr:uid="{00000000-0005-0000-0000-0000AB000000}"/>
    <cellStyle name="20% - Accent1 3 3 8" xfId="4155" xr:uid="{00000000-0005-0000-0000-0000AC000000}"/>
    <cellStyle name="20% - Accent1 3 3 8 2" xfId="8633" xr:uid="{00000000-0005-0000-0000-0000AD000000}"/>
    <cellStyle name="20% - Accent1 3 3 9" xfId="4984" xr:uid="{00000000-0005-0000-0000-0000AE000000}"/>
    <cellStyle name="20% - Accent1 3 4" xfId="49" xr:uid="{00000000-0005-0000-0000-0000AF000000}"/>
    <cellStyle name="20% - Accent1 3 4 2" xfId="299" xr:uid="{00000000-0005-0000-0000-0000B0000000}"/>
    <cellStyle name="20% - Accent1 3 4 2 2" xfId="672" xr:uid="{00000000-0005-0000-0000-0000B1000000}"/>
    <cellStyle name="20% - Accent1 3 4 2 2 2" xfId="1763" xr:uid="{00000000-0005-0000-0000-0000B2000000}"/>
    <cellStyle name="20% - Accent1 3 4 2 2 2 2" xfId="3587" xr:uid="{00000000-0005-0000-0000-0000B3000000}"/>
    <cellStyle name="20% - Accent1 3 4 2 2 2 2 2" xfId="8366" xr:uid="{00000000-0005-0000-0000-0000B4000000}"/>
    <cellStyle name="20% - Accent1 3 4 2 2 2 3" xfId="6542" xr:uid="{00000000-0005-0000-0000-0000B5000000}"/>
    <cellStyle name="20% - Accent1 3 4 2 2 3" xfId="2496" xr:uid="{00000000-0005-0000-0000-0000B6000000}"/>
    <cellStyle name="20% - Accent1 3 4 2 2 3 2" xfId="7275" xr:uid="{00000000-0005-0000-0000-0000B7000000}"/>
    <cellStyle name="20% - Accent1 3 4 2 2 4" xfId="4432" xr:uid="{00000000-0005-0000-0000-0000B8000000}"/>
    <cellStyle name="20% - Accent1 3 4 2 2 4 2" xfId="9460" xr:uid="{00000000-0005-0000-0000-0000B9000000}"/>
    <cellStyle name="20% - Accent1 3 4 2 2 5" xfId="5448" xr:uid="{00000000-0005-0000-0000-0000BA000000}"/>
    <cellStyle name="20% - Accent1 3 4 2 3" xfId="1401" xr:uid="{00000000-0005-0000-0000-0000BB000000}"/>
    <cellStyle name="20% - Accent1 3 4 2 3 2" xfId="3225" xr:uid="{00000000-0005-0000-0000-0000BC000000}"/>
    <cellStyle name="20% - Accent1 3 4 2 3 2 2" xfId="8004" xr:uid="{00000000-0005-0000-0000-0000BD000000}"/>
    <cellStyle name="20% - Accent1 3 4 2 3 3" xfId="6180" xr:uid="{00000000-0005-0000-0000-0000BE000000}"/>
    <cellStyle name="20% - Accent1 3 4 2 4" xfId="1037" xr:uid="{00000000-0005-0000-0000-0000BF000000}"/>
    <cellStyle name="20% - Accent1 3 4 2 4 2" xfId="2861" xr:uid="{00000000-0005-0000-0000-0000C0000000}"/>
    <cellStyle name="20% - Accent1 3 4 2 4 2 2" xfId="7640" xr:uid="{00000000-0005-0000-0000-0000C1000000}"/>
    <cellStyle name="20% - Accent1 3 4 2 4 3" xfId="5816" xr:uid="{00000000-0005-0000-0000-0000C2000000}"/>
    <cellStyle name="20% - Accent1 3 4 2 5" xfId="2130" xr:uid="{00000000-0005-0000-0000-0000C3000000}"/>
    <cellStyle name="20% - Accent1 3 4 2 5 2" xfId="6909" xr:uid="{00000000-0005-0000-0000-0000C4000000}"/>
    <cellStyle name="20% - Accent1 3 4 2 6" xfId="3892" xr:uid="{00000000-0005-0000-0000-0000C5000000}"/>
    <cellStyle name="20% - Accent1 3 4 2 6 2" xfId="9099" xr:uid="{00000000-0005-0000-0000-0000C6000000}"/>
    <cellStyle name="20% - Accent1 3 4 2 7" xfId="4596" xr:uid="{00000000-0005-0000-0000-0000C7000000}"/>
    <cellStyle name="20% - Accent1 3 4 2 7 2" xfId="8735" xr:uid="{00000000-0005-0000-0000-0000C8000000}"/>
    <cellStyle name="20% - Accent1 3 4 2 8" xfId="5086" xr:uid="{00000000-0005-0000-0000-0000C9000000}"/>
    <cellStyle name="20% - Accent1 3 4 3" xfId="491" xr:uid="{00000000-0005-0000-0000-0000CA000000}"/>
    <cellStyle name="20% - Accent1 3 4 3 2" xfId="1583" xr:uid="{00000000-0005-0000-0000-0000CB000000}"/>
    <cellStyle name="20% - Accent1 3 4 3 2 2" xfId="3407" xr:uid="{00000000-0005-0000-0000-0000CC000000}"/>
    <cellStyle name="20% - Accent1 3 4 3 2 2 2" xfId="8186" xr:uid="{00000000-0005-0000-0000-0000CD000000}"/>
    <cellStyle name="20% - Accent1 3 4 3 2 3" xfId="6362" xr:uid="{00000000-0005-0000-0000-0000CE000000}"/>
    <cellStyle name="20% - Accent1 3 4 3 3" xfId="2316" xr:uid="{00000000-0005-0000-0000-0000CF000000}"/>
    <cellStyle name="20% - Accent1 3 4 3 3 2" xfId="7095" xr:uid="{00000000-0005-0000-0000-0000D0000000}"/>
    <cellStyle name="20% - Accent1 3 4 3 4" xfId="4185" xr:uid="{00000000-0005-0000-0000-0000D1000000}"/>
    <cellStyle name="20% - Accent1 3 4 3 4 2" xfId="9281" xr:uid="{00000000-0005-0000-0000-0000D2000000}"/>
    <cellStyle name="20% - Accent1 3 4 3 5" xfId="5268" xr:uid="{00000000-0005-0000-0000-0000D3000000}"/>
    <cellStyle name="20% - Accent1 3 4 4" xfId="1362" xr:uid="{00000000-0005-0000-0000-0000D4000000}"/>
    <cellStyle name="20% - Accent1 3 4 4 2" xfId="3186" xr:uid="{00000000-0005-0000-0000-0000D5000000}"/>
    <cellStyle name="20% - Accent1 3 4 4 2 2" xfId="7965" xr:uid="{00000000-0005-0000-0000-0000D6000000}"/>
    <cellStyle name="20% - Accent1 3 4 4 3" xfId="6141" xr:uid="{00000000-0005-0000-0000-0000D7000000}"/>
    <cellStyle name="20% - Accent1 3 4 5" xfId="998" xr:uid="{00000000-0005-0000-0000-0000D8000000}"/>
    <cellStyle name="20% - Accent1 3 4 5 2" xfId="2822" xr:uid="{00000000-0005-0000-0000-0000D9000000}"/>
    <cellStyle name="20% - Accent1 3 4 5 2 2" xfId="7601" xr:uid="{00000000-0005-0000-0000-0000DA000000}"/>
    <cellStyle name="20% - Accent1 3 4 5 3" xfId="5777" xr:uid="{00000000-0005-0000-0000-0000DB000000}"/>
    <cellStyle name="20% - Accent1 3 4 6" xfId="1980" xr:uid="{00000000-0005-0000-0000-0000DC000000}"/>
    <cellStyle name="20% - Accent1 3 4 6 2" xfId="6724" xr:uid="{00000000-0005-0000-0000-0000DD000000}"/>
    <cellStyle name="20% - Accent1 3 4 7" xfId="3893" xr:uid="{00000000-0005-0000-0000-0000DE000000}"/>
    <cellStyle name="20% - Accent1 3 4 7 2" xfId="9060" xr:uid="{00000000-0005-0000-0000-0000DF000000}"/>
    <cellStyle name="20% - Accent1 3 4 8" xfId="4740" xr:uid="{00000000-0005-0000-0000-0000E0000000}"/>
    <cellStyle name="20% - Accent1 3 4 8 2" xfId="8696" xr:uid="{00000000-0005-0000-0000-0000E1000000}"/>
    <cellStyle name="20% - Accent1 3 4 9" xfId="5047" xr:uid="{00000000-0005-0000-0000-0000E2000000}"/>
    <cellStyle name="20% - Accent1 3 5" xfId="300" xr:uid="{00000000-0005-0000-0000-0000E3000000}"/>
    <cellStyle name="20% - Accent1 3 5 2" xfId="673" xr:uid="{00000000-0005-0000-0000-0000E4000000}"/>
    <cellStyle name="20% - Accent1 3 5 2 2" xfId="1764" xr:uid="{00000000-0005-0000-0000-0000E5000000}"/>
    <cellStyle name="20% - Accent1 3 5 2 2 2" xfId="3588" xr:uid="{00000000-0005-0000-0000-0000E6000000}"/>
    <cellStyle name="20% - Accent1 3 5 2 2 2 2" xfId="8367" xr:uid="{00000000-0005-0000-0000-0000E7000000}"/>
    <cellStyle name="20% - Accent1 3 5 2 2 3" xfId="6543" xr:uid="{00000000-0005-0000-0000-0000E8000000}"/>
    <cellStyle name="20% - Accent1 3 5 2 3" xfId="2497" xr:uid="{00000000-0005-0000-0000-0000E9000000}"/>
    <cellStyle name="20% - Accent1 3 5 2 3 2" xfId="7276" xr:uid="{00000000-0005-0000-0000-0000EA000000}"/>
    <cellStyle name="20% - Accent1 3 5 2 4" xfId="4220" xr:uid="{00000000-0005-0000-0000-0000EB000000}"/>
    <cellStyle name="20% - Accent1 3 5 2 4 2" xfId="9461" xr:uid="{00000000-0005-0000-0000-0000EC000000}"/>
    <cellStyle name="20% - Accent1 3 5 2 5" xfId="5449" xr:uid="{00000000-0005-0000-0000-0000ED000000}"/>
    <cellStyle name="20% - Accent1 3 5 3" xfId="1397" xr:uid="{00000000-0005-0000-0000-0000EE000000}"/>
    <cellStyle name="20% - Accent1 3 5 3 2" xfId="3221" xr:uid="{00000000-0005-0000-0000-0000EF000000}"/>
    <cellStyle name="20% - Accent1 3 5 3 2 2" xfId="8000" xr:uid="{00000000-0005-0000-0000-0000F0000000}"/>
    <cellStyle name="20% - Accent1 3 5 3 3" xfId="6176" xr:uid="{00000000-0005-0000-0000-0000F1000000}"/>
    <cellStyle name="20% - Accent1 3 5 4" xfId="1033" xr:uid="{00000000-0005-0000-0000-0000F2000000}"/>
    <cellStyle name="20% - Accent1 3 5 4 2" xfId="2857" xr:uid="{00000000-0005-0000-0000-0000F3000000}"/>
    <cellStyle name="20% - Accent1 3 5 4 2 2" xfId="7636" xr:uid="{00000000-0005-0000-0000-0000F4000000}"/>
    <cellStyle name="20% - Accent1 3 5 4 3" xfId="5812" xr:uid="{00000000-0005-0000-0000-0000F5000000}"/>
    <cellStyle name="20% - Accent1 3 5 5" xfId="2131" xr:uid="{00000000-0005-0000-0000-0000F6000000}"/>
    <cellStyle name="20% - Accent1 3 5 5 2" xfId="6910" xr:uid="{00000000-0005-0000-0000-0000F7000000}"/>
    <cellStyle name="20% - Accent1 3 5 6" xfId="3968" xr:uid="{00000000-0005-0000-0000-0000F8000000}"/>
    <cellStyle name="20% - Accent1 3 5 6 2" xfId="9095" xr:uid="{00000000-0005-0000-0000-0000F9000000}"/>
    <cellStyle name="20% - Accent1 3 5 7" xfId="4532" xr:uid="{00000000-0005-0000-0000-0000FA000000}"/>
    <cellStyle name="20% - Accent1 3 5 7 2" xfId="8731" xr:uid="{00000000-0005-0000-0000-0000FB000000}"/>
    <cellStyle name="20% - Accent1 3 5 8" xfId="5082" xr:uid="{00000000-0005-0000-0000-0000FC000000}"/>
    <cellStyle name="20% - Accent1 3 6" xfId="487" xr:uid="{00000000-0005-0000-0000-0000FD000000}"/>
    <cellStyle name="20% - Accent1 3 6 2" xfId="1579" xr:uid="{00000000-0005-0000-0000-0000FE000000}"/>
    <cellStyle name="20% - Accent1 3 6 2 2" xfId="3403" xr:uid="{00000000-0005-0000-0000-0000FF000000}"/>
    <cellStyle name="20% - Accent1 3 6 2 2 2" xfId="8182" xr:uid="{00000000-0005-0000-0000-000000010000}"/>
    <cellStyle name="20% - Accent1 3 6 2 3" xfId="6358" xr:uid="{00000000-0005-0000-0000-000001010000}"/>
    <cellStyle name="20% - Accent1 3 6 3" xfId="2312" xr:uid="{00000000-0005-0000-0000-000002010000}"/>
    <cellStyle name="20% - Accent1 3 6 3 2" xfId="7091" xr:uid="{00000000-0005-0000-0000-000003010000}"/>
    <cellStyle name="20% - Accent1 3 6 4" xfId="4643" xr:uid="{00000000-0005-0000-0000-000004010000}"/>
    <cellStyle name="20% - Accent1 3 6 4 2" xfId="9277" xr:uid="{00000000-0005-0000-0000-000005010000}"/>
    <cellStyle name="20% - Accent1 3 6 5" xfId="5264" xr:uid="{00000000-0005-0000-0000-000006010000}"/>
    <cellStyle name="20% - Accent1 3 7" xfId="1232" xr:uid="{00000000-0005-0000-0000-000007010000}"/>
    <cellStyle name="20% - Accent1 3 7 2" xfId="3056" xr:uid="{00000000-0005-0000-0000-000008010000}"/>
    <cellStyle name="20% - Accent1 3 7 2 2" xfId="7835" xr:uid="{00000000-0005-0000-0000-000009010000}"/>
    <cellStyle name="20% - Accent1 3 7 3" xfId="6011" xr:uid="{00000000-0005-0000-0000-00000A010000}"/>
    <cellStyle name="20% - Accent1 3 8" xfId="868" xr:uid="{00000000-0005-0000-0000-00000B010000}"/>
    <cellStyle name="20% - Accent1 3 8 2" xfId="2692" xr:uid="{00000000-0005-0000-0000-00000C010000}"/>
    <cellStyle name="20% - Accent1 3 8 2 2" xfId="7471" xr:uid="{00000000-0005-0000-0000-00000D010000}"/>
    <cellStyle name="20% - Accent1 3 8 3" xfId="5647" xr:uid="{00000000-0005-0000-0000-00000E010000}"/>
    <cellStyle name="20% - Accent1 3 9" xfId="1963" xr:uid="{00000000-0005-0000-0000-00000F010000}"/>
    <cellStyle name="20% - Accent1 3 9 2" xfId="6766" xr:uid="{00000000-0005-0000-0000-000010010000}"/>
    <cellStyle name="20% - Accent1 4" xfId="50" xr:uid="{00000000-0005-0000-0000-000011010000}"/>
    <cellStyle name="20% - Accent1 4 10" xfId="4935" xr:uid="{00000000-0005-0000-0000-000012010000}"/>
    <cellStyle name="20% - Accent1 4 2" xfId="51" xr:uid="{00000000-0005-0000-0000-000013010000}"/>
    <cellStyle name="20% - Accent1 4 2 2" xfId="301" xr:uid="{00000000-0005-0000-0000-000014010000}"/>
    <cellStyle name="20% - Accent1 4 2 2 2" xfId="674" xr:uid="{00000000-0005-0000-0000-000015010000}"/>
    <cellStyle name="20% - Accent1 4 2 2 2 2" xfId="1765" xr:uid="{00000000-0005-0000-0000-000016010000}"/>
    <cellStyle name="20% - Accent1 4 2 2 2 2 2" xfId="3589" xr:uid="{00000000-0005-0000-0000-000017010000}"/>
    <cellStyle name="20% - Accent1 4 2 2 2 2 2 2" xfId="8368" xr:uid="{00000000-0005-0000-0000-000018010000}"/>
    <cellStyle name="20% - Accent1 4 2 2 2 2 3" xfId="6544" xr:uid="{00000000-0005-0000-0000-000019010000}"/>
    <cellStyle name="20% - Accent1 4 2 2 2 3" xfId="2498" xr:uid="{00000000-0005-0000-0000-00001A010000}"/>
    <cellStyle name="20% - Accent1 4 2 2 2 3 2" xfId="7277" xr:uid="{00000000-0005-0000-0000-00001B010000}"/>
    <cellStyle name="20% - Accent1 4 2 2 2 4" xfId="4557" xr:uid="{00000000-0005-0000-0000-00001C010000}"/>
    <cellStyle name="20% - Accent1 4 2 2 2 4 2" xfId="9462" xr:uid="{00000000-0005-0000-0000-00001D010000}"/>
    <cellStyle name="20% - Accent1 4 2 2 2 5" xfId="5450" xr:uid="{00000000-0005-0000-0000-00001E010000}"/>
    <cellStyle name="20% - Accent1 4 2 2 3" xfId="1403" xr:uid="{00000000-0005-0000-0000-00001F010000}"/>
    <cellStyle name="20% - Accent1 4 2 2 3 2" xfId="3227" xr:uid="{00000000-0005-0000-0000-000020010000}"/>
    <cellStyle name="20% - Accent1 4 2 2 3 2 2" xfId="8006" xr:uid="{00000000-0005-0000-0000-000021010000}"/>
    <cellStyle name="20% - Accent1 4 2 2 3 3" xfId="6182" xr:uid="{00000000-0005-0000-0000-000022010000}"/>
    <cellStyle name="20% - Accent1 4 2 2 4" xfId="1039" xr:uid="{00000000-0005-0000-0000-000023010000}"/>
    <cellStyle name="20% - Accent1 4 2 2 4 2" xfId="2863" xr:uid="{00000000-0005-0000-0000-000024010000}"/>
    <cellStyle name="20% - Accent1 4 2 2 4 2 2" xfId="7642" xr:uid="{00000000-0005-0000-0000-000025010000}"/>
    <cellStyle name="20% - Accent1 4 2 2 4 3" xfId="5818" xr:uid="{00000000-0005-0000-0000-000026010000}"/>
    <cellStyle name="20% - Accent1 4 2 2 5" xfId="2132" xr:uid="{00000000-0005-0000-0000-000027010000}"/>
    <cellStyle name="20% - Accent1 4 2 2 5 2" xfId="6911" xr:uid="{00000000-0005-0000-0000-000028010000}"/>
    <cellStyle name="20% - Accent1 4 2 2 6" xfId="4119" xr:uid="{00000000-0005-0000-0000-000029010000}"/>
    <cellStyle name="20% - Accent1 4 2 2 6 2" xfId="9101" xr:uid="{00000000-0005-0000-0000-00002A010000}"/>
    <cellStyle name="20% - Accent1 4 2 2 7" xfId="4889" xr:uid="{00000000-0005-0000-0000-00002B010000}"/>
    <cellStyle name="20% - Accent1 4 2 2 7 2" xfId="8737" xr:uid="{00000000-0005-0000-0000-00002C010000}"/>
    <cellStyle name="20% - Accent1 4 2 2 8" xfId="5088" xr:uid="{00000000-0005-0000-0000-00002D010000}"/>
    <cellStyle name="20% - Accent1 4 2 3" xfId="493" xr:uid="{00000000-0005-0000-0000-00002E010000}"/>
    <cellStyle name="20% - Accent1 4 2 3 2" xfId="1585" xr:uid="{00000000-0005-0000-0000-00002F010000}"/>
    <cellStyle name="20% - Accent1 4 2 3 2 2" xfId="3409" xr:uid="{00000000-0005-0000-0000-000030010000}"/>
    <cellStyle name="20% - Accent1 4 2 3 2 2 2" xfId="8188" xr:uid="{00000000-0005-0000-0000-000031010000}"/>
    <cellStyle name="20% - Accent1 4 2 3 2 3" xfId="6364" xr:uid="{00000000-0005-0000-0000-000032010000}"/>
    <cellStyle name="20% - Accent1 4 2 3 3" xfId="2318" xr:uid="{00000000-0005-0000-0000-000033010000}"/>
    <cellStyle name="20% - Accent1 4 2 3 3 2" xfId="7097" xr:uid="{00000000-0005-0000-0000-000034010000}"/>
    <cellStyle name="20% - Accent1 4 2 3 4" xfId="4447" xr:uid="{00000000-0005-0000-0000-000035010000}"/>
    <cellStyle name="20% - Accent1 4 2 3 4 2" xfId="9283" xr:uid="{00000000-0005-0000-0000-000036010000}"/>
    <cellStyle name="20% - Accent1 4 2 3 5" xfId="5270" xr:uid="{00000000-0005-0000-0000-000037010000}"/>
    <cellStyle name="20% - Accent1 4 2 4" xfId="1325" xr:uid="{00000000-0005-0000-0000-000038010000}"/>
    <cellStyle name="20% - Accent1 4 2 4 2" xfId="3149" xr:uid="{00000000-0005-0000-0000-000039010000}"/>
    <cellStyle name="20% - Accent1 4 2 4 2 2" xfId="7928" xr:uid="{00000000-0005-0000-0000-00003A010000}"/>
    <cellStyle name="20% - Accent1 4 2 4 3" xfId="6104" xr:uid="{00000000-0005-0000-0000-00003B010000}"/>
    <cellStyle name="20% - Accent1 4 2 5" xfId="961" xr:uid="{00000000-0005-0000-0000-00003C010000}"/>
    <cellStyle name="20% - Accent1 4 2 5 2" xfId="2785" xr:uid="{00000000-0005-0000-0000-00003D010000}"/>
    <cellStyle name="20% - Accent1 4 2 5 2 2" xfId="7564" xr:uid="{00000000-0005-0000-0000-00003E010000}"/>
    <cellStyle name="20% - Accent1 4 2 5 3" xfId="5740" xr:uid="{00000000-0005-0000-0000-00003F010000}"/>
    <cellStyle name="20% - Accent1 4 2 6" xfId="1986" xr:uid="{00000000-0005-0000-0000-000040010000}"/>
    <cellStyle name="20% - Accent1 4 2 6 2" xfId="6742" xr:uid="{00000000-0005-0000-0000-000041010000}"/>
    <cellStyle name="20% - Accent1 4 2 7" xfId="3828" xr:uid="{00000000-0005-0000-0000-000042010000}"/>
    <cellStyle name="20% - Accent1 4 2 7 2" xfId="9023" xr:uid="{00000000-0005-0000-0000-000043010000}"/>
    <cellStyle name="20% - Accent1 4 2 8" xfId="4262" xr:uid="{00000000-0005-0000-0000-000044010000}"/>
    <cellStyle name="20% - Accent1 4 2 8 2" xfId="8659" xr:uid="{00000000-0005-0000-0000-000045010000}"/>
    <cellStyle name="20% - Accent1 4 2 9" xfId="5010" xr:uid="{00000000-0005-0000-0000-000046010000}"/>
    <cellStyle name="20% - Accent1 4 3" xfId="302" xr:uid="{00000000-0005-0000-0000-000047010000}"/>
    <cellStyle name="20% - Accent1 4 3 2" xfId="675" xr:uid="{00000000-0005-0000-0000-000048010000}"/>
    <cellStyle name="20% - Accent1 4 3 2 2" xfId="1766" xr:uid="{00000000-0005-0000-0000-000049010000}"/>
    <cellStyle name="20% - Accent1 4 3 2 2 2" xfId="3590" xr:uid="{00000000-0005-0000-0000-00004A010000}"/>
    <cellStyle name="20% - Accent1 4 3 2 2 2 2" xfId="8369" xr:uid="{00000000-0005-0000-0000-00004B010000}"/>
    <cellStyle name="20% - Accent1 4 3 2 2 3" xfId="6545" xr:uid="{00000000-0005-0000-0000-00004C010000}"/>
    <cellStyle name="20% - Accent1 4 3 2 3" xfId="2499" xr:uid="{00000000-0005-0000-0000-00004D010000}"/>
    <cellStyle name="20% - Accent1 4 3 2 3 2" xfId="7278" xr:uid="{00000000-0005-0000-0000-00004E010000}"/>
    <cellStyle name="20% - Accent1 4 3 2 4" xfId="4746" xr:uid="{00000000-0005-0000-0000-00004F010000}"/>
    <cellStyle name="20% - Accent1 4 3 2 4 2" xfId="9463" xr:uid="{00000000-0005-0000-0000-000050010000}"/>
    <cellStyle name="20% - Accent1 4 3 2 5" xfId="5451" xr:uid="{00000000-0005-0000-0000-000051010000}"/>
    <cellStyle name="20% - Accent1 4 3 3" xfId="1402" xr:uid="{00000000-0005-0000-0000-000052010000}"/>
    <cellStyle name="20% - Accent1 4 3 3 2" xfId="3226" xr:uid="{00000000-0005-0000-0000-000053010000}"/>
    <cellStyle name="20% - Accent1 4 3 3 2 2" xfId="8005" xr:uid="{00000000-0005-0000-0000-000054010000}"/>
    <cellStyle name="20% - Accent1 4 3 3 3" xfId="6181" xr:uid="{00000000-0005-0000-0000-000055010000}"/>
    <cellStyle name="20% - Accent1 4 3 4" xfId="1038" xr:uid="{00000000-0005-0000-0000-000056010000}"/>
    <cellStyle name="20% - Accent1 4 3 4 2" xfId="2862" xr:uid="{00000000-0005-0000-0000-000057010000}"/>
    <cellStyle name="20% - Accent1 4 3 4 2 2" xfId="7641" xr:uid="{00000000-0005-0000-0000-000058010000}"/>
    <cellStyle name="20% - Accent1 4 3 4 3" xfId="5817" xr:uid="{00000000-0005-0000-0000-000059010000}"/>
    <cellStyle name="20% - Accent1 4 3 5" xfId="2133" xr:uid="{00000000-0005-0000-0000-00005A010000}"/>
    <cellStyle name="20% - Accent1 4 3 5 2" xfId="6912" xr:uid="{00000000-0005-0000-0000-00005B010000}"/>
    <cellStyle name="20% - Accent1 4 3 6" xfId="4009" xr:uid="{00000000-0005-0000-0000-00005C010000}"/>
    <cellStyle name="20% - Accent1 4 3 6 2" xfId="9100" xr:uid="{00000000-0005-0000-0000-00005D010000}"/>
    <cellStyle name="20% - Accent1 4 3 7" xfId="4222" xr:uid="{00000000-0005-0000-0000-00005E010000}"/>
    <cellStyle name="20% - Accent1 4 3 7 2" xfId="8736" xr:uid="{00000000-0005-0000-0000-00005F010000}"/>
    <cellStyle name="20% - Accent1 4 3 8" xfId="5087" xr:uid="{00000000-0005-0000-0000-000060010000}"/>
    <cellStyle name="20% - Accent1 4 4" xfId="492" xr:uid="{00000000-0005-0000-0000-000061010000}"/>
    <cellStyle name="20% - Accent1 4 4 2" xfId="1584" xr:uid="{00000000-0005-0000-0000-000062010000}"/>
    <cellStyle name="20% - Accent1 4 4 2 2" xfId="3408" xr:uid="{00000000-0005-0000-0000-000063010000}"/>
    <cellStyle name="20% - Accent1 4 4 2 2 2" xfId="8187" xr:uid="{00000000-0005-0000-0000-000064010000}"/>
    <cellStyle name="20% - Accent1 4 4 2 3" xfId="6363" xr:uid="{00000000-0005-0000-0000-000065010000}"/>
    <cellStyle name="20% - Accent1 4 4 3" xfId="2317" xr:uid="{00000000-0005-0000-0000-000066010000}"/>
    <cellStyle name="20% - Accent1 4 4 3 2" xfId="7096" xr:uid="{00000000-0005-0000-0000-000067010000}"/>
    <cellStyle name="20% - Accent1 4 4 4" xfId="4823" xr:uid="{00000000-0005-0000-0000-000068010000}"/>
    <cellStyle name="20% - Accent1 4 4 4 2" xfId="9282" xr:uid="{00000000-0005-0000-0000-000069010000}"/>
    <cellStyle name="20% - Accent1 4 4 5" xfId="5269" xr:uid="{00000000-0005-0000-0000-00006A010000}"/>
    <cellStyle name="20% - Accent1 4 5" xfId="1250" xr:uid="{00000000-0005-0000-0000-00006B010000}"/>
    <cellStyle name="20% - Accent1 4 5 2" xfId="3074" xr:uid="{00000000-0005-0000-0000-00006C010000}"/>
    <cellStyle name="20% - Accent1 4 5 2 2" xfId="7853" xr:uid="{00000000-0005-0000-0000-00006D010000}"/>
    <cellStyle name="20% - Accent1 4 5 3" xfId="6029" xr:uid="{00000000-0005-0000-0000-00006E010000}"/>
    <cellStyle name="20% - Accent1 4 6" xfId="886" xr:uid="{00000000-0005-0000-0000-00006F010000}"/>
    <cellStyle name="20% - Accent1 4 6 2" xfId="2710" xr:uid="{00000000-0005-0000-0000-000070010000}"/>
    <cellStyle name="20% - Accent1 4 6 2 2" xfId="7489" xr:uid="{00000000-0005-0000-0000-000071010000}"/>
    <cellStyle name="20% - Accent1 4 6 3" xfId="5665" xr:uid="{00000000-0005-0000-0000-000072010000}"/>
    <cellStyle name="20% - Accent1 4 7" xfId="2001" xr:uid="{00000000-0005-0000-0000-000073010000}"/>
    <cellStyle name="20% - Accent1 4 7 2" xfId="6757" xr:uid="{00000000-0005-0000-0000-000074010000}"/>
    <cellStyle name="20% - Accent1 4 8" xfId="3887" xr:uid="{00000000-0005-0000-0000-000075010000}"/>
    <cellStyle name="20% - Accent1 4 8 2" xfId="8948" xr:uid="{00000000-0005-0000-0000-000076010000}"/>
    <cellStyle name="20% - Accent1 4 9" xfId="4384" xr:uid="{00000000-0005-0000-0000-000077010000}"/>
    <cellStyle name="20% - Accent1 4 9 2" xfId="8584" xr:uid="{00000000-0005-0000-0000-000078010000}"/>
    <cellStyle name="20% - Accent1 5" xfId="52" xr:uid="{00000000-0005-0000-0000-000079010000}"/>
    <cellStyle name="20% - Accent1 5 2" xfId="303" xr:uid="{00000000-0005-0000-0000-00007A010000}"/>
    <cellStyle name="20% - Accent1 5 2 2" xfId="676" xr:uid="{00000000-0005-0000-0000-00007B010000}"/>
    <cellStyle name="20% - Accent1 5 2 2 2" xfId="1767" xr:uid="{00000000-0005-0000-0000-00007C010000}"/>
    <cellStyle name="20% - Accent1 5 2 2 2 2" xfId="3591" xr:uid="{00000000-0005-0000-0000-00007D010000}"/>
    <cellStyle name="20% - Accent1 5 2 2 2 2 2" xfId="8370" xr:uid="{00000000-0005-0000-0000-00007E010000}"/>
    <cellStyle name="20% - Accent1 5 2 2 2 3" xfId="6546" xr:uid="{00000000-0005-0000-0000-00007F010000}"/>
    <cellStyle name="20% - Accent1 5 2 2 3" xfId="2500" xr:uid="{00000000-0005-0000-0000-000080010000}"/>
    <cellStyle name="20% - Accent1 5 2 2 3 2" xfId="7279" xr:uid="{00000000-0005-0000-0000-000081010000}"/>
    <cellStyle name="20% - Accent1 5 2 2 4" xfId="4298" xr:uid="{00000000-0005-0000-0000-000082010000}"/>
    <cellStyle name="20% - Accent1 5 2 2 4 2" xfId="9464" xr:uid="{00000000-0005-0000-0000-000083010000}"/>
    <cellStyle name="20% - Accent1 5 2 2 5" xfId="5452" xr:uid="{00000000-0005-0000-0000-000084010000}"/>
    <cellStyle name="20% - Accent1 5 2 3" xfId="1404" xr:uid="{00000000-0005-0000-0000-000085010000}"/>
    <cellStyle name="20% - Accent1 5 2 3 2" xfId="3228" xr:uid="{00000000-0005-0000-0000-000086010000}"/>
    <cellStyle name="20% - Accent1 5 2 3 2 2" xfId="8007" xr:uid="{00000000-0005-0000-0000-000087010000}"/>
    <cellStyle name="20% - Accent1 5 2 3 3" xfId="6183" xr:uid="{00000000-0005-0000-0000-000088010000}"/>
    <cellStyle name="20% - Accent1 5 2 4" xfId="1040" xr:uid="{00000000-0005-0000-0000-000089010000}"/>
    <cellStyle name="20% - Accent1 5 2 4 2" xfId="2864" xr:uid="{00000000-0005-0000-0000-00008A010000}"/>
    <cellStyle name="20% - Accent1 5 2 4 2 2" xfId="7643" xr:uid="{00000000-0005-0000-0000-00008B010000}"/>
    <cellStyle name="20% - Accent1 5 2 4 3" xfId="5819" xr:uid="{00000000-0005-0000-0000-00008C010000}"/>
    <cellStyle name="20% - Accent1 5 2 5" xfId="2134" xr:uid="{00000000-0005-0000-0000-00008D010000}"/>
    <cellStyle name="20% - Accent1 5 2 5 2" xfId="6913" xr:uid="{00000000-0005-0000-0000-00008E010000}"/>
    <cellStyle name="20% - Accent1 5 2 6" xfId="3931" xr:uid="{00000000-0005-0000-0000-00008F010000}"/>
    <cellStyle name="20% - Accent1 5 2 6 2" xfId="9102" xr:uid="{00000000-0005-0000-0000-000090010000}"/>
    <cellStyle name="20% - Accent1 5 2 7" xfId="4765" xr:uid="{00000000-0005-0000-0000-000091010000}"/>
    <cellStyle name="20% - Accent1 5 2 7 2" xfId="8738" xr:uid="{00000000-0005-0000-0000-000092010000}"/>
    <cellStyle name="20% - Accent1 5 2 8" xfId="5089" xr:uid="{00000000-0005-0000-0000-000093010000}"/>
    <cellStyle name="20% - Accent1 5 3" xfId="494" xr:uid="{00000000-0005-0000-0000-000094010000}"/>
    <cellStyle name="20% - Accent1 5 3 2" xfId="1586" xr:uid="{00000000-0005-0000-0000-000095010000}"/>
    <cellStyle name="20% - Accent1 5 3 2 2" xfId="3410" xr:uid="{00000000-0005-0000-0000-000096010000}"/>
    <cellStyle name="20% - Accent1 5 3 2 2 2" xfId="8189" xr:uid="{00000000-0005-0000-0000-000097010000}"/>
    <cellStyle name="20% - Accent1 5 3 2 3" xfId="6365" xr:uid="{00000000-0005-0000-0000-000098010000}"/>
    <cellStyle name="20% - Accent1 5 3 3" xfId="2319" xr:uid="{00000000-0005-0000-0000-000099010000}"/>
    <cellStyle name="20% - Accent1 5 3 3 2" xfId="7098" xr:uid="{00000000-0005-0000-0000-00009A010000}"/>
    <cellStyle name="20% - Accent1 5 3 4" xfId="4303" xr:uid="{00000000-0005-0000-0000-00009B010000}"/>
    <cellStyle name="20% - Accent1 5 3 4 2" xfId="9284" xr:uid="{00000000-0005-0000-0000-00009C010000}"/>
    <cellStyle name="20% - Accent1 5 3 5" xfId="5271" xr:uid="{00000000-0005-0000-0000-00009D010000}"/>
    <cellStyle name="20% - Accent1 5 4" xfId="1286" xr:uid="{00000000-0005-0000-0000-00009E010000}"/>
    <cellStyle name="20% - Accent1 5 4 2" xfId="3110" xr:uid="{00000000-0005-0000-0000-00009F010000}"/>
    <cellStyle name="20% - Accent1 5 4 2 2" xfId="7889" xr:uid="{00000000-0005-0000-0000-0000A0010000}"/>
    <cellStyle name="20% - Accent1 5 4 3" xfId="6065" xr:uid="{00000000-0005-0000-0000-0000A1010000}"/>
    <cellStyle name="20% - Accent1 5 5" xfId="922" xr:uid="{00000000-0005-0000-0000-0000A2010000}"/>
    <cellStyle name="20% - Accent1 5 5 2" xfId="2746" xr:uid="{00000000-0005-0000-0000-0000A3010000}"/>
    <cellStyle name="20% - Accent1 5 5 2 2" xfId="7525" xr:uid="{00000000-0005-0000-0000-0000A4010000}"/>
    <cellStyle name="20% - Accent1 5 5 3" xfId="5701" xr:uid="{00000000-0005-0000-0000-0000A5010000}"/>
    <cellStyle name="20% - Accent1 5 6" xfId="2000" xr:uid="{00000000-0005-0000-0000-0000A6010000}"/>
    <cellStyle name="20% - Accent1 5 6 2" xfId="6756" xr:uid="{00000000-0005-0000-0000-0000A7010000}"/>
    <cellStyle name="20% - Accent1 5 7" xfId="3886" xr:uid="{00000000-0005-0000-0000-0000A8010000}"/>
    <cellStyle name="20% - Accent1 5 7 2" xfId="8984" xr:uid="{00000000-0005-0000-0000-0000A9010000}"/>
    <cellStyle name="20% - Accent1 5 8" xfId="4807" xr:uid="{00000000-0005-0000-0000-0000AA010000}"/>
    <cellStyle name="20% - Accent1 5 8 2" xfId="8620" xr:uid="{00000000-0005-0000-0000-0000AB010000}"/>
    <cellStyle name="20% - Accent1 5 9" xfId="4971" xr:uid="{00000000-0005-0000-0000-0000AC010000}"/>
    <cellStyle name="20% - Accent1 6" xfId="53" xr:uid="{00000000-0005-0000-0000-0000AD010000}"/>
    <cellStyle name="20% - Accent1 6 2" xfId="304" xr:uid="{00000000-0005-0000-0000-0000AE010000}"/>
    <cellStyle name="20% - Accent1 6 2 2" xfId="677" xr:uid="{00000000-0005-0000-0000-0000AF010000}"/>
    <cellStyle name="20% - Accent1 6 2 2 2" xfId="1768" xr:uid="{00000000-0005-0000-0000-0000B0010000}"/>
    <cellStyle name="20% - Accent1 6 2 2 2 2" xfId="3592" xr:uid="{00000000-0005-0000-0000-0000B1010000}"/>
    <cellStyle name="20% - Accent1 6 2 2 2 2 2" xfId="8371" xr:uid="{00000000-0005-0000-0000-0000B2010000}"/>
    <cellStyle name="20% - Accent1 6 2 2 2 3" xfId="6547" xr:uid="{00000000-0005-0000-0000-0000B3010000}"/>
    <cellStyle name="20% - Accent1 6 2 2 3" xfId="2501" xr:uid="{00000000-0005-0000-0000-0000B4010000}"/>
    <cellStyle name="20% - Accent1 6 2 2 3 2" xfId="7280" xr:uid="{00000000-0005-0000-0000-0000B5010000}"/>
    <cellStyle name="20% - Accent1 6 2 2 4" xfId="4874" xr:uid="{00000000-0005-0000-0000-0000B6010000}"/>
    <cellStyle name="20% - Accent1 6 2 2 4 2" xfId="9465" xr:uid="{00000000-0005-0000-0000-0000B7010000}"/>
    <cellStyle name="20% - Accent1 6 2 2 5" xfId="5453" xr:uid="{00000000-0005-0000-0000-0000B8010000}"/>
    <cellStyle name="20% - Accent1 6 2 3" xfId="1405" xr:uid="{00000000-0005-0000-0000-0000B9010000}"/>
    <cellStyle name="20% - Accent1 6 2 3 2" xfId="3229" xr:uid="{00000000-0005-0000-0000-0000BA010000}"/>
    <cellStyle name="20% - Accent1 6 2 3 2 2" xfId="8008" xr:uid="{00000000-0005-0000-0000-0000BB010000}"/>
    <cellStyle name="20% - Accent1 6 2 3 3" xfId="6184" xr:uid="{00000000-0005-0000-0000-0000BC010000}"/>
    <cellStyle name="20% - Accent1 6 2 4" xfId="1041" xr:uid="{00000000-0005-0000-0000-0000BD010000}"/>
    <cellStyle name="20% - Accent1 6 2 4 2" xfId="2865" xr:uid="{00000000-0005-0000-0000-0000BE010000}"/>
    <cellStyle name="20% - Accent1 6 2 4 2 2" xfId="7644" xr:uid="{00000000-0005-0000-0000-0000BF010000}"/>
    <cellStyle name="20% - Accent1 6 2 4 3" xfId="5820" xr:uid="{00000000-0005-0000-0000-0000C0010000}"/>
    <cellStyle name="20% - Accent1 6 2 5" xfId="2135" xr:uid="{00000000-0005-0000-0000-0000C1010000}"/>
    <cellStyle name="20% - Accent1 6 2 5 2" xfId="6914" xr:uid="{00000000-0005-0000-0000-0000C2010000}"/>
    <cellStyle name="20% - Accent1 6 2 6" xfId="3820" xr:uid="{00000000-0005-0000-0000-0000C3010000}"/>
    <cellStyle name="20% - Accent1 6 2 6 2" xfId="9103" xr:uid="{00000000-0005-0000-0000-0000C4010000}"/>
    <cellStyle name="20% - Accent1 6 2 7" xfId="4718" xr:uid="{00000000-0005-0000-0000-0000C5010000}"/>
    <cellStyle name="20% - Accent1 6 2 7 2" xfId="8739" xr:uid="{00000000-0005-0000-0000-0000C6010000}"/>
    <cellStyle name="20% - Accent1 6 2 8" xfId="5090" xr:uid="{00000000-0005-0000-0000-0000C7010000}"/>
    <cellStyle name="20% - Accent1 6 3" xfId="495" xr:uid="{00000000-0005-0000-0000-0000C8010000}"/>
    <cellStyle name="20% - Accent1 6 3 2" xfId="1587" xr:uid="{00000000-0005-0000-0000-0000C9010000}"/>
    <cellStyle name="20% - Accent1 6 3 2 2" xfId="3411" xr:uid="{00000000-0005-0000-0000-0000CA010000}"/>
    <cellStyle name="20% - Accent1 6 3 2 2 2" xfId="8190" xr:uid="{00000000-0005-0000-0000-0000CB010000}"/>
    <cellStyle name="20% - Accent1 6 3 2 3" xfId="6366" xr:uid="{00000000-0005-0000-0000-0000CC010000}"/>
    <cellStyle name="20% - Accent1 6 3 3" xfId="2320" xr:uid="{00000000-0005-0000-0000-0000CD010000}"/>
    <cellStyle name="20% - Accent1 6 3 3 2" xfId="7099" xr:uid="{00000000-0005-0000-0000-0000CE010000}"/>
    <cellStyle name="20% - Accent1 6 3 4" xfId="4820" xr:uid="{00000000-0005-0000-0000-0000CF010000}"/>
    <cellStyle name="20% - Accent1 6 3 4 2" xfId="9285" xr:uid="{00000000-0005-0000-0000-0000D0010000}"/>
    <cellStyle name="20% - Accent1 6 3 5" xfId="5272" xr:uid="{00000000-0005-0000-0000-0000D1010000}"/>
    <cellStyle name="20% - Accent1 6 4" xfId="1331" xr:uid="{00000000-0005-0000-0000-0000D2010000}"/>
    <cellStyle name="20% - Accent1 6 4 2" xfId="3155" xr:uid="{00000000-0005-0000-0000-0000D3010000}"/>
    <cellStyle name="20% - Accent1 6 4 2 2" xfId="7934" xr:uid="{00000000-0005-0000-0000-0000D4010000}"/>
    <cellStyle name="20% - Accent1 6 4 3" xfId="6110" xr:uid="{00000000-0005-0000-0000-0000D5010000}"/>
    <cellStyle name="20% - Accent1 6 5" xfId="967" xr:uid="{00000000-0005-0000-0000-0000D6010000}"/>
    <cellStyle name="20% - Accent1 6 5 2" xfId="2791" xr:uid="{00000000-0005-0000-0000-0000D7010000}"/>
    <cellStyle name="20% - Accent1 6 5 2 2" xfId="7570" xr:uid="{00000000-0005-0000-0000-0000D8010000}"/>
    <cellStyle name="20% - Accent1 6 5 3" xfId="5746" xr:uid="{00000000-0005-0000-0000-0000D9010000}"/>
    <cellStyle name="20% - Accent1 6 6" xfId="1985" xr:uid="{00000000-0005-0000-0000-0000DA010000}"/>
    <cellStyle name="20% - Accent1 6 6 2" xfId="6739" xr:uid="{00000000-0005-0000-0000-0000DB010000}"/>
    <cellStyle name="20% - Accent1 6 7" xfId="4034" xr:uid="{00000000-0005-0000-0000-0000DC010000}"/>
    <cellStyle name="20% - Accent1 6 7 2" xfId="9029" xr:uid="{00000000-0005-0000-0000-0000DD010000}"/>
    <cellStyle name="20% - Accent1 6 8" xfId="4207" xr:uid="{00000000-0005-0000-0000-0000DE010000}"/>
    <cellStyle name="20% - Accent1 6 8 2" xfId="8665" xr:uid="{00000000-0005-0000-0000-0000DF010000}"/>
    <cellStyle name="20% - Accent1 6 9" xfId="5016" xr:uid="{00000000-0005-0000-0000-0000E0010000}"/>
    <cellStyle name="20% - Accent1 7" xfId="305" xr:uid="{00000000-0005-0000-0000-0000E1010000}"/>
    <cellStyle name="20% - Accent1 7 2" xfId="678" xr:uid="{00000000-0005-0000-0000-0000E2010000}"/>
    <cellStyle name="20% - Accent1 7 2 2" xfId="1769" xr:uid="{00000000-0005-0000-0000-0000E3010000}"/>
    <cellStyle name="20% - Accent1 7 2 2 2" xfId="3593" xr:uid="{00000000-0005-0000-0000-0000E4010000}"/>
    <cellStyle name="20% - Accent1 7 2 2 2 2" xfId="8372" xr:uid="{00000000-0005-0000-0000-0000E5010000}"/>
    <cellStyle name="20% - Accent1 7 2 2 3" xfId="6548" xr:uid="{00000000-0005-0000-0000-0000E6010000}"/>
    <cellStyle name="20% - Accent1 7 2 3" xfId="2502" xr:uid="{00000000-0005-0000-0000-0000E7010000}"/>
    <cellStyle name="20% - Accent1 7 2 3 2" xfId="7281" xr:uid="{00000000-0005-0000-0000-0000E8010000}"/>
    <cellStyle name="20% - Accent1 7 2 4" xfId="4441" xr:uid="{00000000-0005-0000-0000-0000E9010000}"/>
    <cellStyle name="20% - Accent1 7 2 4 2" xfId="9466" xr:uid="{00000000-0005-0000-0000-0000EA010000}"/>
    <cellStyle name="20% - Accent1 7 2 5" xfId="5454" xr:uid="{00000000-0005-0000-0000-0000EB010000}"/>
    <cellStyle name="20% - Accent1 7 3" xfId="1396" xr:uid="{00000000-0005-0000-0000-0000EC010000}"/>
    <cellStyle name="20% - Accent1 7 3 2" xfId="3220" xr:uid="{00000000-0005-0000-0000-0000ED010000}"/>
    <cellStyle name="20% - Accent1 7 3 2 2" xfId="7999" xr:uid="{00000000-0005-0000-0000-0000EE010000}"/>
    <cellStyle name="20% - Accent1 7 3 3" xfId="6175" xr:uid="{00000000-0005-0000-0000-0000EF010000}"/>
    <cellStyle name="20% - Accent1 7 4" xfId="1032" xr:uid="{00000000-0005-0000-0000-0000F0010000}"/>
    <cellStyle name="20% - Accent1 7 4 2" xfId="2856" xr:uid="{00000000-0005-0000-0000-0000F1010000}"/>
    <cellStyle name="20% - Accent1 7 4 2 2" xfId="7635" xr:uid="{00000000-0005-0000-0000-0000F2010000}"/>
    <cellStyle name="20% - Accent1 7 4 3" xfId="5811" xr:uid="{00000000-0005-0000-0000-0000F3010000}"/>
    <cellStyle name="20% - Accent1 7 5" xfId="2136" xr:uid="{00000000-0005-0000-0000-0000F4010000}"/>
    <cellStyle name="20% - Accent1 7 5 2" xfId="6915" xr:uid="{00000000-0005-0000-0000-0000F5010000}"/>
    <cellStyle name="20% - Accent1 7 6" xfId="3779" xr:uid="{00000000-0005-0000-0000-0000F6010000}"/>
    <cellStyle name="20% - Accent1 7 6 2" xfId="9094" xr:uid="{00000000-0005-0000-0000-0000F7010000}"/>
    <cellStyle name="20% - Accent1 7 7" xfId="4744" xr:uid="{00000000-0005-0000-0000-0000F8010000}"/>
    <cellStyle name="20% - Accent1 7 7 2" xfId="8730" xr:uid="{00000000-0005-0000-0000-0000F9010000}"/>
    <cellStyle name="20% - Accent1 7 8" xfId="5081" xr:uid="{00000000-0005-0000-0000-0000FA010000}"/>
    <cellStyle name="20% - Accent1 8" xfId="486" xr:uid="{00000000-0005-0000-0000-0000FB010000}"/>
    <cellStyle name="20% - Accent1 8 2" xfId="1578" xr:uid="{00000000-0005-0000-0000-0000FC010000}"/>
    <cellStyle name="20% - Accent1 8 2 2" xfId="3402" xr:uid="{00000000-0005-0000-0000-0000FD010000}"/>
    <cellStyle name="20% - Accent1 8 2 2 2" xfId="8181" xr:uid="{00000000-0005-0000-0000-0000FE010000}"/>
    <cellStyle name="20% - Accent1 8 2 3" xfId="6357" xr:uid="{00000000-0005-0000-0000-0000FF010000}"/>
    <cellStyle name="20% - Accent1 8 3" xfId="2311" xr:uid="{00000000-0005-0000-0000-000000020000}"/>
    <cellStyle name="20% - Accent1 8 3 2" xfId="7090" xr:uid="{00000000-0005-0000-0000-000001020000}"/>
    <cellStyle name="20% - Accent1 8 4" xfId="4339" xr:uid="{00000000-0005-0000-0000-000002020000}"/>
    <cellStyle name="20% - Accent1 8 4 2" xfId="9276" xr:uid="{00000000-0005-0000-0000-000003020000}"/>
    <cellStyle name="20% - Accent1 8 5" xfId="5263" xr:uid="{00000000-0005-0000-0000-000004020000}"/>
    <cellStyle name="20% - Accent1 9" xfId="1214" xr:uid="{00000000-0005-0000-0000-000005020000}"/>
    <cellStyle name="20% - Accent1 9 2" xfId="3038" xr:uid="{00000000-0005-0000-0000-000006020000}"/>
    <cellStyle name="20% - Accent1 9 2 2" xfId="7817" xr:uid="{00000000-0005-0000-0000-000007020000}"/>
    <cellStyle name="20% - Accent1 9 3" xfId="5993" xr:uid="{00000000-0005-0000-0000-000008020000}"/>
    <cellStyle name="20% - Accent2" xfId="25" builtinId="34" customBuiltin="1"/>
    <cellStyle name="20% - Accent2 10" xfId="852" xr:uid="{00000000-0005-0000-0000-00000A020000}"/>
    <cellStyle name="20% - Accent2 10 2" xfId="2676" xr:uid="{00000000-0005-0000-0000-00000B020000}"/>
    <cellStyle name="20% - Accent2 10 2 2" xfId="7455" xr:uid="{00000000-0005-0000-0000-00000C020000}"/>
    <cellStyle name="20% - Accent2 10 3" xfId="5631" xr:uid="{00000000-0005-0000-0000-00000D020000}"/>
    <cellStyle name="20% - Accent2 11" xfId="1947" xr:uid="{00000000-0005-0000-0000-00000E020000}"/>
    <cellStyle name="20% - Accent2 11 2" xfId="6729" xr:uid="{00000000-0005-0000-0000-00000F020000}"/>
    <cellStyle name="20% - Accent2 12" xfId="4078" xr:uid="{00000000-0005-0000-0000-000010020000}"/>
    <cellStyle name="20% - Accent2 12 2" xfId="8914" xr:uid="{00000000-0005-0000-0000-000011020000}"/>
    <cellStyle name="20% - Accent2 13" xfId="4264" xr:uid="{00000000-0005-0000-0000-000012020000}"/>
    <cellStyle name="20% - Accent2 13 2" xfId="8550" xr:uid="{00000000-0005-0000-0000-000013020000}"/>
    <cellStyle name="20% - Accent2 14" xfId="4901" xr:uid="{00000000-0005-0000-0000-000014020000}"/>
    <cellStyle name="20% - Accent2 2" xfId="54" xr:uid="{00000000-0005-0000-0000-000015020000}"/>
    <cellStyle name="20% - Accent2 3" xfId="55" xr:uid="{00000000-0005-0000-0000-000016020000}"/>
    <cellStyle name="20% - Accent2 3 10" xfId="4113" xr:uid="{00000000-0005-0000-0000-000017020000}"/>
    <cellStyle name="20% - Accent2 3 10 2" xfId="8931" xr:uid="{00000000-0005-0000-0000-000018020000}"/>
    <cellStyle name="20% - Accent2 3 11" xfId="4864" xr:uid="{00000000-0005-0000-0000-000019020000}"/>
    <cellStyle name="20% - Accent2 3 11 2" xfId="8567" xr:uid="{00000000-0005-0000-0000-00001A020000}"/>
    <cellStyle name="20% - Accent2 3 12" xfId="4918" xr:uid="{00000000-0005-0000-0000-00001B020000}"/>
    <cellStyle name="20% - Accent2 3 2" xfId="56" xr:uid="{00000000-0005-0000-0000-00001C020000}"/>
    <cellStyle name="20% - Accent2 3 2 10" xfId="4954" xr:uid="{00000000-0005-0000-0000-00001D020000}"/>
    <cellStyle name="20% - Accent2 3 2 2" xfId="57" xr:uid="{00000000-0005-0000-0000-00001E020000}"/>
    <cellStyle name="20% - Accent2 3 2 2 2" xfId="306" xr:uid="{00000000-0005-0000-0000-00001F020000}"/>
    <cellStyle name="20% - Accent2 3 2 2 2 2" xfId="679" xr:uid="{00000000-0005-0000-0000-000020020000}"/>
    <cellStyle name="20% - Accent2 3 2 2 2 2 2" xfId="1770" xr:uid="{00000000-0005-0000-0000-000021020000}"/>
    <cellStyle name="20% - Accent2 3 2 2 2 2 2 2" xfId="3594" xr:uid="{00000000-0005-0000-0000-000022020000}"/>
    <cellStyle name="20% - Accent2 3 2 2 2 2 2 2 2" xfId="8373" xr:uid="{00000000-0005-0000-0000-000023020000}"/>
    <cellStyle name="20% - Accent2 3 2 2 2 2 2 3" xfId="6549" xr:uid="{00000000-0005-0000-0000-000024020000}"/>
    <cellStyle name="20% - Accent2 3 2 2 2 2 3" xfId="2503" xr:uid="{00000000-0005-0000-0000-000025020000}"/>
    <cellStyle name="20% - Accent2 3 2 2 2 2 3 2" xfId="7282" xr:uid="{00000000-0005-0000-0000-000026020000}"/>
    <cellStyle name="20% - Accent2 3 2 2 2 2 4" xfId="4750" xr:uid="{00000000-0005-0000-0000-000027020000}"/>
    <cellStyle name="20% - Accent2 3 2 2 2 2 4 2" xfId="9467" xr:uid="{00000000-0005-0000-0000-000028020000}"/>
    <cellStyle name="20% - Accent2 3 2 2 2 2 5" xfId="5455" xr:uid="{00000000-0005-0000-0000-000029020000}"/>
    <cellStyle name="20% - Accent2 3 2 2 2 3" xfId="1409" xr:uid="{00000000-0005-0000-0000-00002A020000}"/>
    <cellStyle name="20% - Accent2 3 2 2 2 3 2" xfId="3233" xr:uid="{00000000-0005-0000-0000-00002B020000}"/>
    <cellStyle name="20% - Accent2 3 2 2 2 3 2 2" xfId="8012" xr:uid="{00000000-0005-0000-0000-00002C020000}"/>
    <cellStyle name="20% - Accent2 3 2 2 2 3 3" xfId="6188" xr:uid="{00000000-0005-0000-0000-00002D020000}"/>
    <cellStyle name="20% - Accent2 3 2 2 2 4" xfId="1045" xr:uid="{00000000-0005-0000-0000-00002E020000}"/>
    <cellStyle name="20% - Accent2 3 2 2 2 4 2" xfId="2869" xr:uid="{00000000-0005-0000-0000-00002F020000}"/>
    <cellStyle name="20% - Accent2 3 2 2 2 4 2 2" xfId="7648" xr:uid="{00000000-0005-0000-0000-000030020000}"/>
    <cellStyle name="20% - Accent2 3 2 2 2 4 3" xfId="5824" xr:uid="{00000000-0005-0000-0000-000031020000}"/>
    <cellStyle name="20% - Accent2 3 2 2 2 5" xfId="2137" xr:uid="{00000000-0005-0000-0000-000032020000}"/>
    <cellStyle name="20% - Accent2 3 2 2 2 5 2" xfId="6916" xr:uid="{00000000-0005-0000-0000-000033020000}"/>
    <cellStyle name="20% - Accent2 3 2 2 2 6" xfId="4100" xr:uid="{00000000-0005-0000-0000-000034020000}"/>
    <cellStyle name="20% - Accent2 3 2 2 2 6 2" xfId="9107" xr:uid="{00000000-0005-0000-0000-000035020000}"/>
    <cellStyle name="20% - Accent2 3 2 2 2 7" xfId="4212" xr:uid="{00000000-0005-0000-0000-000036020000}"/>
    <cellStyle name="20% - Accent2 3 2 2 2 7 2" xfId="8743" xr:uid="{00000000-0005-0000-0000-000037020000}"/>
    <cellStyle name="20% - Accent2 3 2 2 2 8" xfId="5094" xr:uid="{00000000-0005-0000-0000-000038020000}"/>
    <cellStyle name="20% - Accent2 3 2 2 3" xfId="499" xr:uid="{00000000-0005-0000-0000-000039020000}"/>
    <cellStyle name="20% - Accent2 3 2 2 3 2" xfId="1591" xr:uid="{00000000-0005-0000-0000-00003A020000}"/>
    <cellStyle name="20% - Accent2 3 2 2 3 2 2" xfId="3415" xr:uid="{00000000-0005-0000-0000-00003B020000}"/>
    <cellStyle name="20% - Accent2 3 2 2 3 2 2 2" xfId="8194" xr:uid="{00000000-0005-0000-0000-00003C020000}"/>
    <cellStyle name="20% - Accent2 3 2 2 3 2 3" xfId="6370" xr:uid="{00000000-0005-0000-0000-00003D020000}"/>
    <cellStyle name="20% - Accent2 3 2 2 3 3" xfId="2324" xr:uid="{00000000-0005-0000-0000-00003E020000}"/>
    <cellStyle name="20% - Accent2 3 2 2 3 3 2" xfId="7103" xr:uid="{00000000-0005-0000-0000-00003F020000}"/>
    <cellStyle name="20% - Accent2 3 2 2 3 4" xfId="4882" xr:uid="{00000000-0005-0000-0000-000040020000}"/>
    <cellStyle name="20% - Accent2 3 2 2 3 4 2" xfId="9289" xr:uid="{00000000-0005-0000-0000-000041020000}"/>
    <cellStyle name="20% - Accent2 3 2 2 3 5" xfId="5276" xr:uid="{00000000-0005-0000-0000-000042020000}"/>
    <cellStyle name="20% - Accent2 3 2 2 4" xfId="1352" xr:uid="{00000000-0005-0000-0000-000043020000}"/>
    <cellStyle name="20% - Accent2 3 2 2 4 2" xfId="3176" xr:uid="{00000000-0005-0000-0000-000044020000}"/>
    <cellStyle name="20% - Accent2 3 2 2 4 2 2" xfId="7955" xr:uid="{00000000-0005-0000-0000-000045020000}"/>
    <cellStyle name="20% - Accent2 3 2 2 4 3" xfId="6131" xr:uid="{00000000-0005-0000-0000-000046020000}"/>
    <cellStyle name="20% - Accent2 3 2 2 5" xfId="988" xr:uid="{00000000-0005-0000-0000-000047020000}"/>
    <cellStyle name="20% - Accent2 3 2 2 5 2" xfId="2812" xr:uid="{00000000-0005-0000-0000-000048020000}"/>
    <cellStyle name="20% - Accent2 3 2 2 5 2 2" xfId="7591" xr:uid="{00000000-0005-0000-0000-000049020000}"/>
    <cellStyle name="20% - Accent2 3 2 2 5 3" xfId="5767" xr:uid="{00000000-0005-0000-0000-00004A020000}"/>
    <cellStyle name="20% - Accent2 3 2 2 6" xfId="1984" xr:uid="{00000000-0005-0000-0000-00004B020000}"/>
    <cellStyle name="20% - Accent2 3 2 2 6 2" xfId="6734" xr:uid="{00000000-0005-0000-0000-00004C020000}"/>
    <cellStyle name="20% - Accent2 3 2 2 7" xfId="4143" xr:uid="{00000000-0005-0000-0000-00004D020000}"/>
    <cellStyle name="20% - Accent2 3 2 2 7 2" xfId="9050" xr:uid="{00000000-0005-0000-0000-00004E020000}"/>
    <cellStyle name="20% - Accent2 3 2 2 8" xfId="4723" xr:uid="{00000000-0005-0000-0000-00004F020000}"/>
    <cellStyle name="20% - Accent2 3 2 2 8 2" xfId="8686" xr:uid="{00000000-0005-0000-0000-000050020000}"/>
    <cellStyle name="20% - Accent2 3 2 2 9" xfId="5037" xr:uid="{00000000-0005-0000-0000-000051020000}"/>
    <cellStyle name="20% - Accent2 3 2 3" xfId="307" xr:uid="{00000000-0005-0000-0000-000052020000}"/>
    <cellStyle name="20% - Accent2 3 2 3 2" xfId="680" xr:uid="{00000000-0005-0000-0000-000053020000}"/>
    <cellStyle name="20% - Accent2 3 2 3 2 2" xfId="1771" xr:uid="{00000000-0005-0000-0000-000054020000}"/>
    <cellStyle name="20% - Accent2 3 2 3 2 2 2" xfId="3595" xr:uid="{00000000-0005-0000-0000-000055020000}"/>
    <cellStyle name="20% - Accent2 3 2 3 2 2 2 2" xfId="8374" xr:uid="{00000000-0005-0000-0000-000056020000}"/>
    <cellStyle name="20% - Accent2 3 2 3 2 2 3" xfId="6550" xr:uid="{00000000-0005-0000-0000-000057020000}"/>
    <cellStyle name="20% - Accent2 3 2 3 2 3" xfId="2504" xr:uid="{00000000-0005-0000-0000-000058020000}"/>
    <cellStyle name="20% - Accent2 3 2 3 2 3 2" xfId="7283" xr:uid="{00000000-0005-0000-0000-000059020000}"/>
    <cellStyle name="20% - Accent2 3 2 3 2 4" xfId="4509" xr:uid="{00000000-0005-0000-0000-00005A020000}"/>
    <cellStyle name="20% - Accent2 3 2 3 2 4 2" xfId="9468" xr:uid="{00000000-0005-0000-0000-00005B020000}"/>
    <cellStyle name="20% - Accent2 3 2 3 2 5" xfId="5456" xr:uid="{00000000-0005-0000-0000-00005C020000}"/>
    <cellStyle name="20% - Accent2 3 2 3 3" xfId="1408" xr:uid="{00000000-0005-0000-0000-00005D020000}"/>
    <cellStyle name="20% - Accent2 3 2 3 3 2" xfId="3232" xr:uid="{00000000-0005-0000-0000-00005E020000}"/>
    <cellStyle name="20% - Accent2 3 2 3 3 2 2" xfId="8011" xr:uid="{00000000-0005-0000-0000-00005F020000}"/>
    <cellStyle name="20% - Accent2 3 2 3 3 3" xfId="6187" xr:uid="{00000000-0005-0000-0000-000060020000}"/>
    <cellStyle name="20% - Accent2 3 2 3 4" xfId="1044" xr:uid="{00000000-0005-0000-0000-000061020000}"/>
    <cellStyle name="20% - Accent2 3 2 3 4 2" xfId="2868" xr:uid="{00000000-0005-0000-0000-000062020000}"/>
    <cellStyle name="20% - Accent2 3 2 3 4 2 2" xfId="7647" xr:uid="{00000000-0005-0000-0000-000063020000}"/>
    <cellStyle name="20% - Accent2 3 2 3 4 3" xfId="5823" xr:uid="{00000000-0005-0000-0000-000064020000}"/>
    <cellStyle name="20% - Accent2 3 2 3 5" xfId="2138" xr:uid="{00000000-0005-0000-0000-000065020000}"/>
    <cellStyle name="20% - Accent2 3 2 3 5 2" xfId="6917" xr:uid="{00000000-0005-0000-0000-000066020000}"/>
    <cellStyle name="20% - Accent2 3 2 3 6" xfId="3875" xr:uid="{00000000-0005-0000-0000-000067020000}"/>
    <cellStyle name="20% - Accent2 3 2 3 6 2" xfId="9106" xr:uid="{00000000-0005-0000-0000-000068020000}"/>
    <cellStyle name="20% - Accent2 3 2 3 7" xfId="4430" xr:uid="{00000000-0005-0000-0000-000069020000}"/>
    <cellStyle name="20% - Accent2 3 2 3 7 2" xfId="8742" xr:uid="{00000000-0005-0000-0000-00006A020000}"/>
    <cellStyle name="20% - Accent2 3 2 3 8" xfId="5093" xr:uid="{00000000-0005-0000-0000-00006B020000}"/>
    <cellStyle name="20% - Accent2 3 2 4" xfId="498" xr:uid="{00000000-0005-0000-0000-00006C020000}"/>
    <cellStyle name="20% - Accent2 3 2 4 2" xfId="1590" xr:uid="{00000000-0005-0000-0000-00006D020000}"/>
    <cellStyle name="20% - Accent2 3 2 4 2 2" xfId="3414" xr:uid="{00000000-0005-0000-0000-00006E020000}"/>
    <cellStyle name="20% - Accent2 3 2 4 2 2 2" xfId="8193" xr:uid="{00000000-0005-0000-0000-00006F020000}"/>
    <cellStyle name="20% - Accent2 3 2 4 2 3" xfId="6369" xr:uid="{00000000-0005-0000-0000-000070020000}"/>
    <cellStyle name="20% - Accent2 3 2 4 3" xfId="2323" xr:uid="{00000000-0005-0000-0000-000071020000}"/>
    <cellStyle name="20% - Accent2 3 2 4 3 2" xfId="7102" xr:uid="{00000000-0005-0000-0000-000072020000}"/>
    <cellStyle name="20% - Accent2 3 2 4 4" xfId="4676" xr:uid="{00000000-0005-0000-0000-000073020000}"/>
    <cellStyle name="20% - Accent2 3 2 4 4 2" xfId="9288" xr:uid="{00000000-0005-0000-0000-000074020000}"/>
    <cellStyle name="20% - Accent2 3 2 4 5" xfId="5275" xr:uid="{00000000-0005-0000-0000-000075020000}"/>
    <cellStyle name="20% - Accent2 3 2 5" xfId="1269" xr:uid="{00000000-0005-0000-0000-000076020000}"/>
    <cellStyle name="20% - Accent2 3 2 5 2" xfId="3093" xr:uid="{00000000-0005-0000-0000-000077020000}"/>
    <cellStyle name="20% - Accent2 3 2 5 2 2" xfId="7872" xr:uid="{00000000-0005-0000-0000-000078020000}"/>
    <cellStyle name="20% - Accent2 3 2 5 3" xfId="6048" xr:uid="{00000000-0005-0000-0000-000079020000}"/>
    <cellStyle name="20% - Accent2 3 2 6" xfId="905" xr:uid="{00000000-0005-0000-0000-00007A020000}"/>
    <cellStyle name="20% - Accent2 3 2 6 2" xfId="2729" xr:uid="{00000000-0005-0000-0000-00007B020000}"/>
    <cellStyle name="20% - Accent2 3 2 6 2 2" xfId="7508" xr:uid="{00000000-0005-0000-0000-00007C020000}"/>
    <cellStyle name="20% - Accent2 3 2 6 3" xfId="5684" xr:uid="{00000000-0005-0000-0000-00007D020000}"/>
    <cellStyle name="20% - Accent2 3 2 7" xfId="1999" xr:uid="{00000000-0005-0000-0000-00007E020000}"/>
    <cellStyle name="20% - Accent2 3 2 7 2" xfId="6755" xr:uid="{00000000-0005-0000-0000-00007F020000}"/>
    <cellStyle name="20% - Accent2 3 2 8" xfId="3885" xr:uid="{00000000-0005-0000-0000-000080020000}"/>
    <cellStyle name="20% - Accent2 3 2 8 2" xfId="8967" xr:uid="{00000000-0005-0000-0000-000081020000}"/>
    <cellStyle name="20% - Accent2 3 2 9" xfId="4653" xr:uid="{00000000-0005-0000-0000-000082020000}"/>
    <cellStyle name="20% - Accent2 3 2 9 2" xfId="8603" xr:uid="{00000000-0005-0000-0000-000083020000}"/>
    <cellStyle name="20% - Accent2 3 3" xfId="58" xr:uid="{00000000-0005-0000-0000-000084020000}"/>
    <cellStyle name="20% - Accent2 3 3 2" xfId="308" xr:uid="{00000000-0005-0000-0000-000085020000}"/>
    <cellStyle name="20% - Accent2 3 3 2 2" xfId="681" xr:uid="{00000000-0005-0000-0000-000086020000}"/>
    <cellStyle name="20% - Accent2 3 3 2 2 2" xfId="1772" xr:uid="{00000000-0005-0000-0000-000087020000}"/>
    <cellStyle name="20% - Accent2 3 3 2 2 2 2" xfId="3596" xr:uid="{00000000-0005-0000-0000-000088020000}"/>
    <cellStyle name="20% - Accent2 3 3 2 2 2 2 2" xfId="8375" xr:uid="{00000000-0005-0000-0000-000089020000}"/>
    <cellStyle name="20% - Accent2 3 3 2 2 2 3" xfId="6551" xr:uid="{00000000-0005-0000-0000-00008A020000}"/>
    <cellStyle name="20% - Accent2 3 3 2 2 3" xfId="2505" xr:uid="{00000000-0005-0000-0000-00008B020000}"/>
    <cellStyle name="20% - Accent2 3 3 2 2 3 2" xfId="7284" xr:uid="{00000000-0005-0000-0000-00008C020000}"/>
    <cellStyle name="20% - Accent2 3 3 2 2 4" xfId="4808" xr:uid="{00000000-0005-0000-0000-00008D020000}"/>
    <cellStyle name="20% - Accent2 3 3 2 2 4 2" xfId="9469" xr:uid="{00000000-0005-0000-0000-00008E020000}"/>
    <cellStyle name="20% - Accent2 3 3 2 2 5" xfId="5457" xr:uid="{00000000-0005-0000-0000-00008F020000}"/>
    <cellStyle name="20% - Accent2 3 3 2 3" xfId="1410" xr:uid="{00000000-0005-0000-0000-000090020000}"/>
    <cellStyle name="20% - Accent2 3 3 2 3 2" xfId="3234" xr:uid="{00000000-0005-0000-0000-000091020000}"/>
    <cellStyle name="20% - Accent2 3 3 2 3 2 2" xfId="8013" xr:uid="{00000000-0005-0000-0000-000092020000}"/>
    <cellStyle name="20% - Accent2 3 3 2 3 3" xfId="6189" xr:uid="{00000000-0005-0000-0000-000093020000}"/>
    <cellStyle name="20% - Accent2 3 3 2 4" xfId="1046" xr:uid="{00000000-0005-0000-0000-000094020000}"/>
    <cellStyle name="20% - Accent2 3 3 2 4 2" xfId="2870" xr:uid="{00000000-0005-0000-0000-000095020000}"/>
    <cellStyle name="20% - Accent2 3 3 2 4 2 2" xfId="7649" xr:uid="{00000000-0005-0000-0000-000096020000}"/>
    <cellStyle name="20% - Accent2 3 3 2 4 3" xfId="5825" xr:uid="{00000000-0005-0000-0000-000097020000}"/>
    <cellStyle name="20% - Accent2 3 3 2 5" xfId="2139" xr:uid="{00000000-0005-0000-0000-000098020000}"/>
    <cellStyle name="20% - Accent2 3 3 2 5 2" xfId="6918" xr:uid="{00000000-0005-0000-0000-000099020000}"/>
    <cellStyle name="20% - Accent2 3 3 2 6" xfId="3912" xr:uid="{00000000-0005-0000-0000-00009A020000}"/>
    <cellStyle name="20% - Accent2 3 3 2 6 2" xfId="9108" xr:uid="{00000000-0005-0000-0000-00009B020000}"/>
    <cellStyle name="20% - Accent2 3 3 2 7" xfId="4651" xr:uid="{00000000-0005-0000-0000-00009C020000}"/>
    <cellStyle name="20% - Accent2 3 3 2 7 2" xfId="8744" xr:uid="{00000000-0005-0000-0000-00009D020000}"/>
    <cellStyle name="20% - Accent2 3 3 2 8" xfId="5095" xr:uid="{00000000-0005-0000-0000-00009E020000}"/>
    <cellStyle name="20% - Accent2 3 3 3" xfId="500" xr:uid="{00000000-0005-0000-0000-00009F020000}"/>
    <cellStyle name="20% - Accent2 3 3 3 2" xfId="1592" xr:uid="{00000000-0005-0000-0000-0000A0020000}"/>
    <cellStyle name="20% - Accent2 3 3 3 2 2" xfId="3416" xr:uid="{00000000-0005-0000-0000-0000A1020000}"/>
    <cellStyle name="20% - Accent2 3 3 3 2 2 2" xfId="8195" xr:uid="{00000000-0005-0000-0000-0000A2020000}"/>
    <cellStyle name="20% - Accent2 3 3 3 2 3" xfId="6371" xr:uid="{00000000-0005-0000-0000-0000A3020000}"/>
    <cellStyle name="20% - Accent2 3 3 3 3" xfId="2325" xr:uid="{00000000-0005-0000-0000-0000A4020000}"/>
    <cellStyle name="20% - Accent2 3 3 3 3 2" xfId="7104" xr:uid="{00000000-0005-0000-0000-0000A5020000}"/>
    <cellStyle name="20% - Accent2 3 3 3 4" xfId="4684" xr:uid="{00000000-0005-0000-0000-0000A6020000}"/>
    <cellStyle name="20% - Accent2 3 3 3 4 2" xfId="9290" xr:uid="{00000000-0005-0000-0000-0000A7020000}"/>
    <cellStyle name="20% - Accent2 3 3 3 5" xfId="5277" xr:uid="{00000000-0005-0000-0000-0000A8020000}"/>
    <cellStyle name="20% - Accent2 3 3 4" xfId="1300" xr:uid="{00000000-0005-0000-0000-0000A9020000}"/>
    <cellStyle name="20% - Accent2 3 3 4 2" xfId="3124" xr:uid="{00000000-0005-0000-0000-0000AA020000}"/>
    <cellStyle name="20% - Accent2 3 3 4 2 2" xfId="7903" xr:uid="{00000000-0005-0000-0000-0000AB020000}"/>
    <cellStyle name="20% - Accent2 3 3 4 3" xfId="6079" xr:uid="{00000000-0005-0000-0000-0000AC020000}"/>
    <cellStyle name="20% - Accent2 3 3 5" xfId="936" xr:uid="{00000000-0005-0000-0000-0000AD020000}"/>
    <cellStyle name="20% - Accent2 3 3 5 2" xfId="2760" xr:uid="{00000000-0005-0000-0000-0000AE020000}"/>
    <cellStyle name="20% - Accent2 3 3 5 2 2" xfId="7539" xr:uid="{00000000-0005-0000-0000-0000AF020000}"/>
    <cellStyle name="20% - Accent2 3 3 5 3" xfId="5715" xr:uid="{00000000-0005-0000-0000-0000B0020000}"/>
    <cellStyle name="20% - Accent2 3 3 6" xfId="1998" xr:uid="{00000000-0005-0000-0000-0000B1020000}"/>
    <cellStyle name="20% - Accent2 3 3 6 2" xfId="6754" xr:uid="{00000000-0005-0000-0000-0000B2020000}"/>
    <cellStyle name="20% - Accent2 3 3 7" xfId="3815" xr:uid="{00000000-0005-0000-0000-0000B3020000}"/>
    <cellStyle name="20% - Accent2 3 3 7 2" xfId="8998" xr:uid="{00000000-0005-0000-0000-0000B4020000}"/>
    <cellStyle name="20% - Accent2 3 3 8" xfId="4276" xr:uid="{00000000-0005-0000-0000-0000B5020000}"/>
    <cellStyle name="20% - Accent2 3 3 8 2" xfId="8634" xr:uid="{00000000-0005-0000-0000-0000B6020000}"/>
    <cellStyle name="20% - Accent2 3 3 9" xfId="4985" xr:uid="{00000000-0005-0000-0000-0000B7020000}"/>
    <cellStyle name="20% - Accent2 3 4" xfId="59" xr:uid="{00000000-0005-0000-0000-0000B8020000}"/>
    <cellStyle name="20% - Accent2 3 4 2" xfId="309" xr:uid="{00000000-0005-0000-0000-0000B9020000}"/>
    <cellStyle name="20% - Accent2 3 4 2 2" xfId="682" xr:uid="{00000000-0005-0000-0000-0000BA020000}"/>
    <cellStyle name="20% - Accent2 3 4 2 2 2" xfId="1773" xr:uid="{00000000-0005-0000-0000-0000BB020000}"/>
    <cellStyle name="20% - Accent2 3 4 2 2 2 2" xfId="3597" xr:uid="{00000000-0005-0000-0000-0000BC020000}"/>
    <cellStyle name="20% - Accent2 3 4 2 2 2 2 2" xfId="8376" xr:uid="{00000000-0005-0000-0000-0000BD020000}"/>
    <cellStyle name="20% - Accent2 3 4 2 2 2 3" xfId="6552" xr:uid="{00000000-0005-0000-0000-0000BE020000}"/>
    <cellStyle name="20% - Accent2 3 4 2 2 3" xfId="2506" xr:uid="{00000000-0005-0000-0000-0000BF020000}"/>
    <cellStyle name="20% - Accent2 3 4 2 2 3 2" xfId="7285" xr:uid="{00000000-0005-0000-0000-0000C0020000}"/>
    <cellStyle name="20% - Accent2 3 4 2 2 4" xfId="4792" xr:uid="{00000000-0005-0000-0000-0000C1020000}"/>
    <cellStyle name="20% - Accent2 3 4 2 2 4 2" xfId="9470" xr:uid="{00000000-0005-0000-0000-0000C2020000}"/>
    <cellStyle name="20% - Accent2 3 4 2 2 5" xfId="5458" xr:uid="{00000000-0005-0000-0000-0000C3020000}"/>
    <cellStyle name="20% - Accent2 3 4 2 3" xfId="1411" xr:uid="{00000000-0005-0000-0000-0000C4020000}"/>
    <cellStyle name="20% - Accent2 3 4 2 3 2" xfId="3235" xr:uid="{00000000-0005-0000-0000-0000C5020000}"/>
    <cellStyle name="20% - Accent2 3 4 2 3 2 2" xfId="8014" xr:uid="{00000000-0005-0000-0000-0000C6020000}"/>
    <cellStyle name="20% - Accent2 3 4 2 3 3" xfId="6190" xr:uid="{00000000-0005-0000-0000-0000C7020000}"/>
    <cellStyle name="20% - Accent2 3 4 2 4" xfId="1047" xr:uid="{00000000-0005-0000-0000-0000C8020000}"/>
    <cellStyle name="20% - Accent2 3 4 2 4 2" xfId="2871" xr:uid="{00000000-0005-0000-0000-0000C9020000}"/>
    <cellStyle name="20% - Accent2 3 4 2 4 2 2" xfId="7650" xr:uid="{00000000-0005-0000-0000-0000CA020000}"/>
    <cellStyle name="20% - Accent2 3 4 2 4 3" xfId="5826" xr:uid="{00000000-0005-0000-0000-0000CB020000}"/>
    <cellStyle name="20% - Accent2 3 4 2 5" xfId="2140" xr:uid="{00000000-0005-0000-0000-0000CC020000}"/>
    <cellStyle name="20% - Accent2 3 4 2 5 2" xfId="6919" xr:uid="{00000000-0005-0000-0000-0000CD020000}"/>
    <cellStyle name="20% - Accent2 3 4 2 6" xfId="4030" xr:uid="{00000000-0005-0000-0000-0000CE020000}"/>
    <cellStyle name="20% - Accent2 3 4 2 6 2" xfId="9109" xr:uid="{00000000-0005-0000-0000-0000CF020000}"/>
    <cellStyle name="20% - Accent2 3 4 2 7" xfId="4659" xr:uid="{00000000-0005-0000-0000-0000D0020000}"/>
    <cellStyle name="20% - Accent2 3 4 2 7 2" xfId="8745" xr:uid="{00000000-0005-0000-0000-0000D1020000}"/>
    <cellStyle name="20% - Accent2 3 4 2 8" xfId="5096" xr:uid="{00000000-0005-0000-0000-0000D2020000}"/>
    <cellStyle name="20% - Accent2 3 4 3" xfId="501" xr:uid="{00000000-0005-0000-0000-0000D3020000}"/>
    <cellStyle name="20% - Accent2 3 4 3 2" xfId="1593" xr:uid="{00000000-0005-0000-0000-0000D4020000}"/>
    <cellStyle name="20% - Accent2 3 4 3 2 2" xfId="3417" xr:uid="{00000000-0005-0000-0000-0000D5020000}"/>
    <cellStyle name="20% - Accent2 3 4 3 2 2 2" xfId="8196" xr:uid="{00000000-0005-0000-0000-0000D6020000}"/>
    <cellStyle name="20% - Accent2 3 4 3 2 3" xfId="6372" xr:uid="{00000000-0005-0000-0000-0000D7020000}"/>
    <cellStyle name="20% - Accent2 3 4 3 3" xfId="2326" xr:uid="{00000000-0005-0000-0000-0000D8020000}"/>
    <cellStyle name="20% - Accent2 3 4 3 3 2" xfId="7105" xr:uid="{00000000-0005-0000-0000-0000D9020000}"/>
    <cellStyle name="20% - Accent2 3 4 3 4" xfId="4236" xr:uid="{00000000-0005-0000-0000-0000DA020000}"/>
    <cellStyle name="20% - Accent2 3 4 3 4 2" xfId="9291" xr:uid="{00000000-0005-0000-0000-0000DB020000}"/>
    <cellStyle name="20% - Accent2 3 4 3 5" xfId="5278" xr:uid="{00000000-0005-0000-0000-0000DC020000}"/>
    <cellStyle name="20% - Accent2 3 4 4" xfId="1363" xr:uid="{00000000-0005-0000-0000-0000DD020000}"/>
    <cellStyle name="20% - Accent2 3 4 4 2" xfId="3187" xr:uid="{00000000-0005-0000-0000-0000DE020000}"/>
    <cellStyle name="20% - Accent2 3 4 4 2 2" xfId="7966" xr:uid="{00000000-0005-0000-0000-0000DF020000}"/>
    <cellStyle name="20% - Accent2 3 4 4 3" xfId="6142" xr:uid="{00000000-0005-0000-0000-0000E0020000}"/>
    <cellStyle name="20% - Accent2 3 4 5" xfId="999" xr:uid="{00000000-0005-0000-0000-0000E1020000}"/>
    <cellStyle name="20% - Accent2 3 4 5 2" xfId="2823" xr:uid="{00000000-0005-0000-0000-0000E2020000}"/>
    <cellStyle name="20% - Accent2 3 4 5 2 2" xfId="7602" xr:uid="{00000000-0005-0000-0000-0000E3020000}"/>
    <cellStyle name="20% - Accent2 3 4 5 3" xfId="5778" xr:uid="{00000000-0005-0000-0000-0000E4020000}"/>
    <cellStyle name="20% - Accent2 3 4 6" xfId="1983" xr:uid="{00000000-0005-0000-0000-0000E5020000}"/>
    <cellStyle name="20% - Accent2 3 4 6 2" xfId="6731" xr:uid="{00000000-0005-0000-0000-0000E6020000}"/>
    <cellStyle name="20% - Accent2 3 4 7" xfId="4014" xr:uid="{00000000-0005-0000-0000-0000E7020000}"/>
    <cellStyle name="20% - Accent2 3 4 7 2" xfId="9061" xr:uid="{00000000-0005-0000-0000-0000E8020000}"/>
    <cellStyle name="20% - Accent2 3 4 8" xfId="4213" xr:uid="{00000000-0005-0000-0000-0000E9020000}"/>
    <cellStyle name="20% - Accent2 3 4 8 2" xfId="8697" xr:uid="{00000000-0005-0000-0000-0000EA020000}"/>
    <cellStyle name="20% - Accent2 3 4 9" xfId="5048" xr:uid="{00000000-0005-0000-0000-0000EB020000}"/>
    <cellStyle name="20% - Accent2 3 5" xfId="310" xr:uid="{00000000-0005-0000-0000-0000EC020000}"/>
    <cellStyle name="20% - Accent2 3 5 2" xfId="683" xr:uid="{00000000-0005-0000-0000-0000ED020000}"/>
    <cellStyle name="20% - Accent2 3 5 2 2" xfId="1774" xr:uid="{00000000-0005-0000-0000-0000EE020000}"/>
    <cellStyle name="20% - Accent2 3 5 2 2 2" xfId="3598" xr:uid="{00000000-0005-0000-0000-0000EF020000}"/>
    <cellStyle name="20% - Accent2 3 5 2 2 2 2" xfId="8377" xr:uid="{00000000-0005-0000-0000-0000F0020000}"/>
    <cellStyle name="20% - Accent2 3 5 2 2 3" xfId="6553" xr:uid="{00000000-0005-0000-0000-0000F1020000}"/>
    <cellStyle name="20% - Accent2 3 5 2 3" xfId="2507" xr:uid="{00000000-0005-0000-0000-0000F2020000}"/>
    <cellStyle name="20% - Accent2 3 5 2 3 2" xfId="7286" xr:uid="{00000000-0005-0000-0000-0000F3020000}"/>
    <cellStyle name="20% - Accent2 3 5 2 4" xfId="4438" xr:uid="{00000000-0005-0000-0000-0000F4020000}"/>
    <cellStyle name="20% - Accent2 3 5 2 4 2" xfId="9471" xr:uid="{00000000-0005-0000-0000-0000F5020000}"/>
    <cellStyle name="20% - Accent2 3 5 2 5" xfId="5459" xr:uid="{00000000-0005-0000-0000-0000F6020000}"/>
    <cellStyle name="20% - Accent2 3 5 3" xfId="1407" xr:uid="{00000000-0005-0000-0000-0000F7020000}"/>
    <cellStyle name="20% - Accent2 3 5 3 2" xfId="3231" xr:uid="{00000000-0005-0000-0000-0000F8020000}"/>
    <cellStyle name="20% - Accent2 3 5 3 2 2" xfId="8010" xr:uid="{00000000-0005-0000-0000-0000F9020000}"/>
    <cellStyle name="20% - Accent2 3 5 3 3" xfId="6186" xr:uid="{00000000-0005-0000-0000-0000FA020000}"/>
    <cellStyle name="20% - Accent2 3 5 4" xfId="1043" xr:uid="{00000000-0005-0000-0000-0000FB020000}"/>
    <cellStyle name="20% - Accent2 3 5 4 2" xfId="2867" xr:uid="{00000000-0005-0000-0000-0000FC020000}"/>
    <cellStyle name="20% - Accent2 3 5 4 2 2" xfId="7646" xr:uid="{00000000-0005-0000-0000-0000FD020000}"/>
    <cellStyle name="20% - Accent2 3 5 4 3" xfId="5822" xr:uid="{00000000-0005-0000-0000-0000FE020000}"/>
    <cellStyle name="20% - Accent2 3 5 5" xfId="2141" xr:uid="{00000000-0005-0000-0000-0000FF020000}"/>
    <cellStyle name="20% - Accent2 3 5 5 2" xfId="6920" xr:uid="{00000000-0005-0000-0000-000000030000}"/>
    <cellStyle name="20% - Accent2 3 5 6" xfId="4063" xr:uid="{00000000-0005-0000-0000-000001030000}"/>
    <cellStyle name="20% - Accent2 3 5 6 2" xfId="9105" xr:uid="{00000000-0005-0000-0000-000002030000}"/>
    <cellStyle name="20% - Accent2 3 5 7" xfId="4176" xr:uid="{00000000-0005-0000-0000-000003030000}"/>
    <cellStyle name="20% - Accent2 3 5 7 2" xfId="8741" xr:uid="{00000000-0005-0000-0000-000004030000}"/>
    <cellStyle name="20% - Accent2 3 5 8" xfId="5092" xr:uid="{00000000-0005-0000-0000-000005030000}"/>
    <cellStyle name="20% - Accent2 3 6" xfId="497" xr:uid="{00000000-0005-0000-0000-000006030000}"/>
    <cellStyle name="20% - Accent2 3 6 2" xfId="1589" xr:uid="{00000000-0005-0000-0000-000007030000}"/>
    <cellStyle name="20% - Accent2 3 6 2 2" xfId="3413" xr:uid="{00000000-0005-0000-0000-000008030000}"/>
    <cellStyle name="20% - Accent2 3 6 2 2 2" xfId="8192" xr:uid="{00000000-0005-0000-0000-000009030000}"/>
    <cellStyle name="20% - Accent2 3 6 2 3" xfId="6368" xr:uid="{00000000-0005-0000-0000-00000A030000}"/>
    <cellStyle name="20% - Accent2 3 6 3" xfId="2322" xr:uid="{00000000-0005-0000-0000-00000B030000}"/>
    <cellStyle name="20% - Accent2 3 6 3 2" xfId="7101" xr:uid="{00000000-0005-0000-0000-00000C030000}"/>
    <cellStyle name="20% - Accent2 3 6 4" xfId="4530" xr:uid="{00000000-0005-0000-0000-00000D030000}"/>
    <cellStyle name="20% - Accent2 3 6 4 2" xfId="9287" xr:uid="{00000000-0005-0000-0000-00000E030000}"/>
    <cellStyle name="20% - Accent2 3 6 5" xfId="5274" xr:uid="{00000000-0005-0000-0000-00000F030000}"/>
    <cellStyle name="20% - Accent2 3 7" xfId="1233" xr:uid="{00000000-0005-0000-0000-000010030000}"/>
    <cellStyle name="20% - Accent2 3 7 2" xfId="3057" xr:uid="{00000000-0005-0000-0000-000011030000}"/>
    <cellStyle name="20% - Accent2 3 7 2 2" xfId="7836" xr:uid="{00000000-0005-0000-0000-000012030000}"/>
    <cellStyle name="20% - Accent2 3 7 3" xfId="6012" xr:uid="{00000000-0005-0000-0000-000013030000}"/>
    <cellStyle name="20% - Accent2 3 8" xfId="869" xr:uid="{00000000-0005-0000-0000-000014030000}"/>
    <cellStyle name="20% - Accent2 3 8 2" xfId="2693" xr:uid="{00000000-0005-0000-0000-000015030000}"/>
    <cellStyle name="20% - Accent2 3 8 2 2" xfId="7472" xr:uid="{00000000-0005-0000-0000-000016030000}"/>
    <cellStyle name="20% - Accent2 3 8 3" xfId="5648" xr:uid="{00000000-0005-0000-0000-000017030000}"/>
    <cellStyle name="20% - Accent2 3 9" xfId="1964" xr:uid="{00000000-0005-0000-0000-000018030000}"/>
    <cellStyle name="20% - Accent2 3 9 2" xfId="6767" xr:uid="{00000000-0005-0000-0000-000019030000}"/>
    <cellStyle name="20% - Accent2 4" xfId="60" xr:uid="{00000000-0005-0000-0000-00001A030000}"/>
    <cellStyle name="20% - Accent2 4 10" xfId="4937" xr:uid="{00000000-0005-0000-0000-00001B030000}"/>
    <cellStyle name="20% - Accent2 4 2" xfId="61" xr:uid="{00000000-0005-0000-0000-00001C030000}"/>
    <cellStyle name="20% - Accent2 4 2 2" xfId="311" xr:uid="{00000000-0005-0000-0000-00001D030000}"/>
    <cellStyle name="20% - Accent2 4 2 2 2" xfId="684" xr:uid="{00000000-0005-0000-0000-00001E030000}"/>
    <cellStyle name="20% - Accent2 4 2 2 2 2" xfId="1775" xr:uid="{00000000-0005-0000-0000-00001F030000}"/>
    <cellStyle name="20% - Accent2 4 2 2 2 2 2" xfId="3599" xr:uid="{00000000-0005-0000-0000-000020030000}"/>
    <cellStyle name="20% - Accent2 4 2 2 2 2 2 2" xfId="8378" xr:uid="{00000000-0005-0000-0000-000021030000}"/>
    <cellStyle name="20% - Accent2 4 2 2 2 2 3" xfId="6554" xr:uid="{00000000-0005-0000-0000-000022030000}"/>
    <cellStyle name="20% - Accent2 4 2 2 2 3" xfId="2508" xr:uid="{00000000-0005-0000-0000-000023030000}"/>
    <cellStyle name="20% - Accent2 4 2 2 2 3 2" xfId="7287" xr:uid="{00000000-0005-0000-0000-000024030000}"/>
    <cellStyle name="20% - Accent2 4 2 2 2 4" xfId="4159" xr:uid="{00000000-0005-0000-0000-000025030000}"/>
    <cellStyle name="20% - Accent2 4 2 2 2 4 2" xfId="9472" xr:uid="{00000000-0005-0000-0000-000026030000}"/>
    <cellStyle name="20% - Accent2 4 2 2 2 5" xfId="5460" xr:uid="{00000000-0005-0000-0000-000027030000}"/>
    <cellStyle name="20% - Accent2 4 2 2 3" xfId="1413" xr:uid="{00000000-0005-0000-0000-000028030000}"/>
    <cellStyle name="20% - Accent2 4 2 2 3 2" xfId="3237" xr:uid="{00000000-0005-0000-0000-000029030000}"/>
    <cellStyle name="20% - Accent2 4 2 2 3 2 2" xfId="8016" xr:uid="{00000000-0005-0000-0000-00002A030000}"/>
    <cellStyle name="20% - Accent2 4 2 2 3 3" xfId="6192" xr:uid="{00000000-0005-0000-0000-00002B030000}"/>
    <cellStyle name="20% - Accent2 4 2 2 4" xfId="1049" xr:uid="{00000000-0005-0000-0000-00002C030000}"/>
    <cellStyle name="20% - Accent2 4 2 2 4 2" xfId="2873" xr:uid="{00000000-0005-0000-0000-00002D030000}"/>
    <cellStyle name="20% - Accent2 4 2 2 4 2 2" xfId="7652" xr:uid="{00000000-0005-0000-0000-00002E030000}"/>
    <cellStyle name="20% - Accent2 4 2 2 4 3" xfId="5828" xr:uid="{00000000-0005-0000-0000-00002F030000}"/>
    <cellStyle name="20% - Accent2 4 2 2 5" xfId="2142" xr:uid="{00000000-0005-0000-0000-000030030000}"/>
    <cellStyle name="20% - Accent2 4 2 2 5 2" xfId="6921" xr:uid="{00000000-0005-0000-0000-000031030000}"/>
    <cellStyle name="20% - Accent2 4 2 2 6" xfId="3952" xr:uid="{00000000-0005-0000-0000-000032030000}"/>
    <cellStyle name="20% - Accent2 4 2 2 6 2" xfId="9111" xr:uid="{00000000-0005-0000-0000-000033030000}"/>
    <cellStyle name="20% - Accent2 4 2 2 7" xfId="4255" xr:uid="{00000000-0005-0000-0000-000034030000}"/>
    <cellStyle name="20% - Accent2 4 2 2 7 2" xfId="8747" xr:uid="{00000000-0005-0000-0000-000035030000}"/>
    <cellStyle name="20% - Accent2 4 2 2 8" xfId="5098" xr:uid="{00000000-0005-0000-0000-000036030000}"/>
    <cellStyle name="20% - Accent2 4 2 3" xfId="503" xr:uid="{00000000-0005-0000-0000-000037030000}"/>
    <cellStyle name="20% - Accent2 4 2 3 2" xfId="1595" xr:uid="{00000000-0005-0000-0000-000038030000}"/>
    <cellStyle name="20% - Accent2 4 2 3 2 2" xfId="3419" xr:uid="{00000000-0005-0000-0000-000039030000}"/>
    <cellStyle name="20% - Accent2 4 2 3 2 2 2" xfId="8198" xr:uid="{00000000-0005-0000-0000-00003A030000}"/>
    <cellStyle name="20% - Accent2 4 2 3 2 3" xfId="6374" xr:uid="{00000000-0005-0000-0000-00003B030000}"/>
    <cellStyle name="20% - Accent2 4 2 3 3" xfId="2328" xr:uid="{00000000-0005-0000-0000-00003C030000}"/>
    <cellStyle name="20% - Accent2 4 2 3 3 2" xfId="7107" xr:uid="{00000000-0005-0000-0000-00003D030000}"/>
    <cellStyle name="20% - Accent2 4 2 3 4" xfId="4200" xr:uid="{00000000-0005-0000-0000-00003E030000}"/>
    <cellStyle name="20% - Accent2 4 2 3 4 2" xfId="9293" xr:uid="{00000000-0005-0000-0000-00003F030000}"/>
    <cellStyle name="20% - Accent2 4 2 3 5" xfId="5280" xr:uid="{00000000-0005-0000-0000-000040030000}"/>
    <cellStyle name="20% - Accent2 4 2 4" xfId="1382" xr:uid="{00000000-0005-0000-0000-000041030000}"/>
    <cellStyle name="20% - Accent2 4 2 4 2" xfId="3206" xr:uid="{00000000-0005-0000-0000-000042030000}"/>
    <cellStyle name="20% - Accent2 4 2 4 2 2" xfId="7985" xr:uid="{00000000-0005-0000-0000-000043030000}"/>
    <cellStyle name="20% - Accent2 4 2 4 3" xfId="6161" xr:uid="{00000000-0005-0000-0000-000044030000}"/>
    <cellStyle name="20% - Accent2 4 2 5" xfId="1018" xr:uid="{00000000-0005-0000-0000-000045030000}"/>
    <cellStyle name="20% - Accent2 4 2 5 2" xfId="2842" xr:uid="{00000000-0005-0000-0000-000046030000}"/>
    <cellStyle name="20% - Accent2 4 2 5 2 2" xfId="7621" xr:uid="{00000000-0005-0000-0000-000047030000}"/>
    <cellStyle name="20% - Accent2 4 2 5 3" xfId="5797" xr:uid="{00000000-0005-0000-0000-000048030000}"/>
    <cellStyle name="20% - Accent2 4 2 6" xfId="1981" xr:uid="{00000000-0005-0000-0000-000049030000}"/>
    <cellStyle name="20% - Accent2 4 2 6 2" xfId="6727" xr:uid="{00000000-0005-0000-0000-00004A030000}"/>
    <cellStyle name="20% - Accent2 4 2 7" xfId="4015" xr:uid="{00000000-0005-0000-0000-00004B030000}"/>
    <cellStyle name="20% - Accent2 4 2 7 2" xfId="9080" xr:uid="{00000000-0005-0000-0000-00004C030000}"/>
    <cellStyle name="20% - Accent2 4 2 8" xfId="4476" xr:uid="{00000000-0005-0000-0000-00004D030000}"/>
    <cellStyle name="20% - Accent2 4 2 8 2" xfId="8716" xr:uid="{00000000-0005-0000-0000-00004E030000}"/>
    <cellStyle name="20% - Accent2 4 2 9" xfId="5067" xr:uid="{00000000-0005-0000-0000-00004F030000}"/>
    <cellStyle name="20% - Accent2 4 3" xfId="312" xr:uid="{00000000-0005-0000-0000-000050030000}"/>
    <cellStyle name="20% - Accent2 4 3 2" xfId="685" xr:uid="{00000000-0005-0000-0000-000051030000}"/>
    <cellStyle name="20% - Accent2 4 3 2 2" xfId="1776" xr:uid="{00000000-0005-0000-0000-000052030000}"/>
    <cellStyle name="20% - Accent2 4 3 2 2 2" xfId="3600" xr:uid="{00000000-0005-0000-0000-000053030000}"/>
    <cellStyle name="20% - Accent2 4 3 2 2 2 2" xfId="8379" xr:uid="{00000000-0005-0000-0000-000054030000}"/>
    <cellStyle name="20% - Accent2 4 3 2 2 3" xfId="6555" xr:uid="{00000000-0005-0000-0000-000055030000}"/>
    <cellStyle name="20% - Accent2 4 3 2 3" xfId="2509" xr:uid="{00000000-0005-0000-0000-000056030000}"/>
    <cellStyle name="20% - Accent2 4 3 2 3 2" xfId="7288" xr:uid="{00000000-0005-0000-0000-000057030000}"/>
    <cellStyle name="20% - Accent2 4 3 2 4" xfId="4771" xr:uid="{00000000-0005-0000-0000-000058030000}"/>
    <cellStyle name="20% - Accent2 4 3 2 4 2" xfId="9473" xr:uid="{00000000-0005-0000-0000-000059030000}"/>
    <cellStyle name="20% - Accent2 4 3 2 5" xfId="5461" xr:uid="{00000000-0005-0000-0000-00005A030000}"/>
    <cellStyle name="20% - Accent2 4 3 3" xfId="1412" xr:uid="{00000000-0005-0000-0000-00005B030000}"/>
    <cellStyle name="20% - Accent2 4 3 3 2" xfId="3236" xr:uid="{00000000-0005-0000-0000-00005C030000}"/>
    <cellStyle name="20% - Accent2 4 3 3 2 2" xfId="8015" xr:uid="{00000000-0005-0000-0000-00005D030000}"/>
    <cellStyle name="20% - Accent2 4 3 3 3" xfId="6191" xr:uid="{00000000-0005-0000-0000-00005E030000}"/>
    <cellStyle name="20% - Accent2 4 3 4" xfId="1048" xr:uid="{00000000-0005-0000-0000-00005F030000}"/>
    <cellStyle name="20% - Accent2 4 3 4 2" xfId="2872" xr:uid="{00000000-0005-0000-0000-000060030000}"/>
    <cellStyle name="20% - Accent2 4 3 4 2 2" xfId="7651" xr:uid="{00000000-0005-0000-0000-000061030000}"/>
    <cellStyle name="20% - Accent2 4 3 4 3" xfId="5827" xr:uid="{00000000-0005-0000-0000-000062030000}"/>
    <cellStyle name="20% - Accent2 4 3 5" xfId="2143" xr:uid="{00000000-0005-0000-0000-000063030000}"/>
    <cellStyle name="20% - Accent2 4 3 5 2" xfId="6922" xr:uid="{00000000-0005-0000-0000-000064030000}"/>
    <cellStyle name="20% - Accent2 4 3 6" xfId="4140" xr:uid="{00000000-0005-0000-0000-000065030000}"/>
    <cellStyle name="20% - Accent2 4 3 6 2" xfId="9110" xr:uid="{00000000-0005-0000-0000-000066030000}"/>
    <cellStyle name="20% - Accent2 4 3 7" xfId="4720" xr:uid="{00000000-0005-0000-0000-000067030000}"/>
    <cellStyle name="20% - Accent2 4 3 7 2" xfId="8746" xr:uid="{00000000-0005-0000-0000-000068030000}"/>
    <cellStyle name="20% - Accent2 4 3 8" xfId="5097" xr:uid="{00000000-0005-0000-0000-000069030000}"/>
    <cellStyle name="20% - Accent2 4 4" xfId="502" xr:uid="{00000000-0005-0000-0000-00006A030000}"/>
    <cellStyle name="20% - Accent2 4 4 2" xfId="1594" xr:uid="{00000000-0005-0000-0000-00006B030000}"/>
    <cellStyle name="20% - Accent2 4 4 2 2" xfId="3418" xr:uid="{00000000-0005-0000-0000-00006C030000}"/>
    <cellStyle name="20% - Accent2 4 4 2 2 2" xfId="8197" xr:uid="{00000000-0005-0000-0000-00006D030000}"/>
    <cellStyle name="20% - Accent2 4 4 2 3" xfId="6373" xr:uid="{00000000-0005-0000-0000-00006E030000}"/>
    <cellStyle name="20% - Accent2 4 4 3" xfId="2327" xr:uid="{00000000-0005-0000-0000-00006F030000}"/>
    <cellStyle name="20% - Accent2 4 4 3 2" xfId="7106" xr:uid="{00000000-0005-0000-0000-000070030000}"/>
    <cellStyle name="20% - Accent2 4 4 4" xfId="4657" xr:uid="{00000000-0005-0000-0000-000071030000}"/>
    <cellStyle name="20% - Accent2 4 4 4 2" xfId="9292" xr:uid="{00000000-0005-0000-0000-000072030000}"/>
    <cellStyle name="20% - Accent2 4 4 5" xfId="5279" xr:uid="{00000000-0005-0000-0000-000073030000}"/>
    <cellStyle name="20% - Accent2 4 5" xfId="1252" xr:uid="{00000000-0005-0000-0000-000074030000}"/>
    <cellStyle name="20% - Accent2 4 5 2" xfId="3076" xr:uid="{00000000-0005-0000-0000-000075030000}"/>
    <cellStyle name="20% - Accent2 4 5 2 2" xfId="7855" xr:uid="{00000000-0005-0000-0000-000076030000}"/>
    <cellStyle name="20% - Accent2 4 5 3" xfId="6031" xr:uid="{00000000-0005-0000-0000-000077030000}"/>
    <cellStyle name="20% - Accent2 4 6" xfId="888" xr:uid="{00000000-0005-0000-0000-000078030000}"/>
    <cellStyle name="20% - Accent2 4 6 2" xfId="2712" xr:uid="{00000000-0005-0000-0000-000079030000}"/>
    <cellStyle name="20% - Accent2 4 6 2 2" xfId="7491" xr:uid="{00000000-0005-0000-0000-00007A030000}"/>
    <cellStyle name="20% - Accent2 4 6 3" xfId="5667" xr:uid="{00000000-0005-0000-0000-00007B030000}"/>
    <cellStyle name="20% - Accent2 4 7" xfId="1997" xr:uid="{00000000-0005-0000-0000-00007C030000}"/>
    <cellStyle name="20% - Accent2 4 7 2" xfId="6753" xr:uid="{00000000-0005-0000-0000-00007D030000}"/>
    <cellStyle name="20% - Accent2 4 8" xfId="3924" xr:uid="{00000000-0005-0000-0000-00007E030000}"/>
    <cellStyle name="20% - Accent2 4 8 2" xfId="8950" xr:uid="{00000000-0005-0000-0000-00007F030000}"/>
    <cellStyle name="20% - Accent2 4 9" xfId="4397" xr:uid="{00000000-0005-0000-0000-000080030000}"/>
    <cellStyle name="20% - Accent2 4 9 2" xfId="8586" xr:uid="{00000000-0005-0000-0000-000081030000}"/>
    <cellStyle name="20% - Accent2 5" xfId="62" xr:uid="{00000000-0005-0000-0000-000082030000}"/>
    <cellStyle name="20% - Accent2 5 2" xfId="313" xr:uid="{00000000-0005-0000-0000-000083030000}"/>
    <cellStyle name="20% - Accent2 5 2 2" xfId="686" xr:uid="{00000000-0005-0000-0000-000084030000}"/>
    <cellStyle name="20% - Accent2 5 2 2 2" xfId="1777" xr:uid="{00000000-0005-0000-0000-000085030000}"/>
    <cellStyle name="20% - Accent2 5 2 2 2 2" xfId="3601" xr:uid="{00000000-0005-0000-0000-000086030000}"/>
    <cellStyle name="20% - Accent2 5 2 2 2 2 2" xfId="8380" xr:uid="{00000000-0005-0000-0000-000087030000}"/>
    <cellStyle name="20% - Accent2 5 2 2 2 3" xfId="6556" xr:uid="{00000000-0005-0000-0000-000088030000}"/>
    <cellStyle name="20% - Accent2 5 2 2 3" xfId="2510" xr:uid="{00000000-0005-0000-0000-000089030000}"/>
    <cellStyle name="20% - Accent2 5 2 2 3 2" xfId="7289" xr:uid="{00000000-0005-0000-0000-00008A030000}"/>
    <cellStyle name="20% - Accent2 5 2 2 4" xfId="4755" xr:uid="{00000000-0005-0000-0000-00008B030000}"/>
    <cellStyle name="20% - Accent2 5 2 2 4 2" xfId="9474" xr:uid="{00000000-0005-0000-0000-00008C030000}"/>
    <cellStyle name="20% - Accent2 5 2 2 5" xfId="5462" xr:uid="{00000000-0005-0000-0000-00008D030000}"/>
    <cellStyle name="20% - Accent2 5 2 3" xfId="1414" xr:uid="{00000000-0005-0000-0000-00008E030000}"/>
    <cellStyle name="20% - Accent2 5 2 3 2" xfId="3238" xr:uid="{00000000-0005-0000-0000-00008F030000}"/>
    <cellStyle name="20% - Accent2 5 2 3 2 2" xfId="8017" xr:uid="{00000000-0005-0000-0000-000090030000}"/>
    <cellStyle name="20% - Accent2 5 2 3 3" xfId="6193" xr:uid="{00000000-0005-0000-0000-000091030000}"/>
    <cellStyle name="20% - Accent2 5 2 4" xfId="1050" xr:uid="{00000000-0005-0000-0000-000092030000}"/>
    <cellStyle name="20% - Accent2 5 2 4 2" xfId="2874" xr:uid="{00000000-0005-0000-0000-000093030000}"/>
    <cellStyle name="20% - Accent2 5 2 4 2 2" xfId="7653" xr:uid="{00000000-0005-0000-0000-000094030000}"/>
    <cellStyle name="20% - Accent2 5 2 4 3" xfId="5829" xr:uid="{00000000-0005-0000-0000-000095030000}"/>
    <cellStyle name="20% - Accent2 5 2 5" xfId="2144" xr:uid="{00000000-0005-0000-0000-000096030000}"/>
    <cellStyle name="20% - Accent2 5 2 5 2" xfId="6923" xr:uid="{00000000-0005-0000-0000-000097030000}"/>
    <cellStyle name="20% - Accent2 5 2 6" xfId="3842" xr:uid="{00000000-0005-0000-0000-000098030000}"/>
    <cellStyle name="20% - Accent2 5 2 6 2" xfId="9112" xr:uid="{00000000-0005-0000-0000-000099030000}"/>
    <cellStyle name="20% - Accent2 5 2 7" xfId="4857" xr:uid="{00000000-0005-0000-0000-00009A030000}"/>
    <cellStyle name="20% - Accent2 5 2 7 2" xfId="8748" xr:uid="{00000000-0005-0000-0000-00009B030000}"/>
    <cellStyle name="20% - Accent2 5 2 8" xfId="5099" xr:uid="{00000000-0005-0000-0000-00009C030000}"/>
    <cellStyle name="20% - Accent2 5 3" xfId="504" xr:uid="{00000000-0005-0000-0000-00009D030000}"/>
    <cellStyle name="20% - Accent2 5 3 2" xfId="1596" xr:uid="{00000000-0005-0000-0000-00009E030000}"/>
    <cellStyle name="20% - Accent2 5 3 2 2" xfId="3420" xr:uid="{00000000-0005-0000-0000-00009F030000}"/>
    <cellStyle name="20% - Accent2 5 3 2 2 2" xfId="8199" xr:uid="{00000000-0005-0000-0000-0000A0030000}"/>
    <cellStyle name="20% - Accent2 5 3 2 3" xfId="6375" xr:uid="{00000000-0005-0000-0000-0000A1030000}"/>
    <cellStyle name="20% - Accent2 5 3 3" xfId="2329" xr:uid="{00000000-0005-0000-0000-0000A2030000}"/>
    <cellStyle name="20% - Accent2 5 3 3 2" xfId="7108" xr:uid="{00000000-0005-0000-0000-0000A3030000}"/>
    <cellStyle name="20% - Accent2 5 3 4" xfId="4348" xr:uid="{00000000-0005-0000-0000-0000A4030000}"/>
    <cellStyle name="20% - Accent2 5 3 4 2" xfId="9294" xr:uid="{00000000-0005-0000-0000-0000A5030000}"/>
    <cellStyle name="20% - Accent2 5 3 5" xfId="5281" xr:uid="{00000000-0005-0000-0000-0000A6030000}"/>
    <cellStyle name="20% - Accent2 5 4" xfId="1287" xr:uid="{00000000-0005-0000-0000-0000A7030000}"/>
    <cellStyle name="20% - Accent2 5 4 2" xfId="3111" xr:uid="{00000000-0005-0000-0000-0000A8030000}"/>
    <cellStyle name="20% - Accent2 5 4 2 2" xfId="7890" xr:uid="{00000000-0005-0000-0000-0000A9030000}"/>
    <cellStyle name="20% - Accent2 5 4 3" xfId="6066" xr:uid="{00000000-0005-0000-0000-0000AA030000}"/>
    <cellStyle name="20% - Accent2 5 5" xfId="923" xr:uid="{00000000-0005-0000-0000-0000AB030000}"/>
    <cellStyle name="20% - Accent2 5 5 2" xfId="2747" xr:uid="{00000000-0005-0000-0000-0000AC030000}"/>
    <cellStyle name="20% - Accent2 5 5 2 2" xfId="7526" xr:uid="{00000000-0005-0000-0000-0000AD030000}"/>
    <cellStyle name="20% - Accent2 5 5 3" xfId="5702" xr:uid="{00000000-0005-0000-0000-0000AE030000}"/>
    <cellStyle name="20% - Accent2 5 6" xfId="1996" xr:uid="{00000000-0005-0000-0000-0000AF030000}"/>
    <cellStyle name="20% - Accent2 5 6 2" xfId="6752" xr:uid="{00000000-0005-0000-0000-0000B0030000}"/>
    <cellStyle name="20% - Accent2 5 7" xfId="4111" xr:uid="{00000000-0005-0000-0000-0000B1030000}"/>
    <cellStyle name="20% - Accent2 5 7 2" xfId="8985" xr:uid="{00000000-0005-0000-0000-0000B2030000}"/>
    <cellStyle name="20% - Accent2 5 8" xfId="4894" xr:uid="{00000000-0005-0000-0000-0000B3030000}"/>
    <cellStyle name="20% - Accent2 5 8 2" xfId="8621" xr:uid="{00000000-0005-0000-0000-0000B4030000}"/>
    <cellStyle name="20% - Accent2 5 9" xfId="4972" xr:uid="{00000000-0005-0000-0000-0000B5030000}"/>
    <cellStyle name="20% - Accent2 6" xfId="63" xr:uid="{00000000-0005-0000-0000-0000B6030000}"/>
    <cellStyle name="20% - Accent2 6 2" xfId="314" xr:uid="{00000000-0005-0000-0000-0000B7030000}"/>
    <cellStyle name="20% - Accent2 6 2 2" xfId="687" xr:uid="{00000000-0005-0000-0000-0000B8030000}"/>
    <cellStyle name="20% - Accent2 6 2 2 2" xfId="1778" xr:uid="{00000000-0005-0000-0000-0000B9030000}"/>
    <cellStyle name="20% - Accent2 6 2 2 2 2" xfId="3602" xr:uid="{00000000-0005-0000-0000-0000BA030000}"/>
    <cellStyle name="20% - Accent2 6 2 2 2 2 2" xfId="8381" xr:uid="{00000000-0005-0000-0000-0000BB030000}"/>
    <cellStyle name="20% - Accent2 6 2 2 2 3" xfId="6557" xr:uid="{00000000-0005-0000-0000-0000BC030000}"/>
    <cellStyle name="20% - Accent2 6 2 2 3" xfId="2511" xr:uid="{00000000-0005-0000-0000-0000BD030000}"/>
    <cellStyle name="20% - Accent2 6 2 2 3 2" xfId="7290" xr:uid="{00000000-0005-0000-0000-0000BE030000}"/>
    <cellStyle name="20% - Accent2 6 2 2 4" xfId="4521" xr:uid="{00000000-0005-0000-0000-0000BF030000}"/>
    <cellStyle name="20% - Accent2 6 2 2 4 2" xfId="9475" xr:uid="{00000000-0005-0000-0000-0000C0030000}"/>
    <cellStyle name="20% - Accent2 6 2 2 5" xfId="5463" xr:uid="{00000000-0005-0000-0000-0000C1030000}"/>
    <cellStyle name="20% - Accent2 6 2 3" xfId="1415" xr:uid="{00000000-0005-0000-0000-0000C2030000}"/>
    <cellStyle name="20% - Accent2 6 2 3 2" xfId="3239" xr:uid="{00000000-0005-0000-0000-0000C3030000}"/>
    <cellStyle name="20% - Accent2 6 2 3 2 2" xfId="8018" xr:uid="{00000000-0005-0000-0000-0000C4030000}"/>
    <cellStyle name="20% - Accent2 6 2 3 3" xfId="6194" xr:uid="{00000000-0005-0000-0000-0000C5030000}"/>
    <cellStyle name="20% - Accent2 6 2 4" xfId="1051" xr:uid="{00000000-0005-0000-0000-0000C6030000}"/>
    <cellStyle name="20% - Accent2 6 2 4 2" xfId="2875" xr:uid="{00000000-0005-0000-0000-0000C7030000}"/>
    <cellStyle name="20% - Accent2 6 2 4 2 2" xfId="7654" xr:uid="{00000000-0005-0000-0000-0000C8030000}"/>
    <cellStyle name="20% - Accent2 6 2 4 3" xfId="5830" xr:uid="{00000000-0005-0000-0000-0000C9030000}"/>
    <cellStyle name="20% - Accent2 6 2 5" xfId="2145" xr:uid="{00000000-0005-0000-0000-0000CA030000}"/>
    <cellStyle name="20% - Accent2 6 2 5 2" xfId="6924" xr:uid="{00000000-0005-0000-0000-0000CB030000}"/>
    <cellStyle name="20% - Accent2 6 2 6" xfId="3802" xr:uid="{00000000-0005-0000-0000-0000CC030000}"/>
    <cellStyle name="20% - Accent2 6 2 6 2" xfId="9113" xr:uid="{00000000-0005-0000-0000-0000CD030000}"/>
    <cellStyle name="20% - Accent2 6 2 7" xfId="4429" xr:uid="{00000000-0005-0000-0000-0000CE030000}"/>
    <cellStyle name="20% - Accent2 6 2 7 2" xfId="8749" xr:uid="{00000000-0005-0000-0000-0000CF030000}"/>
    <cellStyle name="20% - Accent2 6 2 8" xfId="5100" xr:uid="{00000000-0005-0000-0000-0000D0030000}"/>
    <cellStyle name="20% - Accent2 6 3" xfId="505" xr:uid="{00000000-0005-0000-0000-0000D1030000}"/>
    <cellStyle name="20% - Accent2 6 3 2" xfId="1597" xr:uid="{00000000-0005-0000-0000-0000D2030000}"/>
    <cellStyle name="20% - Accent2 6 3 2 2" xfId="3421" xr:uid="{00000000-0005-0000-0000-0000D3030000}"/>
    <cellStyle name="20% - Accent2 6 3 2 2 2" xfId="8200" xr:uid="{00000000-0005-0000-0000-0000D4030000}"/>
    <cellStyle name="20% - Accent2 6 3 2 3" xfId="6376" xr:uid="{00000000-0005-0000-0000-0000D5030000}"/>
    <cellStyle name="20% - Accent2 6 3 3" xfId="2330" xr:uid="{00000000-0005-0000-0000-0000D6030000}"/>
    <cellStyle name="20% - Accent2 6 3 3 2" xfId="7109" xr:uid="{00000000-0005-0000-0000-0000D7030000}"/>
    <cellStyle name="20% - Accent2 6 3 4" xfId="4350" xr:uid="{00000000-0005-0000-0000-0000D8030000}"/>
    <cellStyle name="20% - Accent2 6 3 4 2" xfId="9295" xr:uid="{00000000-0005-0000-0000-0000D9030000}"/>
    <cellStyle name="20% - Accent2 6 3 5" xfId="5282" xr:uid="{00000000-0005-0000-0000-0000DA030000}"/>
    <cellStyle name="20% - Accent2 6 4" xfId="1333" xr:uid="{00000000-0005-0000-0000-0000DB030000}"/>
    <cellStyle name="20% - Accent2 6 4 2" xfId="3157" xr:uid="{00000000-0005-0000-0000-0000DC030000}"/>
    <cellStyle name="20% - Accent2 6 4 2 2" xfId="7936" xr:uid="{00000000-0005-0000-0000-0000DD030000}"/>
    <cellStyle name="20% - Accent2 6 4 3" xfId="6112" xr:uid="{00000000-0005-0000-0000-0000DE030000}"/>
    <cellStyle name="20% - Accent2 6 5" xfId="969" xr:uid="{00000000-0005-0000-0000-0000DF030000}"/>
    <cellStyle name="20% - Accent2 6 5 2" xfId="2793" xr:uid="{00000000-0005-0000-0000-0000E0030000}"/>
    <cellStyle name="20% - Accent2 6 5 2 2" xfId="7572" xr:uid="{00000000-0005-0000-0000-0000E1030000}"/>
    <cellStyle name="20% - Accent2 6 5 3" xfId="5748" xr:uid="{00000000-0005-0000-0000-0000E2030000}"/>
    <cellStyle name="20% - Accent2 6 6" xfId="1995" xr:uid="{00000000-0005-0000-0000-0000E3030000}"/>
    <cellStyle name="20% - Accent2 6 6 2" xfId="6751" xr:uid="{00000000-0005-0000-0000-0000E4030000}"/>
    <cellStyle name="20% - Accent2 6 7" xfId="3956" xr:uid="{00000000-0005-0000-0000-0000E5030000}"/>
    <cellStyle name="20% - Accent2 6 7 2" xfId="9031" xr:uid="{00000000-0005-0000-0000-0000E6030000}"/>
    <cellStyle name="20% - Accent2 6 8" xfId="4736" xr:uid="{00000000-0005-0000-0000-0000E7030000}"/>
    <cellStyle name="20% - Accent2 6 8 2" xfId="8667" xr:uid="{00000000-0005-0000-0000-0000E8030000}"/>
    <cellStyle name="20% - Accent2 6 9" xfId="5018" xr:uid="{00000000-0005-0000-0000-0000E9030000}"/>
    <cellStyle name="20% - Accent2 7" xfId="315" xr:uid="{00000000-0005-0000-0000-0000EA030000}"/>
    <cellStyle name="20% - Accent2 7 2" xfId="688" xr:uid="{00000000-0005-0000-0000-0000EB030000}"/>
    <cellStyle name="20% - Accent2 7 2 2" xfId="1779" xr:uid="{00000000-0005-0000-0000-0000EC030000}"/>
    <cellStyle name="20% - Accent2 7 2 2 2" xfId="3603" xr:uid="{00000000-0005-0000-0000-0000ED030000}"/>
    <cellStyle name="20% - Accent2 7 2 2 2 2" xfId="8382" xr:uid="{00000000-0005-0000-0000-0000EE030000}"/>
    <cellStyle name="20% - Accent2 7 2 2 3" xfId="6558" xr:uid="{00000000-0005-0000-0000-0000EF030000}"/>
    <cellStyle name="20% - Accent2 7 2 3" xfId="2512" xr:uid="{00000000-0005-0000-0000-0000F0030000}"/>
    <cellStyle name="20% - Accent2 7 2 3 2" xfId="7291" xr:uid="{00000000-0005-0000-0000-0000F1030000}"/>
    <cellStyle name="20% - Accent2 7 2 4" xfId="4656" xr:uid="{00000000-0005-0000-0000-0000F2030000}"/>
    <cellStyle name="20% - Accent2 7 2 4 2" xfId="9476" xr:uid="{00000000-0005-0000-0000-0000F3030000}"/>
    <cellStyle name="20% - Accent2 7 2 5" xfId="5464" xr:uid="{00000000-0005-0000-0000-0000F4030000}"/>
    <cellStyle name="20% - Accent2 7 3" xfId="1406" xr:uid="{00000000-0005-0000-0000-0000F5030000}"/>
    <cellStyle name="20% - Accent2 7 3 2" xfId="3230" xr:uid="{00000000-0005-0000-0000-0000F6030000}"/>
    <cellStyle name="20% - Accent2 7 3 2 2" xfId="8009" xr:uid="{00000000-0005-0000-0000-0000F7030000}"/>
    <cellStyle name="20% - Accent2 7 3 3" xfId="6185" xr:uid="{00000000-0005-0000-0000-0000F8030000}"/>
    <cellStyle name="20% - Accent2 7 4" xfId="1042" xr:uid="{00000000-0005-0000-0000-0000F9030000}"/>
    <cellStyle name="20% - Accent2 7 4 2" xfId="2866" xr:uid="{00000000-0005-0000-0000-0000FA030000}"/>
    <cellStyle name="20% - Accent2 7 4 2 2" xfId="7645" xr:uid="{00000000-0005-0000-0000-0000FB030000}"/>
    <cellStyle name="20% - Accent2 7 4 3" xfId="5821" xr:uid="{00000000-0005-0000-0000-0000FC030000}"/>
    <cellStyle name="20% - Accent2 7 5" xfId="2146" xr:uid="{00000000-0005-0000-0000-0000FD030000}"/>
    <cellStyle name="20% - Accent2 7 5 2" xfId="6925" xr:uid="{00000000-0005-0000-0000-0000FE030000}"/>
    <cellStyle name="20% - Accent2 7 6" xfId="3991" xr:uid="{00000000-0005-0000-0000-0000FF030000}"/>
    <cellStyle name="20% - Accent2 7 6 2" xfId="9104" xr:uid="{00000000-0005-0000-0000-000000040000}"/>
    <cellStyle name="20% - Accent2 7 7" xfId="4555" xr:uid="{00000000-0005-0000-0000-000001040000}"/>
    <cellStyle name="20% - Accent2 7 7 2" xfId="8740" xr:uid="{00000000-0005-0000-0000-000002040000}"/>
    <cellStyle name="20% - Accent2 7 8" xfId="5091" xr:uid="{00000000-0005-0000-0000-000003040000}"/>
    <cellStyle name="20% - Accent2 8" xfId="496" xr:uid="{00000000-0005-0000-0000-000004040000}"/>
    <cellStyle name="20% - Accent2 8 2" xfId="1588" xr:uid="{00000000-0005-0000-0000-000005040000}"/>
    <cellStyle name="20% - Accent2 8 2 2" xfId="3412" xr:uid="{00000000-0005-0000-0000-000006040000}"/>
    <cellStyle name="20% - Accent2 8 2 2 2" xfId="8191" xr:uid="{00000000-0005-0000-0000-000007040000}"/>
    <cellStyle name="20% - Accent2 8 2 3" xfId="6367" xr:uid="{00000000-0005-0000-0000-000008040000}"/>
    <cellStyle name="20% - Accent2 8 3" xfId="2321" xr:uid="{00000000-0005-0000-0000-000009040000}"/>
    <cellStyle name="20% - Accent2 8 3 2" xfId="7100" xr:uid="{00000000-0005-0000-0000-00000A040000}"/>
    <cellStyle name="20% - Accent2 8 4" xfId="4497" xr:uid="{00000000-0005-0000-0000-00000B040000}"/>
    <cellStyle name="20% - Accent2 8 4 2" xfId="9286" xr:uid="{00000000-0005-0000-0000-00000C040000}"/>
    <cellStyle name="20% - Accent2 8 5" xfId="5273" xr:uid="{00000000-0005-0000-0000-00000D040000}"/>
    <cellStyle name="20% - Accent2 9" xfId="1216" xr:uid="{00000000-0005-0000-0000-00000E040000}"/>
    <cellStyle name="20% - Accent2 9 2" xfId="3040" xr:uid="{00000000-0005-0000-0000-00000F040000}"/>
    <cellStyle name="20% - Accent2 9 2 2" xfId="7819" xr:uid="{00000000-0005-0000-0000-000010040000}"/>
    <cellStyle name="20% - Accent2 9 3" xfId="5995" xr:uid="{00000000-0005-0000-0000-000011040000}"/>
    <cellStyle name="20% - Accent3" xfId="29" builtinId="38" customBuiltin="1"/>
    <cellStyle name="20% - Accent3 10" xfId="854" xr:uid="{00000000-0005-0000-0000-000013040000}"/>
    <cellStyle name="20% - Accent3 10 2" xfId="2678" xr:uid="{00000000-0005-0000-0000-000014040000}"/>
    <cellStyle name="20% - Accent3 10 2 2" xfId="7457" xr:uid="{00000000-0005-0000-0000-000015040000}"/>
    <cellStyle name="20% - Accent3 10 3" xfId="5633" xr:uid="{00000000-0005-0000-0000-000016040000}"/>
    <cellStyle name="20% - Accent3 11" xfId="1949" xr:uid="{00000000-0005-0000-0000-000017040000}"/>
    <cellStyle name="20% - Accent3 11 2" xfId="6732" xr:uid="{00000000-0005-0000-0000-000018040000}"/>
    <cellStyle name="20% - Accent3 12" xfId="4018" xr:uid="{00000000-0005-0000-0000-000019040000}"/>
    <cellStyle name="20% - Accent3 12 2" xfId="8916" xr:uid="{00000000-0005-0000-0000-00001A040000}"/>
    <cellStyle name="20% - Accent3 13" xfId="4548" xr:uid="{00000000-0005-0000-0000-00001B040000}"/>
    <cellStyle name="20% - Accent3 13 2" xfId="8552" xr:uid="{00000000-0005-0000-0000-00001C040000}"/>
    <cellStyle name="20% - Accent3 14" xfId="4903" xr:uid="{00000000-0005-0000-0000-00001D040000}"/>
    <cellStyle name="20% - Accent3 2" xfId="64" xr:uid="{00000000-0005-0000-0000-00001E040000}"/>
    <cellStyle name="20% - Accent3 3" xfId="65" xr:uid="{00000000-0005-0000-0000-00001F040000}"/>
    <cellStyle name="20% - Accent3 3 10" xfId="3925" xr:uid="{00000000-0005-0000-0000-000020040000}"/>
    <cellStyle name="20% - Accent3 3 10 2" xfId="8932" xr:uid="{00000000-0005-0000-0000-000021040000}"/>
    <cellStyle name="20% - Accent3 3 11" xfId="4386" xr:uid="{00000000-0005-0000-0000-000022040000}"/>
    <cellStyle name="20% - Accent3 3 11 2" xfId="8568" xr:uid="{00000000-0005-0000-0000-000023040000}"/>
    <cellStyle name="20% - Accent3 3 12" xfId="4919" xr:uid="{00000000-0005-0000-0000-000024040000}"/>
    <cellStyle name="20% - Accent3 3 2" xfId="66" xr:uid="{00000000-0005-0000-0000-000025040000}"/>
    <cellStyle name="20% - Accent3 3 2 10" xfId="4955" xr:uid="{00000000-0005-0000-0000-000026040000}"/>
    <cellStyle name="20% - Accent3 3 2 2" xfId="67" xr:uid="{00000000-0005-0000-0000-000027040000}"/>
    <cellStyle name="20% - Accent3 3 2 2 2" xfId="316" xr:uid="{00000000-0005-0000-0000-000028040000}"/>
    <cellStyle name="20% - Accent3 3 2 2 2 2" xfId="689" xr:uid="{00000000-0005-0000-0000-000029040000}"/>
    <cellStyle name="20% - Accent3 3 2 2 2 2 2" xfId="1780" xr:uid="{00000000-0005-0000-0000-00002A040000}"/>
    <cellStyle name="20% - Accent3 3 2 2 2 2 2 2" xfId="3604" xr:uid="{00000000-0005-0000-0000-00002B040000}"/>
    <cellStyle name="20% - Accent3 3 2 2 2 2 2 2 2" xfId="8383" xr:uid="{00000000-0005-0000-0000-00002C040000}"/>
    <cellStyle name="20% - Accent3 3 2 2 2 2 2 3" xfId="6559" xr:uid="{00000000-0005-0000-0000-00002D040000}"/>
    <cellStyle name="20% - Accent3 3 2 2 2 2 3" xfId="2513" xr:uid="{00000000-0005-0000-0000-00002E040000}"/>
    <cellStyle name="20% - Accent3 3 2 2 2 2 3 2" xfId="7292" xr:uid="{00000000-0005-0000-0000-00002F040000}"/>
    <cellStyle name="20% - Accent3 3 2 2 2 2 4" xfId="4837" xr:uid="{00000000-0005-0000-0000-000030040000}"/>
    <cellStyle name="20% - Accent3 3 2 2 2 2 4 2" xfId="9477" xr:uid="{00000000-0005-0000-0000-000031040000}"/>
    <cellStyle name="20% - Accent3 3 2 2 2 2 5" xfId="5465" xr:uid="{00000000-0005-0000-0000-000032040000}"/>
    <cellStyle name="20% - Accent3 3 2 2 2 3" xfId="1419" xr:uid="{00000000-0005-0000-0000-000033040000}"/>
    <cellStyle name="20% - Accent3 3 2 2 2 3 2" xfId="3243" xr:uid="{00000000-0005-0000-0000-000034040000}"/>
    <cellStyle name="20% - Accent3 3 2 2 2 3 2 2" xfId="8022" xr:uid="{00000000-0005-0000-0000-000035040000}"/>
    <cellStyle name="20% - Accent3 3 2 2 2 3 3" xfId="6198" xr:uid="{00000000-0005-0000-0000-000036040000}"/>
    <cellStyle name="20% - Accent3 3 2 2 2 4" xfId="1055" xr:uid="{00000000-0005-0000-0000-000037040000}"/>
    <cellStyle name="20% - Accent3 3 2 2 2 4 2" xfId="2879" xr:uid="{00000000-0005-0000-0000-000038040000}"/>
    <cellStyle name="20% - Accent3 3 2 2 2 4 2 2" xfId="7658" xr:uid="{00000000-0005-0000-0000-000039040000}"/>
    <cellStyle name="20% - Accent3 3 2 2 2 4 3" xfId="5834" xr:uid="{00000000-0005-0000-0000-00003A040000}"/>
    <cellStyle name="20% - Accent3 3 2 2 2 5" xfId="2147" xr:uid="{00000000-0005-0000-0000-00003B040000}"/>
    <cellStyle name="20% - Accent3 3 2 2 2 5 2" xfId="6926" xr:uid="{00000000-0005-0000-0000-00003C040000}"/>
    <cellStyle name="20% - Accent3 3 2 2 2 6" xfId="4092" xr:uid="{00000000-0005-0000-0000-00003D040000}"/>
    <cellStyle name="20% - Accent3 3 2 2 2 6 2" xfId="9117" xr:uid="{00000000-0005-0000-0000-00003E040000}"/>
    <cellStyle name="20% - Accent3 3 2 2 2 7" xfId="4251" xr:uid="{00000000-0005-0000-0000-00003F040000}"/>
    <cellStyle name="20% - Accent3 3 2 2 2 7 2" xfId="8753" xr:uid="{00000000-0005-0000-0000-000040040000}"/>
    <cellStyle name="20% - Accent3 3 2 2 2 8" xfId="5104" xr:uid="{00000000-0005-0000-0000-000041040000}"/>
    <cellStyle name="20% - Accent3 3 2 2 3" xfId="509" xr:uid="{00000000-0005-0000-0000-000042040000}"/>
    <cellStyle name="20% - Accent3 3 2 2 3 2" xfId="1601" xr:uid="{00000000-0005-0000-0000-000043040000}"/>
    <cellStyle name="20% - Accent3 3 2 2 3 2 2" xfId="3425" xr:uid="{00000000-0005-0000-0000-000044040000}"/>
    <cellStyle name="20% - Accent3 3 2 2 3 2 2 2" xfId="8204" xr:uid="{00000000-0005-0000-0000-000045040000}"/>
    <cellStyle name="20% - Accent3 3 2 2 3 2 3" xfId="6380" xr:uid="{00000000-0005-0000-0000-000046040000}"/>
    <cellStyle name="20% - Accent3 3 2 2 3 3" xfId="2334" xr:uid="{00000000-0005-0000-0000-000047040000}"/>
    <cellStyle name="20% - Accent3 3 2 2 3 3 2" xfId="7113" xr:uid="{00000000-0005-0000-0000-000048040000}"/>
    <cellStyle name="20% - Accent3 3 2 2 3 4" xfId="4173" xr:uid="{00000000-0005-0000-0000-000049040000}"/>
    <cellStyle name="20% - Accent3 3 2 2 3 4 2" xfId="9299" xr:uid="{00000000-0005-0000-0000-00004A040000}"/>
    <cellStyle name="20% - Accent3 3 2 2 3 5" xfId="5286" xr:uid="{00000000-0005-0000-0000-00004B040000}"/>
    <cellStyle name="20% - Accent3 3 2 2 4" xfId="1328" xr:uid="{00000000-0005-0000-0000-00004C040000}"/>
    <cellStyle name="20% - Accent3 3 2 2 4 2" xfId="3152" xr:uid="{00000000-0005-0000-0000-00004D040000}"/>
    <cellStyle name="20% - Accent3 3 2 2 4 2 2" xfId="7931" xr:uid="{00000000-0005-0000-0000-00004E040000}"/>
    <cellStyle name="20% - Accent3 3 2 2 4 3" xfId="6107" xr:uid="{00000000-0005-0000-0000-00004F040000}"/>
    <cellStyle name="20% - Accent3 3 2 2 5" xfId="964" xr:uid="{00000000-0005-0000-0000-000050040000}"/>
    <cellStyle name="20% - Accent3 3 2 2 5 2" xfId="2788" xr:uid="{00000000-0005-0000-0000-000051040000}"/>
    <cellStyle name="20% - Accent3 3 2 2 5 2 2" xfId="7567" xr:uid="{00000000-0005-0000-0000-000052040000}"/>
    <cellStyle name="20% - Accent3 3 2 2 5 3" xfId="5743" xr:uid="{00000000-0005-0000-0000-000053040000}"/>
    <cellStyle name="20% - Accent3 3 2 2 6" xfId="1993" xr:uid="{00000000-0005-0000-0000-000054040000}"/>
    <cellStyle name="20% - Accent3 3 2 2 6 2" xfId="6749" xr:uid="{00000000-0005-0000-0000-000055040000}"/>
    <cellStyle name="20% - Accent3 3 2 2 7" xfId="3883" xr:uid="{00000000-0005-0000-0000-000056040000}"/>
    <cellStyle name="20% - Accent3 3 2 2 7 2" xfId="9026" xr:uid="{00000000-0005-0000-0000-000057040000}"/>
    <cellStyle name="20% - Accent3 3 2 2 8" xfId="4855" xr:uid="{00000000-0005-0000-0000-000058040000}"/>
    <cellStyle name="20% - Accent3 3 2 2 8 2" xfId="8662" xr:uid="{00000000-0005-0000-0000-000059040000}"/>
    <cellStyle name="20% - Accent3 3 2 2 9" xfId="5013" xr:uid="{00000000-0005-0000-0000-00005A040000}"/>
    <cellStyle name="20% - Accent3 3 2 3" xfId="317" xr:uid="{00000000-0005-0000-0000-00005B040000}"/>
    <cellStyle name="20% - Accent3 3 2 3 2" xfId="690" xr:uid="{00000000-0005-0000-0000-00005C040000}"/>
    <cellStyle name="20% - Accent3 3 2 3 2 2" xfId="1781" xr:uid="{00000000-0005-0000-0000-00005D040000}"/>
    <cellStyle name="20% - Accent3 3 2 3 2 2 2" xfId="3605" xr:uid="{00000000-0005-0000-0000-00005E040000}"/>
    <cellStyle name="20% - Accent3 3 2 3 2 2 2 2" xfId="8384" xr:uid="{00000000-0005-0000-0000-00005F040000}"/>
    <cellStyle name="20% - Accent3 3 2 3 2 2 3" xfId="6560" xr:uid="{00000000-0005-0000-0000-000060040000}"/>
    <cellStyle name="20% - Accent3 3 2 3 2 3" xfId="2514" xr:uid="{00000000-0005-0000-0000-000061040000}"/>
    <cellStyle name="20% - Accent3 3 2 3 2 3 2" xfId="7293" xr:uid="{00000000-0005-0000-0000-000062040000}"/>
    <cellStyle name="20% - Accent3 3 2 3 2 4" xfId="4722" xr:uid="{00000000-0005-0000-0000-000063040000}"/>
    <cellStyle name="20% - Accent3 3 2 3 2 4 2" xfId="9478" xr:uid="{00000000-0005-0000-0000-000064040000}"/>
    <cellStyle name="20% - Accent3 3 2 3 2 5" xfId="5466" xr:uid="{00000000-0005-0000-0000-000065040000}"/>
    <cellStyle name="20% - Accent3 3 2 3 3" xfId="1418" xr:uid="{00000000-0005-0000-0000-000066040000}"/>
    <cellStyle name="20% - Accent3 3 2 3 3 2" xfId="3242" xr:uid="{00000000-0005-0000-0000-000067040000}"/>
    <cellStyle name="20% - Accent3 3 2 3 3 2 2" xfId="8021" xr:uid="{00000000-0005-0000-0000-000068040000}"/>
    <cellStyle name="20% - Accent3 3 2 3 3 3" xfId="6197" xr:uid="{00000000-0005-0000-0000-000069040000}"/>
    <cellStyle name="20% - Accent3 3 2 3 4" xfId="1054" xr:uid="{00000000-0005-0000-0000-00006A040000}"/>
    <cellStyle name="20% - Accent3 3 2 3 4 2" xfId="2878" xr:uid="{00000000-0005-0000-0000-00006B040000}"/>
    <cellStyle name="20% - Accent3 3 2 3 4 2 2" xfId="7657" xr:uid="{00000000-0005-0000-0000-00006C040000}"/>
    <cellStyle name="20% - Accent3 3 2 3 4 3" xfId="5833" xr:uid="{00000000-0005-0000-0000-00006D040000}"/>
    <cellStyle name="20% - Accent3 3 2 3 5" xfId="2148" xr:uid="{00000000-0005-0000-0000-00006E040000}"/>
    <cellStyle name="20% - Accent3 3 2 3 5 2" xfId="6927" xr:uid="{00000000-0005-0000-0000-00006F040000}"/>
    <cellStyle name="20% - Accent3 3 2 3 6" xfId="3867" xr:uid="{00000000-0005-0000-0000-000070040000}"/>
    <cellStyle name="20% - Accent3 3 2 3 6 2" xfId="9116" xr:uid="{00000000-0005-0000-0000-000071040000}"/>
    <cellStyle name="20% - Accent3 3 2 3 7" xfId="4266" xr:uid="{00000000-0005-0000-0000-000072040000}"/>
    <cellStyle name="20% - Accent3 3 2 3 7 2" xfId="8752" xr:uid="{00000000-0005-0000-0000-000073040000}"/>
    <cellStyle name="20% - Accent3 3 2 3 8" xfId="5103" xr:uid="{00000000-0005-0000-0000-000074040000}"/>
    <cellStyle name="20% - Accent3 3 2 4" xfId="508" xr:uid="{00000000-0005-0000-0000-000075040000}"/>
    <cellStyle name="20% - Accent3 3 2 4 2" xfId="1600" xr:uid="{00000000-0005-0000-0000-000076040000}"/>
    <cellStyle name="20% - Accent3 3 2 4 2 2" xfId="3424" xr:uid="{00000000-0005-0000-0000-000077040000}"/>
    <cellStyle name="20% - Accent3 3 2 4 2 2 2" xfId="8203" xr:uid="{00000000-0005-0000-0000-000078040000}"/>
    <cellStyle name="20% - Accent3 3 2 4 2 3" xfId="6379" xr:uid="{00000000-0005-0000-0000-000079040000}"/>
    <cellStyle name="20% - Accent3 3 2 4 3" xfId="2333" xr:uid="{00000000-0005-0000-0000-00007A040000}"/>
    <cellStyle name="20% - Accent3 3 2 4 3 2" xfId="7112" xr:uid="{00000000-0005-0000-0000-00007B040000}"/>
    <cellStyle name="20% - Accent3 3 2 4 4" xfId="4687" xr:uid="{00000000-0005-0000-0000-00007C040000}"/>
    <cellStyle name="20% - Accent3 3 2 4 4 2" xfId="9298" xr:uid="{00000000-0005-0000-0000-00007D040000}"/>
    <cellStyle name="20% - Accent3 3 2 4 5" xfId="5285" xr:uid="{00000000-0005-0000-0000-00007E040000}"/>
    <cellStyle name="20% - Accent3 3 2 5" xfId="1270" xr:uid="{00000000-0005-0000-0000-00007F040000}"/>
    <cellStyle name="20% - Accent3 3 2 5 2" xfId="3094" xr:uid="{00000000-0005-0000-0000-000080040000}"/>
    <cellStyle name="20% - Accent3 3 2 5 2 2" xfId="7873" xr:uid="{00000000-0005-0000-0000-000081040000}"/>
    <cellStyle name="20% - Accent3 3 2 5 3" xfId="6049" xr:uid="{00000000-0005-0000-0000-000082040000}"/>
    <cellStyle name="20% - Accent3 3 2 6" xfId="906" xr:uid="{00000000-0005-0000-0000-000083040000}"/>
    <cellStyle name="20% - Accent3 3 2 6 2" xfId="2730" xr:uid="{00000000-0005-0000-0000-000084040000}"/>
    <cellStyle name="20% - Accent3 3 2 6 2 2" xfId="7509" xr:uid="{00000000-0005-0000-0000-000085040000}"/>
    <cellStyle name="20% - Accent3 3 2 6 3" xfId="5685" xr:uid="{00000000-0005-0000-0000-000086040000}"/>
    <cellStyle name="20% - Accent3 3 2 7" xfId="1994" xr:uid="{00000000-0005-0000-0000-000087040000}"/>
    <cellStyle name="20% - Accent3 3 2 7 2" xfId="6750" xr:uid="{00000000-0005-0000-0000-000088040000}"/>
    <cellStyle name="20% - Accent3 3 2 8" xfId="4110" xr:uid="{00000000-0005-0000-0000-000089040000}"/>
    <cellStyle name="20% - Accent3 3 2 8 2" xfId="8968" xr:uid="{00000000-0005-0000-0000-00008A040000}"/>
    <cellStyle name="20% - Accent3 3 2 9" xfId="4504" xr:uid="{00000000-0005-0000-0000-00008B040000}"/>
    <cellStyle name="20% - Accent3 3 2 9 2" xfId="8604" xr:uid="{00000000-0005-0000-0000-00008C040000}"/>
    <cellStyle name="20% - Accent3 3 3" xfId="68" xr:uid="{00000000-0005-0000-0000-00008D040000}"/>
    <cellStyle name="20% - Accent3 3 3 2" xfId="318" xr:uid="{00000000-0005-0000-0000-00008E040000}"/>
    <cellStyle name="20% - Accent3 3 3 2 2" xfId="691" xr:uid="{00000000-0005-0000-0000-00008F040000}"/>
    <cellStyle name="20% - Accent3 3 3 2 2 2" xfId="1782" xr:uid="{00000000-0005-0000-0000-000090040000}"/>
    <cellStyle name="20% - Accent3 3 3 2 2 2 2" xfId="3606" xr:uid="{00000000-0005-0000-0000-000091040000}"/>
    <cellStyle name="20% - Accent3 3 3 2 2 2 2 2" xfId="8385" xr:uid="{00000000-0005-0000-0000-000092040000}"/>
    <cellStyle name="20% - Accent3 3 3 2 2 2 3" xfId="6561" xr:uid="{00000000-0005-0000-0000-000093040000}"/>
    <cellStyle name="20% - Accent3 3 3 2 2 3" xfId="2515" xr:uid="{00000000-0005-0000-0000-000094040000}"/>
    <cellStyle name="20% - Accent3 3 3 2 2 3 2" xfId="7294" xr:uid="{00000000-0005-0000-0000-000095040000}"/>
    <cellStyle name="20% - Accent3 3 3 2 2 4" xfId="4165" xr:uid="{00000000-0005-0000-0000-000096040000}"/>
    <cellStyle name="20% - Accent3 3 3 2 2 4 2" xfId="9479" xr:uid="{00000000-0005-0000-0000-000097040000}"/>
    <cellStyle name="20% - Accent3 3 3 2 2 5" xfId="5467" xr:uid="{00000000-0005-0000-0000-000098040000}"/>
    <cellStyle name="20% - Accent3 3 3 2 3" xfId="1420" xr:uid="{00000000-0005-0000-0000-000099040000}"/>
    <cellStyle name="20% - Accent3 3 3 2 3 2" xfId="3244" xr:uid="{00000000-0005-0000-0000-00009A040000}"/>
    <cellStyle name="20% - Accent3 3 3 2 3 2 2" xfId="8023" xr:uid="{00000000-0005-0000-0000-00009B040000}"/>
    <cellStyle name="20% - Accent3 3 3 2 3 3" xfId="6199" xr:uid="{00000000-0005-0000-0000-00009C040000}"/>
    <cellStyle name="20% - Accent3 3 3 2 4" xfId="1056" xr:uid="{00000000-0005-0000-0000-00009D040000}"/>
    <cellStyle name="20% - Accent3 3 3 2 4 2" xfId="2880" xr:uid="{00000000-0005-0000-0000-00009E040000}"/>
    <cellStyle name="20% - Accent3 3 3 2 4 2 2" xfId="7659" xr:uid="{00000000-0005-0000-0000-00009F040000}"/>
    <cellStyle name="20% - Accent3 3 3 2 4 3" xfId="5835" xr:uid="{00000000-0005-0000-0000-0000A0040000}"/>
    <cellStyle name="20% - Accent3 3 3 2 5" xfId="2149" xr:uid="{00000000-0005-0000-0000-0000A1040000}"/>
    <cellStyle name="20% - Accent3 3 3 2 5 2" xfId="6928" xr:uid="{00000000-0005-0000-0000-0000A2040000}"/>
    <cellStyle name="20% - Accent3 3 3 2 6" xfId="3904" xr:uid="{00000000-0005-0000-0000-0000A3040000}"/>
    <cellStyle name="20% - Accent3 3 3 2 6 2" xfId="9118" xr:uid="{00000000-0005-0000-0000-0000A4040000}"/>
    <cellStyle name="20% - Accent3 3 3 2 7" xfId="4778" xr:uid="{00000000-0005-0000-0000-0000A5040000}"/>
    <cellStyle name="20% - Accent3 3 3 2 7 2" xfId="8754" xr:uid="{00000000-0005-0000-0000-0000A6040000}"/>
    <cellStyle name="20% - Accent3 3 3 2 8" xfId="5105" xr:uid="{00000000-0005-0000-0000-0000A7040000}"/>
    <cellStyle name="20% - Accent3 3 3 3" xfId="510" xr:uid="{00000000-0005-0000-0000-0000A8040000}"/>
    <cellStyle name="20% - Accent3 3 3 3 2" xfId="1602" xr:uid="{00000000-0005-0000-0000-0000A9040000}"/>
    <cellStyle name="20% - Accent3 3 3 3 2 2" xfId="3426" xr:uid="{00000000-0005-0000-0000-0000AA040000}"/>
    <cellStyle name="20% - Accent3 3 3 3 2 2 2" xfId="8205" xr:uid="{00000000-0005-0000-0000-0000AB040000}"/>
    <cellStyle name="20% - Accent3 3 3 3 2 3" xfId="6381" xr:uid="{00000000-0005-0000-0000-0000AC040000}"/>
    <cellStyle name="20% - Accent3 3 3 3 3" xfId="2335" xr:uid="{00000000-0005-0000-0000-0000AD040000}"/>
    <cellStyle name="20% - Accent3 3 3 3 3 2" xfId="7114" xr:uid="{00000000-0005-0000-0000-0000AE040000}"/>
    <cellStyle name="20% - Accent3 3 3 3 4" xfId="4691" xr:uid="{00000000-0005-0000-0000-0000AF040000}"/>
    <cellStyle name="20% - Accent3 3 3 3 4 2" xfId="9300" xr:uid="{00000000-0005-0000-0000-0000B0040000}"/>
    <cellStyle name="20% - Accent3 3 3 3 5" xfId="5287" xr:uid="{00000000-0005-0000-0000-0000B1040000}"/>
    <cellStyle name="20% - Accent3 3 3 4" xfId="1301" xr:uid="{00000000-0005-0000-0000-0000B2040000}"/>
    <cellStyle name="20% - Accent3 3 3 4 2" xfId="3125" xr:uid="{00000000-0005-0000-0000-0000B3040000}"/>
    <cellStyle name="20% - Accent3 3 3 4 2 2" xfId="7904" xr:uid="{00000000-0005-0000-0000-0000B4040000}"/>
    <cellStyle name="20% - Accent3 3 3 4 3" xfId="6080" xr:uid="{00000000-0005-0000-0000-0000B5040000}"/>
    <cellStyle name="20% - Accent3 3 3 5" xfId="937" xr:uid="{00000000-0005-0000-0000-0000B6040000}"/>
    <cellStyle name="20% - Accent3 3 3 5 2" xfId="2761" xr:uid="{00000000-0005-0000-0000-0000B7040000}"/>
    <cellStyle name="20% - Accent3 3 3 5 2 2" xfId="7540" xr:uid="{00000000-0005-0000-0000-0000B8040000}"/>
    <cellStyle name="20% - Accent3 3 3 5 3" xfId="5716" xr:uid="{00000000-0005-0000-0000-0000B9040000}"/>
    <cellStyle name="20% - Accent3 3 3 6" xfId="1992" xr:uid="{00000000-0005-0000-0000-0000BA040000}"/>
    <cellStyle name="20% - Accent3 3 3 6 2" xfId="6748" xr:uid="{00000000-0005-0000-0000-0000BB040000}"/>
    <cellStyle name="20% - Accent3 3 3 7" xfId="3784" xr:uid="{00000000-0005-0000-0000-0000BC040000}"/>
    <cellStyle name="20% - Accent3 3 3 7 2" xfId="8999" xr:uid="{00000000-0005-0000-0000-0000BD040000}"/>
    <cellStyle name="20% - Accent3 3 3 8" xfId="4606" xr:uid="{00000000-0005-0000-0000-0000BE040000}"/>
    <cellStyle name="20% - Accent3 3 3 8 2" xfId="8635" xr:uid="{00000000-0005-0000-0000-0000BF040000}"/>
    <cellStyle name="20% - Accent3 3 3 9" xfId="4986" xr:uid="{00000000-0005-0000-0000-0000C0040000}"/>
    <cellStyle name="20% - Accent3 3 4" xfId="69" xr:uid="{00000000-0005-0000-0000-0000C1040000}"/>
    <cellStyle name="20% - Accent3 3 4 2" xfId="319" xr:uid="{00000000-0005-0000-0000-0000C2040000}"/>
    <cellStyle name="20% - Accent3 3 4 2 2" xfId="692" xr:uid="{00000000-0005-0000-0000-0000C3040000}"/>
    <cellStyle name="20% - Accent3 3 4 2 2 2" xfId="1783" xr:uid="{00000000-0005-0000-0000-0000C4040000}"/>
    <cellStyle name="20% - Accent3 3 4 2 2 2 2" xfId="3607" xr:uid="{00000000-0005-0000-0000-0000C5040000}"/>
    <cellStyle name="20% - Accent3 3 4 2 2 2 2 2" xfId="8386" xr:uid="{00000000-0005-0000-0000-0000C6040000}"/>
    <cellStyle name="20% - Accent3 3 4 2 2 2 3" xfId="6562" xr:uid="{00000000-0005-0000-0000-0000C7040000}"/>
    <cellStyle name="20% - Accent3 3 4 2 2 3" xfId="2516" xr:uid="{00000000-0005-0000-0000-0000C8040000}"/>
    <cellStyle name="20% - Accent3 3 4 2 2 3 2" xfId="7295" xr:uid="{00000000-0005-0000-0000-0000C9040000}"/>
    <cellStyle name="20% - Accent3 3 4 2 2 4" xfId="4226" xr:uid="{00000000-0005-0000-0000-0000CA040000}"/>
    <cellStyle name="20% - Accent3 3 4 2 2 4 2" xfId="9480" xr:uid="{00000000-0005-0000-0000-0000CB040000}"/>
    <cellStyle name="20% - Accent3 3 4 2 2 5" xfId="5468" xr:uid="{00000000-0005-0000-0000-0000CC040000}"/>
    <cellStyle name="20% - Accent3 3 4 2 3" xfId="1421" xr:uid="{00000000-0005-0000-0000-0000CD040000}"/>
    <cellStyle name="20% - Accent3 3 4 2 3 2" xfId="3245" xr:uid="{00000000-0005-0000-0000-0000CE040000}"/>
    <cellStyle name="20% - Accent3 3 4 2 3 2 2" xfId="8024" xr:uid="{00000000-0005-0000-0000-0000CF040000}"/>
    <cellStyle name="20% - Accent3 3 4 2 3 3" xfId="6200" xr:uid="{00000000-0005-0000-0000-0000D0040000}"/>
    <cellStyle name="20% - Accent3 3 4 2 4" xfId="1057" xr:uid="{00000000-0005-0000-0000-0000D1040000}"/>
    <cellStyle name="20% - Accent3 3 4 2 4 2" xfId="2881" xr:uid="{00000000-0005-0000-0000-0000D2040000}"/>
    <cellStyle name="20% - Accent3 3 4 2 4 2 2" xfId="7660" xr:uid="{00000000-0005-0000-0000-0000D3040000}"/>
    <cellStyle name="20% - Accent3 3 4 2 4 3" xfId="5836" xr:uid="{00000000-0005-0000-0000-0000D4040000}"/>
    <cellStyle name="20% - Accent3 3 4 2 5" xfId="2150" xr:uid="{00000000-0005-0000-0000-0000D5040000}"/>
    <cellStyle name="20% - Accent3 3 4 2 5 2" xfId="6929" xr:uid="{00000000-0005-0000-0000-0000D6040000}"/>
    <cellStyle name="20% - Accent3 3 4 2 6" xfId="4013" xr:uid="{00000000-0005-0000-0000-0000D7040000}"/>
    <cellStyle name="20% - Accent3 3 4 2 6 2" xfId="9119" xr:uid="{00000000-0005-0000-0000-0000D8040000}"/>
    <cellStyle name="20% - Accent3 3 4 2 7" xfId="4734" xr:uid="{00000000-0005-0000-0000-0000D9040000}"/>
    <cellStyle name="20% - Accent3 3 4 2 7 2" xfId="8755" xr:uid="{00000000-0005-0000-0000-0000DA040000}"/>
    <cellStyle name="20% - Accent3 3 4 2 8" xfId="5106" xr:uid="{00000000-0005-0000-0000-0000DB040000}"/>
    <cellStyle name="20% - Accent3 3 4 3" xfId="511" xr:uid="{00000000-0005-0000-0000-0000DC040000}"/>
    <cellStyle name="20% - Accent3 3 4 3 2" xfId="1603" xr:uid="{00000000-0005-0000-0000-0000DD040000}"/>
    <cellStyle name="20% - Accent3 3 4 3 2 2" xfId="3427" xr:uid="{00000000-0005-0000-0000-0000DE040000}"/>
    <cellStyle name="20% - Accent3 3 4 3 2 2 2" xfId="8206" xr:uid="{00000000-0005-0000-0000-0000DF040000}"/>
    <cellStyle name="20% - Accent3 3 4 3 2 3" xfId="6382" xr:uid="{00000000-0005-0000-0000-0000E0040000}"/>
    <cellStyle name="20% - Accent3 3 4 3 3" xfId="2336" xr:uid="{00000000-0005-0000-0000-0000E1040000}"/>
    <cellStyle name="20% - Accent3 3 4 3 3 2" xfId="7115" xr:uid="{00000000-0005-0000-0000-0000E2040000}"/>
    <cellStyle name="20% - Accent3 3 4 3 4" xfId="4848" xr:uid="{00000000-0005-0000-0000-0000E3040000}"/>
    <cellStyle name="20% - Accent3 3 4 3 4 2" xfId="9301" xr:uid="{00000000-0005-0000-0000-0000E4040000}"/>
    <cellStyle name="20% - Accent3 3 4 3 5" xfId="5288" xr:uid="{00000000-0005-0000-0000-0000E5040000}"/>
    <cellStyle name="20% - Accent3 3 4 4" xfId="1364" xr:uid="{00000000-0005-0000-0000-0000E6040000}"/>
    <cellStyle name="20% - Accent3 3 4 4 2" xfId="3188" xr:uid="{00000000-0005-0000-0000-0000E7040000}"/>
    <cellStyle name="20% - Accent3 3 4 4 2 2" xfId="7967" xr:uid="{00000000-0005-0000-0000-0000E8040000}"/>
    <cellStyle name="20% - Accent3 3 4 4 3" xfId="6143" xr:uid="{00000000-0005-0000-0000-0000E9040000}"/>
    <cellStyle name="20% - Accent3 3 4 5" xfId="1000" xr:uid="{00000000-0005-0000-0000-0000EA040000}"/>
    <cellStyle name="20% - Accent3 3 4 5 2" xfId="2824" xr:uid="{00000000-0005-0000-0000-0000EB040000}"/>
    <cellStyle name="20% - Accent3 3 4 5 2 2" xfId="7603" xr:uid="{00000000-0005-0000-0000-0000EC040000}"/>
    <cellStyle name="20% - Accent3 3 4 5 3" xfId="5779" xr:uid="{00000000-0005-0000-0000-0000ED040000}"/>
    <cellStyle name="20% - Accent3 3 4 6" xfId="1991" xr:uid="{00000000-0005-0000-0000-0000EE040000}"/>
    <cellStyle name="20% - Accent3 3 4 6 2" xfId="6747" xr:uid="{00000000-0005-0000-0000-0000EF040000}"/>
    <cellStyle name="20% - Accent3 3 4 7" xfId="4124" xr:uid="{00000000-0005-0000-0000-0000F0040000}"/>
    <cellStyle name="20% - Accent3 3 4 7 2" xfId="9062" xr:uid="{00000000-0005-0000-0000-0000F1040000}"/>
    <cellStyle name="20% - Accent3 3 4 8" xfId="4529" xr:uid="{00000000-0005-0000-0000-0000F2040000}"/>
    <cellStyle name="20% - Accent3 3 4 8 2" xfId="8698" xr:uid="{00000000-0005-0000-0000-0000F3040000}"/>
    <cellStyle name="20% - Accent3 3 4 9" xfId="5049" xr:uid="{00000000-0005-0000-0000-0000F4040000}"/>
    <cellStyle name="20% - Accent3 3 5" xfId="320" xr:uid="{00000000-0005-0000-0000-0000F5040000}"/>
    <cellStyle name="20% - Accent3 3 5 2" xfId="693" xr:uid="{00000000-0005-0000-0000-0000F6040000}"/>
    <cellStyle name="20% - Accent3 3 5 2 2" xfId="1784" xr:uid="{00000000-0005-0000-0000-0000F7040000}"/>
    <cellStyle name="20% - Accent3 3 5 2 2 2" xfId="3608" xr:uid="{00000000-0005-0000-0000-0000F8040000}"/>
    <cellStyle name="20% - Accent3 3 5 2 2 2 2" xfId="8387" xr:uid="{00000000-0005-0000-0000-0000F9040000}"/>
    <cellStyle name="20% - Accent3 3 5 2 2 3" xfId="6563" xr:uid="{00000000-0005-0000-0000-0000FA040000}"/>
    <cellStyle name="20% - Accent3 3 5 2 3" xfId="2517" xr:uid="{00000000-0005-0000-0000-0000FB040000}"/>
    <cellStyle name="20% - Accent3 3 5 2 3 2" xfId="7296" xr:uid="{00000000-0005-0000-0000-0000FC040000}"/>
    <cellStyle name="20% - Accent3 3 5 2 4" xfId="4455" xr:uid="{00000000-0005-0000-0000-0000FD040000}"/>
    <cellStyle name="20% - Accent3 3 5 2 4 2" xfId="9481" xr:uid="{00000000-0005-0000-0000-0000FE040000}"/>
    <cellStyle name="20% - Accent3 3 5 2 5" xfId="5469" xr:uid="{00000000-0005-0000-0000-0000FF040000}"/>
    <cellStyle name="20% - Accent3 3 5 3" xfId="1417" xr:uid="{00000000-0005-0000-0000-000000050000}"/>
    <cellStyle name="20% - Accent3 3 5 3 2" xfId="3241" xr:uid="{00000000-0005-0000-0000-000001050000}"/>
    <cellStyle name="20% - Accent3 3 5 3 2 2" xfId="8020" xr:uid="{00000000-0005-0000-0000-000002050000}"/>
    <cellStyle name="20% - Accent3 3 5 3 3" xfId="6196" xr:uid="{00000000-0005-0000-0000-000003050000}"/>
    <cellStyle name="20% - Accent3 3 5 4" xfId="1053" xr:uid="{00000000-0005-0000-0000-000004050000}"/>
    <cellStyle name="20% - Accent3 3 5 4 2" xfId="2877" xr:uid="{00000000-0005-0000-0000-000005050000}"/>
    <cellStyle name="20% - Accent3 3 5 4 2 2" xfId="7656" xr:uid="{00000000-0005-0000-0000-000006050000}"/>
    <cellStyle name="20% - Accent3 3 5 4 3" xfId="5832" xr:uid="{00000000-0005-0000-0000-000007050000}"/>
    <cellStyle name="20% - Accent3 3 5 5" xfId="2151" xr:uid="{00000000-0005-0000-0000-000008050000}"/>
    <cellStyle name="20% - Accent3 3 5 5 2" xfId="6930" xr:uid="{00000000-0005-0000-0000-000009050000}"/>
    <cellStyle name="20% - Accent3 3 5 6" xfId="4055" xr:uid="{00000000-0005-0000-0000-00000A050000}"/>
    <cellStyle name="20% - Accent3 3 5 6 2" xfId="9115" xr:uid="{00000000-0005-0000-0000-00000B050000}"/>
    <cellStyle name="20% - Accent3 3 5 7" xfId="4547" xr:uid="{00000000-0005-0000-0000-00000C050000}"/>
    <cellStyle name="20% - Accent3 3 5 7 2" xfId="8751" xr:uid="{00000000-0005-0000-0000-00000D050000}"/>
    <cellStyle name="20% - Accent3 3 5 8" xfId="5102" xr:uid="{00000000-0005-0000-0000-00000E050000}"/>
    <cellStyle name="20% - Accent3 3 6" xfId="507" xr:uid="{00000000-0005-0000-0000-00000F050000}"/>
    <cellStyle name="20% - Accent3 3 6 2" xfId="1599" xr:uid="{00000000-0005-0000-0000-000010050000}"/>
    <cellStyle name="20% - Accent3 3 6 2 2" xfId="3423" xr:uid="{00000000-0005-0000-0000-000011050000}"/>
    <cellStyle name="20% - Accent3 3 6 2 2 2" xfId="8202" xr:uid="{00000000-0005-0000-0000-000012050000}"/>
    <cellStyle name="20% - Accent3 3 6 2 3" xfId="6378" xr:uid="{00000000-0005-0000-0000-000013050000}"/>
    <cellStyle name="20% - Accent3 3 6 3" xfId="2332" xr:uid="{00000000-0005-0000-0000-000014050000}"/>
    <cellStyle name="20% - Accent3 3 6 3 2" xfId="7111" xr:uid="{00000000-0005-0000-0000-000015050000}"/>
    <cellStyle name="20% - Accent3 3 6 4" xfId="4253" xr:uid="{00000000-0005-0000-0000-000016050000}"/>
    <cellStyle name="20% - Accent3 3 6 4 2" xfId="9297" xr:uid="{00000000-0005-0000-0000-000017050000}"/>
    <cellStyle name="20% - Accent3 3 6 5" xfId="5284" xr:uid="{00000000-0005-0000-0000-000018050000}"/>
    <cellStyle name="20% - Accent3 3 7" xfId="1234" xr:uid="{00000000-0005-0000-0000-000019050000}"/>
    <cellStyle name="20% - Accent3 3 7 2" xfId="3058" xr:uid="{00000000-0005-0000-0000-00001A050000}"/>
    <cellStyle name="20% - Accent3 3 7 2 2" xfId="7837" xr:uid="{00000000-0005-0000-0000-00001B050000}"/>
    <cellStyle name="20% - Accent3 3 7 3" xfId="6013" xr:uid="{00000000-0005-0000-0000-00001C050000}"/>
    <cellStyle name="20% - Accent3 3 8" xfId="870" xr:uid="{00000000-0005-0000-0000-00001D050000}"/>
    <cellStyle name="20% - Accent3 3 8 2" xfId="2694" xr:uid="{00000000-0005-0000-0000-00001E050000}"/>
    <cellStyle name="20% - Accent3 3 8 2 2" xfId="7473" xr:uid="{00000000-0005-0000-0000-00001F050000}"/>
    <cellStyle name="20% - Accent3 3 8 3" xfId="5649" xr:uid="{00000000-0005-0000-0000-000020050000}"/>
    <cellStyle name="20% - Accent3 3 9" xfId="1965" xr:uid="{00000000-0005-0000-0000-000021050000}"/>
    <cellStyle name="20% - Accent3 3 9 2" xfId="6768" xr:uid="{00000000-0005-0000-0000-000022050000}"/>
    <cellStyle name="20% - Accent3 4" xfId="70" xr:uid="{00000000-0005-0000-0000-000023050000}"/>
    <cellStyle name="20% - Accent3 4 10" xfId="4939" xr:uid="{00000000-0005-0000-0000-000024050000}"/>
    <cellStyle name="20% - Accent3 4 2" xfId="71" xr:uid="{00000000-0005-0000-0000-000025050000}"/>
    <cellStyle name="20% - Accent3 4 2 2" xfId="321" xr:uid="{00000000-0005-0000-0000-000026050000}"/>
    <cellStyle name="20% - Accent3 4 2 2 2" xfId="694" xr:uid="{00000000-0005-0000-0000-000027050000}"/>
    <cellStyle name="20% - Accent3 4 2 2 2 2" xfId="1785" xr:uid="{00000000-0005-0000-0000-000028050000}"/>
    <cellStyle name="20% - Accent3 4 2 2 2 2 2" xfId="3609" xr:uid="{00000000-0005-0000-0000-000029050000}"/>
    <cellStyle name="20% - Accent3 4 2 2 2 2 2 2" xfId="8388" xr:uid="{00000000-0005-0000-0000-00002A050000}"/>
    <cellStyle name="20% - Accent3 4 2 2 2 2 3" xfId="6564" xr:uid="{00000000-0005-0000-0000-00002B050000}"/>
    <cellStyle name="20% - Accent3 4 2 2 2 3" xfId="2518" xr:uid="{00000000-0005-0000-0000-00002C050000}"/>
    <cellStyle name="20% - Accent3 4 2 2 2 3 2" xfId="7297" xr:uid="{00000000-0005-0000-0000-00002D050000}"/>
    <cellStyle name="20% - Accent3 4 2 2 2 4" xfId="4742" xr:uid="{00000000-0005-0000-0000-00002E050000}"/>
    <cellStyle name="20% - Accent3 4 2 2 2 4 2" xfId="9482" xr:uid="{00000000-0005-0000-0000-00002F050000}"/>
    <cellStyle name="20% - Accent3 4 2 2 2 5" xfId="5470" xr:uid="{00000000-0005-0000-0000-000030050000}"/>
    <cellStyle name="20% - Accent3 4 2 2 3" xfId="1423" xr:uid="{00000000-0005-0000-0000-000031050000}"/>
    <cellStyle name="20% - Accent3 4 2 2 3 2" xfId="3247" xr:uid="{00000000-0005-0000-0000-000032050000}"/>
    <cellStyle name="20% - Accent3 4 2 2 3 2 2" xfId="8026" xr:uid="{00000000-0005-0000-0000-000033050000}"/>
    <cellStyle name="20% - Accent3 4 2 2 3 3" xfId="6202" xr:uid="{00000000-0005-0000-0000-000034050000}"/>
    <cellStyle name="20% - Accent3 4 2 2 4" xfId="1059" xr:uid="{00000000-0005-0000-0000-000035050000}"/>
    <cellStyle name="20% - Accent3 4 2 2 4 2" xfId="2883" xr:uid="{00000000-0005-0000-0000-000036050000}"/>
    <cellStyle name="20% - Accent3 4 2 2 4 2 2" xfId="7662" xr:uid="{00000000-0005-0000-0000-000037050000}"/>
    <cellStyle name="20% - Accent3 4 2 2 4 3" xfId="5838" xr:uid="{00000000-0005-0000-0000-000038050000}"/>
    <cellStyle name="20% - Accent3 4 2 2 5" xfId="2152" xr:uid="{00000000-0005-0000-0000-000039050000}"/>
    <cellStyle name="20% - Accent3 4 2 2 5 2" xfId="6931" xr:uid="{00000000-0005-0000-0000-00003A050000}"/>
    <cellStyle name="20% - Accent3 4 2 2 6" xfId="3935" xr:uid="{00000000-0005-0000-0000-00003B050000}"/>
    <cellStyle name="20% - Accent3 4 2 2 6 2" xfId="9121" xr:uid="{00000000-0005-0000-0000-00003C050000}"/>
    <cellStyle name="20% - Accent3 4 2 2 7" xfId="4622" xr:uid="{00000000-0005-0000-0000-00003D050000}"/>
    <cellStyle name="20% - Accent3 4 2 2 7 2" xfId="8757" xr:uid="{00000000-0005-0000-0000-00003E050000}"/>
    <cellStyle name="20% - Accent3 4 2 2 8" xfId="5108" xr:uid="{00000000-0005-0000-0000-00003F050000}"/>
    <cellStyle name="20% - Accent3 4 2 3" xfId="513" xr:uid="{00000000-0005-0000-0000-000040050000}"/>
    <cellStyle name="20% - Accent3 4 2 3 2" xfId="1605" xr:uid="{00000000-0005-0000-0000-000041050000}"/>
    <cellStyle name="20% - Accent3 4 2 3 2 2" xfId="3429" xr:uid="{00000000-0005-0000-0000-000042050000}"/>
    <cellStyle name="20% - Accent3 4 2 3 2 2 2" xfId="8208" xr:uid="{00000000-0005-0000-0000-000043050000}"/>
    <cellStyle name="20% - Accent3 4 2 3 2 3" xfId="6384" xr:uid="{00000000-0005-0000-0000-000044050000}"/>
    <cellStyle name="20% - Accent3 4 2 3 3" xfId="2338" xr:uid="{00000000-0005-0000-0000-000045050000}"/>
    <cellStyle name="20% - Accent3 4 2 3 3 2" xfId="7117" xr:uid="{00000000-0005-0000-0000-000046050000}"/>
    <cellStyle name="20% - Accent3 4 2 3 4" xfId="4588" xr:uid="{00000000-0005-0000-0000-000047050000}"/>
    <cellStyle name="20% - Accent3 4 2 3 4 2" xfId="9303" xr:uid="{00000000-0005-0000-0000-000048050000}"/>
    <cellStyle name="20% - Accent3 4 2 3 5" xfId="5290" xr:uid="{00000000-0005-0000-0000-000049050000}"/>
    <cellStyle name="20% - Accent3 4 2 4" xfId="1351" xr:uid="{00000000-0005-0000-0000-00004A050000}"/>
    <cellStyle name="20% - Accent3 4 2 4 2" xfId="3175" xr:uid="{00000000-0005-0000-0000-00004B050000}"/>
    <cellStyle name="20% - Accent3 4 2 4 2 2" xfId="7954" xr:uid="{00000000-0005-0000-0000-00004C050000}"/>
    <cellStyle name="20% - Accent3 4 2 4 3" xfId="6130" xr:uid="{00000000-0005-0000-0000-00004D050000}"/>
    <cellStyle name="20% - Accent3 4 2 5" xfId="987" xr:uid="{00000000-0005-0000-0000-00004E050000}"/>
    <cellStyle name="20% - Accent3 4 2 5 2" xfId="2811" xr:uid="{00000000-0005-0000-0000-00004F050000}"/>
    <cellStyle name="20% - Accent3 4 2 5 2 2" xfId="7590" xr:uid="{00000000-0005-0000-0000-000050050000}"/>
    <cellStyle name="20% - Accent3 4 2 5 3" xfId="5766" xr:uid="{00000000-0005-0000-0000-000051050000}"/>
    <cellStyle name="20% - Accent3 4 2 6" xfId="1989" xr:uid="{00000000-0005-0000-0000-000052050000}"/>
    <cellStyle name="20% - Accent3 4 2 6 2" xfId="6745" xr:uid="{00000000-0005-0000-0000-000053050000}"/>
    <cellStyle name="20% - Accent3 4 2 7" xfId="4033" xr:uid="{00000000-0005-0000-0000-000054050000}"/>
    <cellStyle name="20% - Accent3 4 2 7 2" xfId="9049" xr:uid="{00000000-0005-0000-0000-000055050000}"/>
    <cellStyle name="20% - Accent3 4 2 8" xfId="4242" xr:uid="{00000000-0005-0000-0000-000056050000}"/>
    <cellStyle name="20% - Accent3 4 2 8 2" xfId="8685" xr:uid="{00000000-0005-0000-0000-000057050000}"/>
    <cellStyle name="20% - Accent3 4 2 9" xfId="5036" xr:uid="{00000000-0005-0000-0000-000058050000}"/>
    <cellStyle name="20% - Accent3 4 3" xfId="322" xr:uid="{00000000-0005-0000-0000-000059050000}"/>
    <cellStyle name="20% - Accent3 4 3 2" xfId="695" xr:uid="{00000000-0005-0000-0000-00005A050000}"/>
    <cellStyle name="20% - Accent3 4 3 2 2" xfId="1786" xr:uid="{00000000-0005-0000-0000-00005B050000}"/>
    <cellStyle name="20% - Accent3 4 3 2 2 2" xfId="3610" xr:uid="{00000000-0005-0000-0000-00005C050000}"/>
    <cellStyle name="20% - Accent3 4 3 2 2 2 2" xfId="8389" xr:uid="{00000000-0005-0000-0000-00005D050000}"/>
    <cellStyle name="20% - Accent3 4 3 2 2 3" xfId="6565" xr:uid="{00000000-0005-0000-0000-00005E050000}"/>
    <cellStyle name="20% - Accent3 4 3 2 3" xfId="2519" xr:uid="{00000000-0005-0000-0000-00005F050000}"/>
    <cellStyle name="20% - Accent3 4 3 2 3 2" xfId="7298" xr:uid="{00000000-0005-0000-0000-000060050000}"/>
    <cellStyle name="20% - Accent3 4 3 2 4" xfId="4767" xr:uid="{00000000-0005-0000-0000-000061050000}"/>
    <cellStyle name="20% - Accent3 4 3 2 4 2" xfId="9483" xr:uid="{00000000-0005-0000-0000-000062050000}"/>
    <cellStyle name="20% - Accent3 4 3 2 5" xfId="5471" xr:uid="{00000000-0005-0000-0000-000063050000}"/>
    <cellStyle name="20% - Accent3 4 3 3" xfId="1422" xr:uid="{00000000-0005-0000-0000-000064050000}"/>
    <cellStyle name="20% - Accent3 4 3 3 2" xfId="3246" xr:uid="{00000000-0005-0000-0000-000065050000}"/>
    <cellStyle name="20% - Accent3 4 3 3 2 2" xfId="8025" xr:uid="{00000000-0005-0000-0000-000066050000}"/>
    <cellStyle name="20% - Accent3 4 3 3 3" xfId="6201" xr:uid="{00000000-0005-0000-0000-000067050000}"/>
    <cellStyle name="20% - Accent3 4 3 4" xfId="1058" xr:uid="{00000000-0005-0000-0000-000068050000}"/>
    <cellStyle name="20% - Accent3 4 3 4 2" xfId="2882" xr:uid="{00000000-0005-0000-0000-000069050000}"/>
    <cellStyle name="20% - Accent3 4 3 4 2 2" xfId="7661" xr:uid="{00000000-0005-0000-0000-00006A050000}"/>
    <cellStyle name="20% - Accent3 4 3 4 3" xfId="5837" xr:uid="{00000000-0005-0000-0000-00006B050000}"/>
    <cellStyle name="20% - Accent3 4 3 5" xfId="2153" xr:uid="{00000000-0005-0000-0000-00006C050000}"/>
    <cellStyle name="20% - Accent3 4 3 5 2" xfId="6932" xr:uid="{00000000-0005-0000-0000-00006D050000}"/>
    <cellStyle name="20% - Accent3 4 3 6" xfId="4123" xr:uid="{00000000-0005-0000-0000-00006E050000}"/>
    <cellStyle name="20% - Accent3 4 3 6 2" xfId="9120" xr:uid="{00000000-0005-0000-0000-00006F050000}"/>
    <cellStyle name="20% - Accent3 4 3 7" xfId="4464" xr:uid="{00000000-0005-0000-0000-000070050000}"/>
    <cellStyle name="20% - Accent3 4 3 7 2" xfId="8756" xr:uid="{00000000-0005-0000-0000-000071050000}"/>
    <cellStyle name="20% - Accent3 4 3 8" xfId="5107" xr:uid="{00000000-0005-0000-0000-000072050000}"/>
    <cellStyle name="20% - Accent3 4 4" xfId="512" xr:uid="{00000000-0005-0000-0000-000073050000}"/>
    <cellStyle name="20% - Accent3 4 4 2" xfId="1604" xr:uid="{00000000-0005-0000-0000-000074050000}"/>
    <cellStyle name="20% - Accent3 4 4 2 2" xfId="3428" xr:uid="{00000000-0005-0000-0000-000075050000}"/>
    <cellStyle name="20% - Accent3 4 4 2 2 2" xfId="8207" xr:uid="{00000000-0005-0000-0000-000076050000}"/>
    <cellStyle name="20% - Accent3 4 4 2 3" xfId="6383" xr:uid="{00000000-0005-0000-0000-000077050000}"/>
    <cellStyle name="20% - Accent3 4 4 3" xfId="2337" xr:uid="{00000000-0005-0000-0000-000078050000}"/>
    <cellStyle name="20% - Accent3 4 4 3 2" xfId="7116" xr:uid="{00000000-0005-0000-0000-000079050000}"/>
    <cellStyle name="20% - Accent3 4 4 4" xfId="4770" xr:uid="{00000000-0005-0000-0000-00007A050000}"/>
    <cellStyle name="20% - Accent3 4 4 4 2" xfId="9302" xr:uid="{00000000-0005-0000-0000-00007B050000}"/>
    <cellStyle name="20% - Accent3 4 4 5" xfId="5289" xr:uid="{00000000-0005-0000-0000-00007C050000}"/>
    <cellStyle name="20% - Accent3 4 5" xfId="1254" xr:uid="{00000000-0005-0000-0000-00007D050000}"/>
    <cellStyle name="20% - Accent3 4 5 2" xfId="3078" xr:uid="{00000000-0005-0000-0000-00007E050000}"/>
    <cellStyle name="20% - Accent3 4 5 2 2" xfId="7857" xr:uid="{00000000-0005-0000-0000-00007F050000}"/>
    <cellStyle name="20% - Accent3 4 5 3" xfId="6033" xr:uid="{00000000-0005-0000-0000-000080050000}"/>
    <cellStyle name="20% - Accent3 4 6" xfId="890" xr:uid="{00000000-0005-0000-0000-000081050000}"/>
    <cellStyle name="20% - Accent3 4 6 2" xfId="2714" xr:uid="{00000000-0005-0000-0000-000082050000}"/>
    <cellStyle name="20% - Accent3 4 6 2 2" xfId="7493" xr:uid="{00000000-0005-0000-0000-000083050000}"/>
    <cellStyle name="20% - Accent3 4 6 3" xfId="5669" xr:uid="{00000000-0005-0000-0000-000084050000}"/>
    <cellStyle name="20% - Accent3 4 7" xfId="1990" xr:uid="{00000000-0005-0000-0000-000085050000}"/>
    <cellStyle name="20% - Accent3 4 7 2" xfId="6746" xr:uid="{00000000-0005-0000-0000-000086050000}"/>
    <cellStyle name="20% - Accent3 4 8" xfId="4149" xr:uid="{00000000-0005-0000-0000-000087050000}"/>
    <cellStyle name="20% - Accent3 4 8 2" xfId="8952" xr:uid="{00000000-0005-0000-0000-000088050000}"/>
    <cellStyle name="20% - Accent3 4 9" xfId="4210" xr:uid="{00000000-0005-0000-0000-000089050000}"/>
    <cellStyle name="20% - Accent3 4 9 2" xfId="8588" xr:uid="{00000000-0005-0000-0000-00008A050000}"/>
    <cellStyle name="20% - Accent3 5" xfId="72" xr:uid="{00000000-0005-0000-0000-00008B050000}"/>
    <cellStyle name="20% - Accent3 5 2" xfId="323" xr:uid="{00000000-0005-0000-0000-00008C050000}"/>
    <cellStyle name="20% - Accent3 5 2 2" xfId="696" xr:uid="{00000000-0005-0000-0000-00008D050000}"/>
    <cellStyle name="20% - Accent3 5 2 2 2" xfId="1787" xr:uid="{00000000-0005-0000-0000-00008E050000}"/>
    <cellStyle name="20% - Accent3 5 2 2 2 2" xfId="3611" xr:uid="{00000000-0005-0000-0000-00008F050000}"/>
    <cellStyle name="20% - Accent3 5 2 2 2 2 2" xfId="8390" xr:uid="{00000000-0005-0000-0000-000090050000}"/>
    <cellStyle name="20% - Accent3 5 2 2 2 3" xfId="6566" xr:uid="{00000000-0005-0000-0000-000091050000}"/>
    <cellStyle name="20% - Accent3 5 2 2 3" xfId="2520" xr:uid="{00000000-0005-0000-0000-000092050000}"/>
    <cellStyle name="20% - Accent3 5 2 2 3 2" xfId="7299" xr:uid="{00000000-0005-0000-0000-000093050000}"/>
    <cellStyle name="20% - Accent3 5 2 2 4" xfId="4536" xr:uid="{00000000-0005-0000-0000-000094050000}"/>
    <cellStyle name="20% - Accent3 5 2 2 4 2" xfId="9484" xr:uid="{00000000-0005-0000-0000-000095050000}"/>
    <cellStyle name="20% - Accent3 5 2 2 5" xfId="5472" xr:uid="{00000000-0005-0000-0000-000096050000}"/>
    <cellStyle name="20% - Accent3 5 2 3" xfId="1424" xr:uid="{00000000-0005-0000-0000-000097050000}"/>
    <cellStyle name="20% - Accent3 5 2 3 2" xfId="3248" xr:uid="{00000000-0005-0000-0000-000098050000}"/>
    <cellStyle name="20% - Accent3 5 2 3 2 2" xfId="8027" xr:uid="{00000000-0005-0000-0000-000099050000}"/>
    <cellStyle name="20% - Accent3 5 2 3 3" xfId="6203" xr:uid="{00000000-0005-0000-0000-00009A050000}"/>
    <cellStyle name="20% - Accent3 5 2 4" xfId="1060" xr:uid="{00000000-0005-0000-0000-00009B050000}"/>
    <cellStyle name="20% - Accent3 5 2 4 2" xfId="2884" xr:uid="{00000000-0005-0000-0000-00009C050000}"/>
    <cellStyle name="20% - Accent3 5 2 4 2 2" xfId="7663" xr:uid="{00000000-0005-0000-0000-00009D050000}"/>
    <cellStyle name="20% - Accent3 5 2 4 3" xfId="5839" xr:uid="{00000000-0005-0000-0000-00009E050000}"/>
    <cellStyle name="20% - Accent3 5 2 5" xfId="2154" xr:uid="{00000000-0005-0000-0000-00009F050000}"/>
    <cellStyle name="20% - Accent3 5 2 5 2" xfId="6933" xr:uid="{00000000-0005-0000-0000-0000A0050000}"/>
    <cellStyle name="20% - Accent3 5 2 6" xfId="3824" xr:uid="{00000000-0005-0000-0000-0000A1050000}"/>
    <cellStyle name="20% - Accent3 5 2 6 2" xfId="9122" xr:uid="{00000000-0005-0000-0000-0000A2050000}"/>
    <cellStyle name="20% - Accent3 5 2 7" xfId="4888" xr:uid="{00000000-0005-0000-0000-0000A3050000}"/>
    <cellStyle name="20% - Accent3 5 2 7 2" xfId="8758" xr:uid="{00000000-0005-0000-0000-0000A4050000}"/>
    <cellStyle name="20% - Accent3 5 2 8" xfId="5109" xr:uid="{00000000-0005-0000-0000-0000A5050000}"/>
    <cellStyle name="20% - Accent3 5 3" xfId="514" xr:uid="{00000000-0005-0000-0000-0000A6050000}"/>
    <cellStyle name="20% - Accent3 5 3 2" xfId="1606" xr:uid="{00000000-0005-0000-0000-0000A7050000}"/>
    <cellStyle name="20% - Accent3 5 3 2 2" xfId="3430" xr:uid="{00000000-0005-0000-0000-0000A8050000}"/>
    <cellStyle name="20% - Accent3 5 3 2 2 2" xfId="8209" xr:uid="{00000000-0005-0000-0000-0000A9050000}"/>
    <cellStyle name="20% - Accent3 5 3 2 3" xfId="6385" xr:uid="{00000000-0005-0000-0000-0000AA050000}"/>
    <cellStyle name="20% - Accent3 5 3 3" xfId="2339" xr:uid="{00000000-0005-0000-0000-0000AB050000}"/>
    <cellStyle name="20% - Accent3 5 3 3 2" xfId="7118" xr:uid="{00000000-0005-0000-0000-0000AC050000}"/>
    <cellStyle name="20% - Accent3 5 3 4" xfId="4725" xr:uid="{00000000-0005-0000-0000-0000AD050000}"/>
    <cellStyle name="20% - Accent3 5 3 4 2" xfId="9304" xr:uid="{00000000-0005-0000-0000-0000AE050000}"/>
    <cellStyle name="20% - Accent3 5 3 5" xfId="5291" xr:uid="{00000000-0005-0000-0000-0000AF050000}"/>
    <cellStyle name="20% - Accent3 5 4" xfId="1288" xr:uid="{00000000-0005-0000-0000-0000B0050000}"/>
    <cellStyle name="20% - Accent3 5 4 2" xfId="3112" xr:uid="{00000000-0005-0000-0000-0000B1050000}"/>
    <cellStyle name="20% - Accent3 5 4 2 2" xfId="7891" xr:uid="{00000000-0005-0000-0000-0000B2050000}"/>
    <cellStyle name="20% - Accent3 5 4 3" xfId="6067" xr:uid="{00000000-0005-0000-0000-0000B3050000}"/>
    <cellStyle name="20% - Accent3 5 5" xfId="924" xr:uid="{00000000-0005-0000-0000-0000B4050000}"/>
    <cellStyle name="20% - Accent3 5 5 2" xfId="2748" xr:uid="{00000000-0005-0000-0000-0000B5050000}"/>
    <cellStyle name="20% - Accent3 5 5 2 2" xfId="7527" xr:uid="{00000000-0005-0000-0000-0000B6050000}"/>
    <cellStyle name="20% - Accent3 5 5 3" xfId="5703" xr:uid="{00000000-0005-0000-0000-0000B7050000}"/>
    <cellStyle name="20% - Accent3 5 6" xfId="1988" xr:uid="{00000000-0005-0000-0000-0000B8050000}"/>
    <cellStyle name="20% - Accent3 5 6 2" xfId="6744" xr:uid="{00000000-0005-0000-0000-0000B9050000}"/>
    <cellStyle name="20% - Accent3 5 7" xfId="3923" xr:uid="{00000000-0005-0000-0000-0000BA050000}"/>
    <cellStyle name="20% - Accent3 5 7 2" xfId="8986" xr:uid="{00000000-0005-0000-0000-0000BB050000}"/>
    <cellStyle name="20% - Accent3 5 8" xfId="4292" xr:uid="{00000000-0005-0000-0000-0000BC050000}"/>
    <cellStyle name="20% - Accent3 5 8 2" xfId="8622" xr:uid="{00000000-0005-0000-0000-0000BD050000}"/>
    <cellStyle name="20% - Accent3 5 9" xfId="4973" xr:uid="{00000000-0005-0000-0000-0000BE050000}"/>
    <cellStyle name="20% - Accent3 6" xfId="73" xr:uid="{00000000-0005-0000-0000-0000BF050000}"/>
    <cellStyle name="20% - Accent3 6 2" xfId="324" xr:uid="{00000000-0005-0000-0000-0000C0050000}"/>
    <cellStyle name="20% - Accent3 6 2 2" xfId="697" xr:uid="{00000000-0005-0000-0000-0000C1050000}"/>
    <cellStyle name="20% - Accent3 6 2 2 2" xfId="1788" xr:uid="{00000000-0005-0000-0000-0000C2050000}"/>
    <cellStyle name="20% - Accent3 6 2 2 2 2" xfId="3612" xr:uid="{00000000-0005-0000-0000-0000C3050000}"/>
    <cellStyle name="20% - Accent3 6 2 2 2 2 2" xfId="8391" xr:uid="{00000000-0005-0000-0000-0000C4050000}"/>
    <cellStyle name="20% - Accent3 6 2 2 2 3" xfId="6567" xr:uid="{00000000-0005-0000-0000-0000C5050000}"/>
    <cellStyle name="20% - Accent3 6 2 2 3" xfId="2521" xr:uid="{00000000-0005-0000-0000-0000C6050000}"/>
    <cellStyle name="20% - Accent3 6 2 2 3 2" xfId="7300" xr:uid="{00000000-0005-0000-0000-0000C7050000}"/>
    <cellStyle name="20% - Accent3 6 2 2 4" xfId="4257" xr:uid="{00000000-0005-0000-0000-0000C8050000}"/>
    <cellStyle name="20% - Accent3 6 2 2 4 2" xfId="9485" xr:uid="{00000000-0005-0000-0000-0000C9050000}"/>
    <cellStyle name="20% - Accent3 6 2 2 5" xfId="5473" xr:uid="{00000000-0005-0000-0000-0000CA050000}"/>
    <cellStyle name="20% - Accent3 6 2 3" xfId="1425" xr:uid="{00000000-0005-0000-0000-0000CB050000}"/>
    <cellStyle name="20% - Accent3 6 2 3 2" xfId="3249" xr:uid="{00000000-0005-0000-0000-0000CC050000}"/>
    <cellStyle name="20% - Accent3 6 2 3 2 2" xfId="8028" xr:uid="{00000000-0005-0000-0000-0000CD050000}"/>
    <cellStyle name="20% - Accent3 6 2 3 3" xfId="6204" xr:uid="{00000000-0005-0000-0000-0000CE050000}"/>
    <cellStyle name="20% - Accent3 6 2 4" xfId="1061" xr:uid="{00000000-0005-0000-0000-0000CF050000}"/>
    <cellStyle name="20% - Accent3 6 2 4 2" xfId="2885" xr:uid="{00000000-0005-0000-0000-0000D0050000}"/>
    <cellStyle name="20% - Accent3 6 2 4 2 2" xfId="7664" xr:uid="{00000000-0005-0000-0000-0000D1050000}"/>
    <cellStyle name="20% - Accent3 6 2 4 3" xfId="5840" xr:uid="{00000000-0005-0000-0000-0000D2050000}"/>
    <cellStyle name="20% - Accent3 6 2 5" xfId="2155" xr:uid="{00000000-0005-0000-0000-0000D3050000}"/>
    <cellStyle name="20% - Accent3 6 2 5 2" xfId="6934" xr:uid="{00000000-0005-0000-0000-0000D4050000}"/>
    <cellStyle name="20% - Accent3 6 2 6" xfId="3990" xr:uid="{00000000-0005-0000-0000-0000D5050000}"/>
    <cellStyle name="20% - Accent3 6 2 6 2" xfId="9123" xr:uid="{00000000-0005-0000-0000-0000D6050000}"/>
    <cellStyle name="20% - Accent3 6 2 7" xfId="4259" xr:uid="{00000000-0005-0000-0000-0000D7050000}"/>
    <cellStyle name="20% - Accent3 6 2 7 2" xfId="8759" xr:uid="{00000000-0005-0000-0000-0000D8050000}"/>
    <cellStyle name="20% - Accent3 6 2 8" xfId="5110" xr:uid="{00000000-0005-0000-0000-0000D9050000}"/>
    <cellStyle name="20% - Accent3 6 3" xfId="515" xr:uid="{00000000-0005-0000-0000-0000DA050000}"/>
    <cellStyle name="20% - Accent3 6 3 2" xfId="1607" xr:uid="{00000000-0005-0000-0000-0000DB050000}"/>
    <cellStyle name="20% - Accent3 6 3 2 2" xfId="3431" xr:uid="{00000000-0005-0000-0000-0000DC050000}"/>
    <cellStyle name="20% - Accent3 6 3 2 2 2" xfId="8210" xr:uid="{00000000-0005-0000-0000-0000DD050000}"/>
    <cellStyle name="20% - Accent3 6 3 2 3" xfId="6386" xr:uid="{00000000-0005-0000-0000-0000DE050000}"/>
    <cellStyle name="20% - Accent3 6 3 3" xfId="2340" xr:uid="{00000000-0005-0000-0000-0000DF050000}"/>
    <cellStyle name="20% - Accent3 6 3 3 2" xfId="7119" xr:uid="{00000000-0005-0000-0000-0000E0050000}"/>
    <cellStyle name="20% - Accent3 6 3 4" xfId="4366" xr:uid="{00000000-0005-0000-0000-0000E1050000}"/>
    <cellStyle name="20% - Accent3 6 3 4 2" xfId="9305" xr:uid="{00000000-0005-0000-0000-0000E2050000}"/>
    <cellStyle name="20% - Accent3 6 3 5" xfId="5292" xr:uid="{00000000-0005-0000-0000-0000E3050000}"/>
    <cellStyle name="20% - Accent3 6 4" xfId="1335" xr:uid="{00000000-0005-0000-0000-0000E4050000}"/>
    <cellStyle name="20% - Accent3 6 4 2" xfId="3159" xr:uid="{00000000-0005-0000-0000-0000E5050000}"/>
    <cellStyle name="20% - Accent3 6 4 2 2" xfId="7938" xr:uid="{00000000-0005-0000-0000-0000E6050000}"/>
    <cellStyle name="20% - Accent3 6 4 3" xfId="6114" xr:uid="{00000000-0005-0000-0000-0000E7050000}"/>
    <cellStyle name="20% - Accent3 6 5" xfId="971" xr:uid="{00000000-0005-0000-0000-0000E8050000}"/>
    <cellStyle name="20% - Accent3 6 5 2" xfId="2795" xr:uid="{00000000-0005-0000-0000-0000E9050000}"/>
    <cellStyle name="20% - Accent3 6 5 2 2" xfId="7574" xr:uid="{00000000-0005-0000-0000-0000EA050000}"/>
    <cellStyle name="20% - Accent3 6 5 3" xfId="5750" xr:uid="{00000000-0005-0000-0000-0000EB050000}"/>
    <cellStyle name="20% - Accent3 6 6" xfId="1987" xr:uid="{00000000-0005-0000-0000-0000EC050000}"/>
    <cellStyle name="20% - Accent3 6 6 2" xfId="6743" xr:uid="{00000000-0005-0000-0000-0000ED050000}"/>
    <cellStyle name="20% - Accent3 6 7" xfId="3806" xr:uid="{00000000-0005-0000-0000-0000EE050000}"/>
    <cellStyle name="20% - Accent3 6 7 2" xfId="9033" xr:uid="{00000000-0005-0000-0000-0000EF050000}"/>
    <cellStyle name="20% - Accent3 6 8" xfId="4355" xr:uid="{00000000-0005-0000-0000-0000F0050000}"/>
    <cellStyle name="20% - Accent3 6 8 2" xfId="8669" xr:uid="{00000000-0005-0000-0000-0000F1050000}"/>
    <cellStyle name="20% - Accent3 6 9" xfId="5020" xr:uid="{00000000-0005-0000-0000-0000F2050000}"/>
    <cellStyle name="20% - Accent3 7" xfId="325" xr:uid="{00000000-0005-0000-0000-0000F3050000}"/>
    <cellStyle name="20% - Accent3 7 2" xfId="698" xr:uid="{00000000-0005-0000-0000-0000F4050000}"/>
    <cellStyle name="20% - Accent3 7 2 2" xfId="1789" xr:uid="{00000000-0005-0000-0000-0000F5050000}"/>
    <cellStyle name="20% - Accent3 7 2 2 2" xfId="3613" xr:uid="{00000000-0005-0000-0000-0000F6050000}"/>
    <cellStyle name="20% - Accent3 7 2 2 2 2" xfId="8392" xr:uid="{00000000-0005-0000-0000-0000F7050000}"/>
    <cellStyle name="20% - Accent3 7 2 2 3" xfId="6568" xr:uid="{00000000-0005-0000-0000-0000F8050000}"/>
    <cellStyle name="20% - Accent3 7 2 3" xfId="2522" xr:uid="{00000000-0005-0000-0000-0000F9050000}"/>
    <cellStyle name="20% - Accent3 7 2 3 2" xfId="7301" xr:uid="{00000000-0005-0000-0000-0000FA050000}"/>
    <cellStyle name="20% - Accent3 7 2 4" xfId="4479" xr:uid="{00000000-0005-0000-0000-0000FB050000}"/>
    <cellStyle name="20% - Accent3 7 2 4 2" xfId="9486" xr:uid="{00000000-0005-0000-0000-0000FC050000}"/>
    <cellStyle name="20% - Accent3 7 2 5" xfId="5474" xr:uid="{00000000-0005-0000-0000-0000FD050000}"/>
    <cellStyle name="20% - Accent3 7 3" xfId="1416" xr:uid="{00000000-0005-0000-0000-0000FE050000}"/>
    <cellStyle name="20% - Accent3 7 3 2" xfId="3240" xr:uid="{00000000-0005-0000-0000-0000FF050000}"/>
    <cellStyle name="20% - Accent3 7 3 2 2" xfId="8019" xr:uid="{00000000-0005-0000-0000-000000060000}"/>
    <cellStyle name="20% - Accent3 7 3 3" xfId="6195" xr:uid="{00000000-0005-0000-0000-000001060000}"/>
    <cellStyle name="20% - Accent3 7 4" xfId="1052" xr:uid="{00000000-0005-0000-0000-000002060000}"/>
    <cellStyle name="20% - Accent3 7 4 2" xfId="2876" xr:uid="{00000000-0005-0000-0000-000003060000}"/>
    <cellStyle name="20% - Accent3 7 4 2 2" xfId="7655" xr:uid="{00000000-0005-0000-0000-000004060000}"/>
    <cellStyle name="20% - Accent3 7 4 3" xfId="5831" xr:uid="{00000000-0005-0000-0000-000005060000}"/>
    <cellStyle name="20% - Accent3 7 5" xfId="2156" xr:uid="{00000000-0005-0000-0000-000006060000}"/>
    <cellStyle name="20% - Accent3 7 5 2" xfId="6935" xr:uid="{00000000-0005-0000-0000-000007060000}"/>
    <cellStyle name="20% - Accent3 7 6" xfId="3975" xr:uid="{00000000-0005-0000-0000-000008060000}"/>
    <cellStyle name="20% - Accent3 7 6 2" xfId="9114" xr:uid="{00000000-0005-0000-0000-000009060000}"/>
    <cellStyle name="20% - Accent3 7 7" xfId="4468" xr:uid="{00000000-0005-0000-0000-00000A060000}"/>
    <cellStyle name="20% - Accent3 7 7 2" xfId="8750" xr:uid="{00000000-0005-0000-0000-00000B060000}"/>
    <cellStyle name="20% - Accent3 7 8" xfId="5101" xr:uid="{00000000-0005-0000-0000-00000C060000}"/>
    <cellStyle name="20% - Accent3 8" xfId="506" xr:uid="{00000000-0005-0000-0000-00000D060000}"/>
    <cellStyle name="20% - Accent3 8 2" xfId="1598" xr:uid="{00000000-0005-0000-0000-00000E060000}"/>
    <cellStyle name="20% - Accent3 8 2 2" xfId="3422" xr:uid="{00000000-0005-0000-0000-00000F060000}"/>
    <cellStyle name="20% - Accent3 8 2 2 2" xfId="8201" xr:uid="{00000000-0005-0000-0000-000010060000}"/>
    <cellStyle name="20% - Accent3 8 2 3" xfId="6377" xr:uid="{00000000-0005-0000-0000-000011060000}"/>
    <cellStyle name="20% - Accent3 8 3" xfId="2331" xr:uid="{00000000-0005-0000-0000-000012060000}"/>
    <cellStyle name="20% - Accent3 8 3 2" xfId="7110" xr:uid="{00000000-0005-0000-0000-000013060000}"/>
    <cellStyle name="20% - Accent3 8 4" xfId="4748" xr:uid="{00000000-0005-0000-0000-000014060000}"/>
    <cellStyle name="20% - Accent3 8 4 2" xfId="9296" xr:uid="{00000000-0005-0000-0000-000015060000}"/>
    <cellStyle name="20% - Accent3 8 5" xfId="5283" xr:uid="{00000000-0005-0000-0000-000016060000}"/>
    <cellStyle name="20% - Accent3 9" xfId="1218" xr:uid="{00000000-0005-0000-0000-000017060000}"/>
    <cellStyle name="20% - Accent3 9 2" xfId="3042" xr:uid="{00000000-0005-0000-0000-000018060000}"/>
    <cellStyle name="20% - Accent3 9 2 2" xfId="7821" xr:uid="{00000000-0005-0000-0000-000019060000}"/>
    <cellStyle name="20% - Accent3 9 3" xfId="5997" xr:uid="{00000000-0005-0000-0000-00001A060000}"/>
    <cellStyle name="20% - Accent4" xfId="33" builtinId="42" customBuiltin="1"/>
    <cellStyle name="20% - Accent4 10" xfId="856" xr:uid="{00000000-0005-0000-0000-00001C060000}"/>
    <cellStyle name="20% - Accent4 10 2" xfId="2680" xr:uid="{00000000-0005-0000-0000-00001D060000}"/>
    <cellStyle name="20% - Accent4 10 2 2" xfId="7459" xr:uid="{00000000-0005-0000-0000-00001E060000}"/>
    <cellStyle name="20% - Accent4 10 3" xfId="5635" xr:uid="{00000000-0005-0000-0000-00001F060000}"/>
    <cellStyle name="20% - Accent4 11" xfId="1951" xr:uid="{00000000-0005-0000-0000-000020060000}"/>
    <cellStyle name="20% - Accent4 11 2" xfId="6735" xr:uid="{00000000-0005-0000-0000-000021060000}"/>
    <cellStyle name="20% - Accent4 12" xfId="3940" xr:uid="{00000000-0005-0000-0000-000022060000}"/>
    <cellStyle name="20% - Accent4 12 2" xfId="8918" xr:uid="{00000000-0005-0000-0000-000023060000}"/>
    <cellStyle name="20% - Accent4 13" xfId="4706" xr:uid="{00000000-0005-0000-0000-000024060000}"/>
    <cellStyle name="20% - Accent4 13 2" xfId="8554" xr:uid="{00000000-0005-0000-0000-000025060000}"/>
    <cellStyle name="20% - Accent4 14" xfId="4905" xr:uid="{00000000-0005-0000-0000-000026060000}"/>
    <cellStyle name="20% - Accent4 2" xfId="74" xr:uid="{00000000-0005-0000-0000-000027060000}"/>
    <cellStyle name="20% - Accent4 3" xfId="75" xr:uid="{00000000-0005-0000-0000-000028060000}"/>
    <cellStyle name="20% - Accent4 3 10" xfId="4038" xr:uid="{00000000-0005-0000-0000-000029060000}"/>
    <cellStyle name="20% - Accent4 3 10 2" xfId="8933" xr:uid="{00000000-0005-0000-0000-00002A060000}"/>
    <cellStyle name="20% - Accent4 3 11" xfId="4216" xr:uid="{00000000-0005-0000-0000-00002B060000}"/>
    <cellStyle name="20% - Accent4 3 11 2" xfId="8569" xr:uid="{00000000-0005-0000-0000-00002C060000}"/>
    <cellStyle name="20% - Accent4 3 12" xfId="4920" xr:uid="{00000000-0005-0000-0000-00002D060000}"/>
    <cellStyle name="20% - Accent4 3 2" xfId="76" xr:uid="{00000000-0005-0000-0000-00002E060000}"/>
    <cellStyle name="20% - Accent4 3 2 10" xfId="4956" xr:uid="{00000000-0005-0000-0000-00002F060000}"/>
    <cellStyle name="20% - Accent4 3 2 2" xfId="77" xr:uid="{00000000-0005-0000-0000-000030060000}"/>
    <cellStyle name="20% - Accent4 3 2 2 2" xfId="326" xr:uid="{00000000-0005-0000-0000-000031060000}"/>
    <cellStyle name="20% - Accent4 3 2 2 2 2" xfId="699" xr:uid="{00000000-0005-0000-0000-000032060000}"/>
    <cellStyle name="20% - Accent4 3 2 2 2 2 2" xfId="1790" xr:uid="{00000000-0005-0000-0000-000033060000}"/>
    <cellStyle name="20% - Accent4 3 2 2 2 2 2 2" xfId="3614" xr:uid="{00000000-0005-0000-0000-000034060000}"/>
    <cellStyle name="20% - Accent4 3 2 2 2 2 2 2 2" xfId="8393" xr:uid="{00000000-0005-0000-0000-000035060000}"/>
    <cellStyle name="20% - Accent4 3 2 2 2 2 2 3" xfId="6569" xr:uid="{00000000-0005-0000-0000-000036060000}"/>
    <cellStyle name="20% - Accent4 3 2 2 2 2 3" xfId="2523" xr:uid="{00000000-0005-0000-0000-000037060000}"/>
    <cellStyle name="20% - Accent4 3 2 2 2 2 3 2" xfId="7302" xr:uid="{00000000-0005-0000-0000-000038060000}"/>
    <cellStyle name="20% - Accent4 3 2 2 2 2 4" xfId="4873" xr:uid="{00000000-0005-0000-0000-000039060000}"/>
    <cellStyle name="20% - Accent4 3 2 2 2 2 4 2" xfId="9487" xr:uid="{00000000-0005-0000-0000-00003A060000}"/>
    <cellStyle name="20% - Accent4 3 2 2 2 2 5" xfId="5475" xr:uid="{00000000-0005-0000-0000-00003B060000}"/>
    <cellStyle name="20% - Accent4 3 2 2 2 3" xfId="1429" xr:uid="{00000000-0005-0000-0000-00003C060000}"/>
    <cellStyle name="20% - Accent4 3 2 2 2 3 2" xfId="3253" xr:uid="{00000000-0005-0000-0000-00003D060000}"/>
    <cellStyle name="20% - Accent4 3 2 2 2 3 2 2" xfId="8032" xr:uid="{00000000-0005-0000-0000-00003E060000}"/>
    <cellStyle name="20% - Accent4 3 2 2 2 3 3" xfId="6208" xr:uid="{00000000-0005-0000-0000-00003F060000}"/>
    <cellStyle name="20% - Accent4 3 2 2 2 4" xfId="1065" xr:uid="{00000000-0005-0000-0000-000040060000}"/>
    <cellStyle name="20% - Accent4 3 2 2 2 4 2" xfId="2889" xr:uid="{00000000-0005-0000-0000-000041060000}"/>
    <cellStyle name="20% - Accent4 3 2 2 2 4 2 2" xfId="7668" xr:uid="{00000000-0005-0000-0000-000042060000}"/>
    <cellStyle name="20% - Accent4 3 2 2 2 4 3" xfId="5844" xr:uid="{00000000-0005-0000-0000-000043060000}"/>
    <cellStyle name="20% - Accent4 3 2 2 2 5" xfId="2157" xr:uid="{00000000-0005-0000-0000-000044060000}"/>
    <cellStyle name="20% - Accent4 3 2 2 2 5 2" xfId="6936" xr:uid="{00000000-0005-0000-0000-000045060000}"/>
    <cellStyle name="20% - Accent4 3 2 2 2 6" xfId="3916" xr:uid="{00000000-0005-0000-0000-000046060000}"/>
    <cellStyle name="20% - Accent4 3 2 2 2 6 2" xfId="9127" xr:uid="{00000000-0005-0000-0000-000047060000}"/>
    <cellStyle name="20% - Accent4 3 2 2 2 7" xfId="4587" xr:uid="{00000000-0005-0000-0000-000048060000}"/>
    <cellStyle name="20% - Accent4 3 2 2 2 7 2" xfId="8763" xr:uid="{00000000-0005-0000-0000-000049060000}"/>
    <cellStyle name="20% - Accent4 3 2 2 2 8" xfId="5114" xr:uid="{00000000-0005-0000-0000-00004A060000}"/>
    <cellStyle name="20% - Accent4 3 2 2 3" xfId="519" xr:uid="{00000000-0005-0000-0000-00004B060000}"/>
    <cellStyle name="20% - Accent4 3 2 2 3 2" xfId="1611" xr:uid="{00000000-0005-0000-0000-00004C060000}"/>
    <cellStyle name="20% - Accent4 3 2 2 3 2 2" xfId="3435" xr:uid="{00000000-0005-0000-0000-00004D060000}"/>
    <cellStyle name="20% - Accent4 3 2 2 3 2 2 2" xfId="8214" xr:uid="{00000000-0005-0000-0000-00004E060000}"/>
    <cellStyle name="20% - Accent4 3 2 2 3 2 3" xfId="6390" xr:uid="{00000000-0005-0000-0000-00004F060000}"/>
    <cellStyle name="20% - Accent4 3 2 2 3 3" xfId="2344" xr:uid="{00000000-0005-0000-0000-000050060000}"/>
    <cellStyle name="20% - Accent4 3 2 2 3 3 2" xfId="7123" xr:uid="{00000000-0005-0000-0000-000051060000}"/>
    <cellStyle name="20% - Accent4 3 2 2 3 4" xfId="4759" xr:uid="{00000000-0005-0000-0000-000052060000}"/>
    <cellStyle name="20% - Accent4 3 2 2 3 4 2" xfId="9309" xr:uid="{00000000-0005-0000-0000-000053060000}"/>
    <cellStyle name="20% - Accent4 3 2 2 3 5" xfId="5296" xr:uid="{00000000-0005-0000-0000-000054060000}"/>
    <cellStyle name="20% - Accent4 3 2 2 4" xfId="1383" xr:uid="{00000000-0005-0000-0000-000055060000}"/>
    <cellStyle name="20% - Accent4 3 2 2 4 2" xfId="3207" xr:uid="{00000000-0005-0000-0000-000056060000}"/>
    <cellStyle name="20% - Accent4 3 2 2 4 2 2" xfId="7986" xr:uid="{00000000-0005-0000-0000-000057060000}"/>
    <cellStyle name="20% - Accent4 3 2 2 4 3" xfId="6162" xr:uid="{00000000-0005-0000-0000-000058060000}"/>
    <cellStyle name="20% - Accent4 3 2 2 5" xfId="1019" xr:uid="{00000000-0005-0000-0000-000059060000}"/>
    <cellStyle name="20% - Accent4 3 2 2 5 2" xfId="2843" xr:uid="{00000000-0005-0000-0000-00005A060000}"/>
    <cellStyle name="20% - Accent4 3 2 2 5 2 2" xfId="7622" xr:uid="{00000000-0005-0000-0000-00005B060000}"/>
    <cellStyle name="20% - Accent4 3 2 2 5 3" xfId="5798" xr:uid="{00000000-0005-0000-0000-00005C060000}"/>
    <cellStyle name="20% - Accent4 3 2 2 6" xfId="2005" xr:uid="{00000000-0005-0000-0000-00005D060000}"/>
    <cellStyle name="20% - Accent4 3 2 2 6 2" xfId="6784" xr:uid="{00000000-0005-0000-0000-00005E060000}"/>
    <cellStyle name="20% - Accent4 3 2 2 7" xfId="4125" xr:uid="{00000000-0005-0000-0000-00005F060000}"/>
    <cellStyle name="20% - Accent4 3 2 2 7 2" xfId="9081" xr:uid="{00000000-0005-0000-0000-000060060000}"/>
    <cellStyle name="20% - Accent4 3 2 2 8" xfId="4673" xr:uid="{00000000-0005-0000-0000-000061060000}"/>
    <cellStyle name="20% - Accent4 3 2 2 8 2" xfId="8717" xr:uid="{00000000-0005-0000-0000-000062060000}"/>
    <cellStyle name="20% - Accent4 3 2 2 9" xfId="5068" xr:uid="{00000000-0005-0000-0000-000063060000}"/>
    <cellStyle name="20% - Accent4 3 2 3" xfId="327" xr:uid="{00000000-0005-0000-0000-000064060000}"/>
    <cellStyle name="20% - Accent4 3 2 3 2" xfId="700" xr:uid="{00000000-0005-0000-0000-000065060000}"/>
    <cellStyle name="20% - Accent4 3 2 3 2 2" xfId="1791" xr:uid="{00000000-0005-0000-0000-000066060000}"/>
    <cellStyle name="20% - Accent4 3 2 3 2 2 2" xfId="3615" xr:uid="{00000000-0005-0000-0000-000067060000}"/>
    <cellStyle name="20% - Accent4 3 2 3 2 2 2 2" xfId="8394" xr:uid="{00000000-0005-0000-0000-000068060000}"/>
    <cellStyle name="20% - Accent4 3 2 3 2 2 3" xfId="6570" xr:uid="{00000000-0005-0000-0000-000069060000}"/>
    <cellStyle name="20% - Accent4 3 2 3 2 3" xfId="2524" xr:uid="{00000000-0005-0000-0000-00006A060000}"/>
    <cellStyle name="20% - Accent4 3 2 3 2 3 2" xfId="7303" xr:uid="{00000000-0005-0000-0000-00006B060000}"/>
    <cellStyle name="20% - Accent4 3 2 3 2 4" xfId="4688" xr:uid="{00000000-0005-0000-0000-00006C060000}"/>
    <cellStyle name="20% - Accent4 3 2 3 2 4 2" xfId="9488" xr:uid="{00000000-0005-0000-0000-00006D060000}"/>
    <cellStyle name="20% - Accent4 3 2 3 2 5" xfId="5476" xr:uid="{00000000-0005-0000-0000-00006E060000}"/>
    <cellStyle name="20% - Accent4 3 2 3 3" xfId="1428" xr:uid="{00000000-0005-0000-0000-00006F060000}"/>
    <cellStyle name="20% - Accent4 3 2 3 3 2" xfId="3252" xr:uid="{00000000-0005-0000-0000-000070060000}"/>
    <cellStyle name="20% - Accent4 3 2 3 3 2 2" xfId="8031" xr:uid="{00000000-0005-0000-0000-000071060000}"/>
    <cellStyle name="20% - Accent4 3 2 3 3 3" xfId="6207" xr:uid="{00000000-0005-0000-0000-000072060000}"/>
    <cellStyle name="20% - Accent4 3 2 3 4" xfId="1064" xr:uid="{00000000-0005-0000-0000-000073060000}"/>
    <cellStyle name="20% - Accent4 3 2 3 4 2" xfId="2888" xr:uid="{00000000-0005-0000-0000-000074060000}"/>
    <cellStyle name="20% - Accent4 3 2 3 4 2 2" xfId="7667" xr:uid="{00000000-0005-0000-0000-000075060000}"/>
    <cellStyle name="20% - Accent4 3 2 3 4 3" xfId="5843" xr:uid="{00000000-0005-0000-0000-000076060000}"/>
    <cellStyle name="20% - Accent4 3 2 3 5" xfId="2158" xr:uid="{00000000-0005-0000-0000-000077060000}"/>
    <cellStyle name="20% - Accent4 3 2 3 5 2" xfId="6937" xr:uid="{00000000-0005-0000-0000-000078060000}"/>
    <cellStyle name="20% - Accent4 3 2 3 6" xfId="4104" xr:uid="{00000000-0005-0000-0000-000079060000}"/>
    <cellStyle name="20% - Accent4 3 2 3 6 2" xfId="9126" xr:uid="{00000000-0005-0000-0000-00007A060000}"/>
    <cellStyle name="20% - Accent4 3 2 3 7" xfId="4365" xr:uid="{00000000-0005-0000-0000-00007B060000}"/>
    <cellStyle name="20% - Accent4 3 2 3 7 2" xfId="8762" xr:uid="{00000000-0005-0000-0000-00007C060000}"/>
    <cellStyle name="20% - Accent4 3 2 3 8" xfId="5113" xr:uid="{00000000-0005-0000-0000-00007D060000}"/>
    <cellStyle name="20% - Accent4 3 2 4" xfId="518" xr:uid="{00000000-0005-0000-0000-00007E060000}"/>
    <cellStyle name="20% - Accent4 3 2 4 2" xfId="1610" xr:uid="{00000000-0005-0000-0000-00007F060000}"/>
    <cellStyle name="20% - Accent4 3 2 4 2 2" xfId="3434" xr:uid="{00000000-0005-0000-0000-000080060000}"/>
    <cellStyle name="20% - Accent4 3 2 4 2 2 2" xfId="8213" xr:uid="{00000000-0005-0000-0000-000081060000}"/>
    <cellStyle name="20% - Accent4 3 2 4 2 3" xfId="6389" xr:uid="{00000000-0005-0000-0000-000082060000}"/>
    <cellStyle name="20% - Accent4 3 2 4 3" xfId="2343" xr:uid="{00000000-0005-0000-0000-000083060000}"/>
    <cellStyle name="20% - Accent4 3 2 4 3 2" xfId="7122" xr:uid="{00000000-0005-0000-0000-000084060000}"/>
    <cellStyle name="20% - Accent4 3 2 4 4" xfId="4585" xr:uid="{00000000-0005-0000-0000-000085060000}"/>
    <cellStyle name="20% - Accent4 3 2 4 4 2" xfId="9308" xr:uid="{00000000-0005-0000-0000-000086060000}"/>
    <cellStyle name="20% - Accent4 3 2 4 5" xfId="5295" xr:uid="{00000000-0005-0000-0000-000087060000}"/>
    <cellStyle name="20% - Accent4 3 2 5" xfId="1271" xr:uid="{00000000-0005-0000-0000-000088060000}"/>
    <cellStyle name="20% - Accent4 3 2 5 2" xfId="3095" xr:uid="{00000000-0005-0000-0000-000089060000}"/>
    <cellStyle name="20% - Accent4 3 2 5 2 2" xfId="7874" xr:uid="{00000000-0005-0000-0000-00008A060000}"/>
    <cellStyle name="20% - Accent4 3 2 5 3" xfId="6050" xr:uid="{00000000-0005-0000-0000-00008B060000}"/>
    <cellStyle name="20% - Accent4 3 2 6" xfId="907" xr:uid="{00000000-0005-0000-0000-00008C060000}"/>
    <cellStyle name="20% - Accent4 3 2 6 2" xfId="2731" xr:uid="{00000000-0005-0000-0000-00008D060000}"/>
    <cellStyle name="20% - Accent4 3 2 6 2 2" xfId="7510" xr:uid="{00000000-0005-0000-0000-00008E060000}"/>
    <cellStyle name="20% - Accent4 3 2 6 3" xfId="5686" xr:uid="{00000000-0005-0000-0000-00008F060000}"/>
    <cellStyle name="20% - Accent4 3 2 7" xfId="2004" xr:uid="{00000000-0005-0000-0000-000090060000}"/>
    <cellStyle name="20% - Accent4 3 2 7 2" xfId="6783" xr:uid="{00000000-0005-0000-0000-000091060000}"/>
    <cellStyle name="20% - Accent4 3 2 8" xfId="3922" xr:uid="{00000000-0005-0000-0000-000092060000}"/>
    <cellStyle name="20% - Accent4 3 2 8 2" xfId="8969" xr:uid="{00000000-0005-0000-0000-000093060000}"/>
    <cellStyle name="20% - Accent4 3 2 9" xfId="4428" xr:uid="{00000000-0005-0000-0000-000094060000}"/>
    <cellStyle name="20% - Accent4 3 2 9 2" xfId="8605" xr:uid="{00000000-0005-0000-0000-000095060000}"/>
    <cellStyle name="20% - Accent4 3 3" xfId="78" xr:uid="{00000000-0005-0000-0000-000096060000}"/>
    <cellStyle name="20% - Accent4 3 3 2" xfId="328" xr:uid="{00000000-0005-0000-0000-000097060000}"/>
    <cellStyle name="20% - Accent4 3 3 2 2" xfId="701" xr:uid="{00000000-0005-0000-0000-000098060000}"/>
    <cellStyle name="20% - Accent4 3 3 2 2 2" xfId="1792" xr:uid="{00000000-0005-0000-0000-000099060000}"/>
    <cellStyle name="20% - Accent4 3 3 2 2 2 2" xfId="3616" xr:uid="{00000000-0005-0000-0000-00009A060000}"/>
    <cellStyle name="20% - Accent4 3 3 2 2 2 2 2" xfId="8395" xr:uid="{00000000-0005-0000-0000-00009B060000}"/>
    <cellStyle name="20% - Accent4 3 3 2 2 2 3" xfId="6571" xr:uid="{00000000-0005-0000-0000-00009C060000}"/>
    <cellStyle name="20% - Accent4 3 3 2 2 3" xfId="2525" xr:uid="{00000000-0005-0000-0000-00009D060000}"/>
    <cellStyle name="20% - Accent4 3 3 2 2 3 2" xfId="7304" xr:uid="{00000000-0005-0000-0000-00009E060000}"/>
    <cellStyle name="20% - Accent4 3 3 2 2 4" xfId="4788" xr:uid="{00000000-0005-0000-0000-00009F060000}"/>
    <cellStyle name="20% - Accent4 3 3 2 2 4 2" xfId="9489" xr:uid="{00000000-0005-0000-0000-0000A0060000}"/>
    <cellStyle name="20% - Accent4 3 3 2 2 5" xfId="5477" xr:uid="{00000000-0005-0000-0000-0000A1060000}"/>
    <cellStyle name="20% - Accent4 3 3 2 3" xfId="1430" xr:uid="{00000000-0005-0000-0000-0000A2060000}"/>
    <cellStyle name="20% - Accent4 3 3 2 3 2" xfId="3254" xr:uid="{00000000-0005-0000-0000-0000A3060000}"/>
    <cellStyle name="20% - Accent4 3 3 2 3 2 2" xfId="8033" xr:uid="{00000000-0005-0000-0000-0000A4060000}"/>
    <cellStyle name="20% - Accent4 3 3 2 3 3" xfId="6209" xr:uid="{00000000-0005-0000-0000-0000A5060000}"/>
    <cellStyle name="20% - Accent4 3 3 2 4" xfId="1066" xr:uid="{00000000-0005-0000-0000-0000A6060000}"/>
    <cellStyle name="20% - Accent4 3 3 2 4 2" xfId="2890" xr:uid="{00000000-0005-0000-0000-0000A7060000}"/>
    <cellStyle name="20% - Accent4 3 3 2 4 2 2" xfId="7669" xr:uid="{00000000-0005-0000-0000-0000A8060000}"/>
    <cellStyle name="20% - Accent4 3 3 2 4 3" xfId="5845" xr:uid="{00000000-0005-0000-0000-0000A9060000}"/>
    <cellStyle name="20% - Accent4 3 3 2 5" xfId="2159" xr:uid="{00000000-0005-0000-0000-0000AA060000}"/>
    <cellStyle name="20% - Accent4 3 3 2 5 2" xfId="6938" xr:uid="{00000000-0005-0000-0000-0000AB060000}"/>
    <cellStyle name="20% - Accent4 3 3 2 6" xfId="4029" xr:uid="{00000000-0005-0000-0000-0000AC060000}"/>
    <cellStyle name="20% - Accent4 3 3 2 6 2" xfId="9128" xr:uid="{00000000-0005-0000-0000-0000AD060000}"/>
    <cellStyle name="20% - Accent4 3 3 2 7" xfId="4711" xr:uid="{00000000-0005-0000-0000-0000AE060000}"/>
    <cellStyle name="20% - Accent4 3 3 2 7 2" xfId="8764" xr:uid="{00000000-0005-0000-0000-0000AF060000}"/>
    <cellStyle name="20% - Accent4 3 3 2 8" xfId="5115" xr:uid="{00000000-0005-0000-0000-0000B0060000}"/>
    <cellStyle name="20% - Accent4 3 3 3" xfId="520" xr:uid="{00000000-0005-0000-0000-0000B1060000}"/>
    <cellStyle name="20% - Accent4 3 3 3 2" xfId="1612" xr:uid="{00000000-0005-0000-0000-0000B2060000}"/>
    <cellStyle name="20% - Accent4 3 3 3 2 2" xfId="3436" xr:uid="{00000000-0005-0000-0000-0000B3060000}"/>
    <cellStyle name="20% - Accent4 3 3 3 2 2 2" xfId="8215" xr:uid="{00000000-0005-0000-0000-0000B4060000}"/>
    <cellStyle name="20% - Accent4 3 3 3 2 3" xfId="6391" xr:uid="{00000000-0005-0000-0000-0000B5060000}"/>
    <cellStyle name="20% - Accent4 3 3 3 3" xfId="2345" xr:uid="{00000000-0005-0000-0000-0000B6060000}"/>
    <cellStyle name="20% - Accent4 3 3 3 3 2" xfId="7124" xr:uid="{00000000-0005-0000-0000-0000B7060000}"/>
    <cellStyle name="20% - Accent4 3 3 3 4" xfId="4417" xr:uid="{00000000-0005-0000-0000-0000B8060000}"/>
    <cellStyle name="20% - Accent4 3 3 3 4 2" xfId="9310" xr:uid="{00000000-0005-0000-0000-0000B9060000}"/>
    <cellStyle name="20% - Accent4 3 3 3 5" xfId="5297" xr:uid="{00000000-0005-0000-0000-0000BA060000}"/>
    <cellStyle name="20% - Accent4 3 3 4" xfId="1302" xr:uid="{00000000-0005-0000-0000-0000BB060000}"/>
    <cellStyle name="20% - Accent4 3 3 4 2" xfId="3126" xr:uid="{00000000-0005-0000-0000-0000BC060000}"/>
    <cellStyle name="20% - Accent4 3 3 4 2 2" xfId="7905" xr:uid="{00000000-0005-0000-0000-0000BD060000}"/>
    <cellStyle name="20% - Accent4 3 3 4 3" xfId="6081" xr:uid="{00000000-0005-0000-0000-0000BE060000}"/>
    <cellStyle name="20% - Accent4 3 3 5" xfId="938" xr:uid="{00000000-0005-0000-0000-0000BF060000}"/>
    <cellStyle name="20% - Accent4 3 3 5 2" xfId="2762" xr:uid="{00000000-0005-0000-0000-0000C0060000}"/>
    <cellStyle name="20% - Accent4 3 3 5 2 2" xfId="7541" xr:uid="{00000000-0005-0000-0000-0000C1060000}"/>
    <cellStyle name="20% - Accent4 3 3 5 3" xfId="5717" xr:uid="{00000000-0005-0000-0000-0000C2060000}"/>
    <cellStyle name="20% - Accent4 3 3 6" xfId="2006" xr:uid="{00000000-0005-0000-0000-0000C3060000}"/>
    <cellStyle name="20% - Accent4 3 3 6 2" xfId="6785" xr:uid="{00000000-0005-0000-0000-0000C4060000}"/>
    <cellStyle name="20% - Accent4 3 3 7" xfId="3997" xr:uid="{00000000-0005-0000-0000-0000C5060000}"/>
    <cellStyle name="20% - Accent4 3 3 7 2" xfId="9000" xr:uid="{00000000-0005-0000-0000-0000C6060000}"/>
    <cellStyle name="20% - Accent4 3 3 8" xfId="4420" xr:uid="{00000000-0005-0000-0000-0000C7060000}"/>
    <cellStyle name="20% - Accent4 3 3 8 2" xfId="8636" xr:uid="{00000000-0005-0000-0000-0000C8060000}"/>
    <cellStyle name="20% - Accent4 3 3 9" xfId="4987" xr:uid="{00000000-0005-0000-0000-0000C9060000}"/>
    <cellStyle name="20% - Accent4 3 4" xfId="79" xr:uid="{00000000-0005-0000-0000-0000CA060000}"/>
    <cellStyle name="20% - Accent4 3 4 2" xfId="329" xr:uid="{00000000-0005-0000-0000-0000CB060000}"/>
    <cellStyle name="20% - Accent4 3 4 2 2" xfId="702" xr:uid="{00000000-0005-0000-0000-0000CC060000}"/>
    <cellStyle name="20% - Accent4 3 4 2 2 2" xfId="1793" xr:uid="{00000000-0005-0000-0000-0000CD060000}"/>
    <cellStyle name="20% - Accent4 3 4 2 2 2 2" xfId="3617" xr:uid="{00000000-0005-0000-0000-0000CE060000}"/>
    <cellStyle name="20% - Accent4 3 4 2 2 2 2 2" xfId="8396" xr:uid="{00000000-0005-0000-0000-0000CF060000}"/>
    <cellStyle name="20% - Accent4 3 4 2 2 2 3" xfId="6572" xr:uid="{00000000-0005-0000-0000-0000D0060000}"/>
    <cellStyle name="20% - Accent4 3 4 2 2 3" xfId="2526" xr:uid="{00000000-0005-0000-0000-0000D1060000}"/>
    <cellStyle name="20% - Accent4 3 4 2 2 3 2" xfId="7305" xr:uid="{00000000-0005-0000-0000-0000D2060000}"/>
    <cellStyle name="20% - Accent4 3 4 2 2 4" xfId="4368" xr:uid="{00000000-0005-0000-0000-0000D3060000}"/>
    <cellStyle name="20% - Accent4 3 4 2 2 4 2" xfId="9490" xr:uid="{00000000-0005-0000-0000-0000D4060000}"/>
    <cellStyle name="20% - Accent4 3 4 2 2 5" xfId="5478" xr:uid="{00000000-0005-0000-0000-0000D5060000}"/>
    <cellStyle name="20% - Accent4 3 4 2 3" xfId="1431" xr:uid="{00000000-0005-0000-0000-0000D6060000}"/>
    <cellStyle name="20% - Accent4 3 4 2 3 2" xfId="3255" xr:uid="{00000000-0005-0000-0000-0000D7060000}"/>
    <cellStyle name="20% - Accent4 3 4 2 3 2 2" xfId="8034" xr:uid="{00000000-0005-0000-0000-0000D8060000}"/>
    <cellStyle name="20% - Accent4 3 4 2 3 3" xfId="6210" xr:uid="{00000000-0005-0000-0000-0000D9060000}"/>
    <cellStyle name="20% - Accent4 3 4 2 4" xfId="1067" xr:uid="{00000000-0005-0000-0000-0000DA060000}"/>
    <cellStyle name="20% - Accent4 3 4 2 4 2" xfId="2891" xr:uid="{00000000-0005-0000-0000-0000DB060000}"/>
    <cellStyle name="20% - Accent4 3 4 2 4 2 2" xfId="7670" xr:uid="{00000000-0005-0000-0000-0000DC060000}"/>
    <cellStyle name="20% - Accent4 3 4 2 4 3" xfId="5846" xr:uid="{00000000-0005-0000-0000-0000DD060000}"/>
    <cellStyle name="20% - Accent4 3 4 2 5" xfId="2160" xr:uid="{00000000-0005-0000-0000-0000DE060000}"/>
    <cellStyle name="20% - Accent4 3 4 2 5 2" xfId="6939" xr:uid="{00000000-0005-0000-0000-0000DF060000}"/>
    <cellStyle name="20% - Accent4 3 4 2 6" xfId="4139" xr:uid="{00000000-0005-0000-0000-0000E0060000}"/>
    <cellStyle name="20% - Accent4 3 4 2 6 2" xfId="9129" xr:uid="{00000000-0005-0000-0000-0000E1060000}"/>
    <cellStyle name="20% - Accent4 3 4 2 7" xfId="4586" xr:uid="{00000000-0005-0000-0000-0000E2060000}"/>
    <cellStyle name="20% - Accent4 3 4 2 7 2" xfId="8765" xr:uid="{00000000-0005-0000-0000-0000E3060000}"/>
    <cellStyle name="20% - Accent4 3 4 2 8" xfId="5116" xr:uid="{00000000-0005-0000-0000-0000E4060000}"/>
    <cellStyle name="20% - Accent4 3 4 3" xfId="521" xr:uid="{00000000-0005-0000-0000-0000E5060000}"/>
    <cellStyle name="20% - Accent4 3 4 3 2" xfId="1613" xr:uid="{00000000-0005-0000-0000-0000E6060000}"/>
    <cellStyle name="20% - Accent4 3 4 3 2 2" xfId="3437" xr:uid="{00000000-0005-0000-0000-0000E7060000}"/>
    <cellStyle name="20% - Accent4 3 4 3 2 2 2" xfId="8216" xr:uid="{00000000-0005-0000-0000-0000E8060000}"/>
    <cellStyle name="20% - Accent4 3 4 3 2 3" xfId="6392" xr:uid="{00000000-0005-0000-0000-0000E9060000}"/>
    <cellStyle name="20% - Accent4 3 4 3 3" xfId="2346" xr:uid="{00000000-0005-0000-0000-0000EA060000}"/>
    <cellStyle name="20% - Accent4 3 4 3 3 2" xfId="7125" xr:uid="{00000000-0005-0000-0000-0000EB060000}"/>
    <cellStyle name="20% - Accent4 3 4 3 4" xfId="4881" xr:uid="{00000000-0005-0000-0000-0000EC060000}"/>
    <cellStyle name="20% - Accent4 3 4 3 4 2" xfId="9311" xr:uid="{00000000-0005-0000-0000-0000ED060000}"/>
    <cellStyle name="20% - Accent4 3 4 3 5" xfId="5298" xr:uid="{00000000-0005-0000-0000-0000EE060000}"/>
    <cellStyle name="20% - Accent4 3 4 4" xfId="1365" xr:uid="{00000000-0005-0000-0000-0000EF060000}"/>
    <cellStyle name="20% - Accent4 3 4 4 2" xfId="3189" xr:uid="{00000000-0005-0000-0000-0000F0060000}"/>
    <cellStyle name="20% - Accent4 3 4 4 2 2" xfId="7968" xr:uid="{00000000-0005-0000-0000-0000F1060000}"/>
    <cellStyle name="20% - Accent4 3 4 4 3" xfId="6144" xr:uid="{00000000-0005-0000-0000-0000F2060000}"/>
    <cellStyle name="20% - Accent4 3 4 5" xfId="1001" xr:uid="{00000000-0005-0000-0000-0000F3060000}"/>
    <cellStyle name="20% - Accent4 3 4 5 2" xfId="2825" xr:uid="{00000000-0005-0000-0000-0000F4060000}"/>
    <cellStyle name="20% - Accent4 3 4 5 2 2" xfId="7604" xr:uid="{00000000-0005-0000-0000-0000F5060000}"/>
    <cellStyle name="20% - Accent4 3 4 5 3" xfId="5780" xr:uid="{00000000-0005-0000-0000-0000F6060000}"/>
    <cellStyle name="20% - Accent4 3 4 6" xfId="2007" xr:uid="{00000000-0005-0000-0000-0000F7060000}"/>
    <cellStyle name="20% - Accent4 3 4 6 2" xfId="6786" xr:uid="{00000000-0005-0000-0000-0000F8060000}"/>
    <cellStyle name="20% - Accent4 3 4 7" xfId="3936" xr:uid="{00000000-0005-0000-0000-0000F9060000}"/>
    <cellStyle name="20% - Accent4 3 4 7 2" xfId="9063" xr:uid="{00000000-0005-0000-0000-0000FA060000}"/>
    <cellStyle name="20% - Accent4 3 4 8" xfId="4481" xr:uid="{00000000-0005-0000-0000-0000FB060000}"/>
    <cellStyle name="20% - Accent4 3 4 8 2" xfId="8699" xr:uid="{00000000-0005-0000-0000-0000FC060000}"/>
    <cellStyle name="20% - Accent4 3 4 9" xfId="5050" xr:uid="{00000000-0005-0000-0000-0000FD060000}"/>
    <cellStyle name="20% - Accent4 3 5" xfId="330" xr:uid="{00000000-0005-0000-0000-0000FE060000}"/>
    <cellStyle name="20% - Accent4 3 5 2" xfId="703" xr:uid="{00000000-0005-0000-0000-0000FF060000}"/>
    <cellStyle name="20% - Accent4 3 5 2 2" xfId="1794" xr:uid="{00000000-0005-0000-0000-000000070000}"/>
    <cellStyle name="20% - Accent4 3 5 2 2 2" xfId="3618" xr:uid="{00000000-0005-0000-0000-000001070000}"/>
    <cellStyle name="20% - Accent4 3 5 2 2 2 2" xfId="8397" xr:uid="{00000000-0005-0000-0000-000002070000}"/>
    <cellStyle name="20% - Accent4 3 5 2 2 3" xfId="6573" xr:uid="{00000000-0005-0000-0000-000003070000}"/>
    <cellStyle name="20% - Accent4 3 5 2 3" xfId="2527" xr:uid="{00000000-0005-0000-0000-000004070000}"/>
    <cellStyle name="20% - Accent4 3 5 2 3 2" xfId="7306" xr:uid="{00000000-0005-0000-0000-000005070000}"/>
    <cellStyle name="20% - Accent4 3 5 2 4" xfId="4510" xr:uid="{00000000-0005-0000-0000-000006070000}"/>
    <cellStyle name="20% - Accent4 3 5 2 4 2" xfId="9491" xr:uid="{00000000-0005-0000-0000-000007070000}"/>
    <cellStyle name="20% - Accent4 3 5 2 5" xfId="5479" xr:uid="{00000000-0005-0000-0000-000008070000}"/>
    <cellStyle name="20% - Accent4 3 5 3" xfId="1427" xr:uid="{00000000-0005-0000-0000-000009070000}"/>
    <cellStyle name="20% - Accent4 3 5 3 2" xfId="3251" xr:uid="{00000000-0005-0000-0000-00000A070000}"/>
    <cellStyle name="20% - Accent4 3 5 3 2 2" xfId="8030" xr:uid="{00000000-0005-0000-0000-00000B070000}"/>
    <cellStyle name="20% - Accent4 3 5 3 3" xfId="6206" xr:uid="{00000000-0005-0000-0000-00000C070000}"/>
    <cellStyle name="20% - Accent4 3 5 4" xfId="1063" xr:uid="{00000000-0005-0000-0000-00000D070000}"/>
    <cellStyle name="20% - Accent4 3 5 4 2" xfId="2887" xr:uid="{00000000-0005-0000-0000-00000E070000}"/>
    <cellStyle name="20% - Accent4 3 5 4 2 2" xfId="7666" xr:uid="{00000000-0005-0000-0000-00000F070000}"/>
    <cellStyle name="20% - Accent4 3 5 4 3" xfId="5842" xr:uid="{00000000-0005-0000-0000-000010070000}"/>
    <cellStyle name="20% - Accent4 3 5 5" xfId="2161" xr:uid="{00000000-0005-0000-0000-000011070000}"/>
    <cellStyle name="20% - Accent4 3 5 5 2" xfId="6940" xr:uid="{00000000-0005-0000-0000-000012070000}"/>
    <cellStyle name="20% - Accent4 3 5 6" xfId="3879" xr:uid="{00000000-0005-0000-0000-000013070000}"/>
    <cellStyle name="20% - Accent4 3 5 6 2" xfId="9125" xr:uid="{00000000-0005-0000-0000-000014070000}"/>
    <cellStyle name="20% - Accent4 3 5 7" xfId="4579" xr:uid="{00000000-0005-0000-0000-000015070000}"/>
    <cellStyle name="20% - Accent4 3 5 7 2" xfId="8761" xr:uid="{00000000-0005-0000-0000-000016070000}"/>
    <cellStyle name="20% - Accent4 3 5 8" xfId="5112" xr:uid="{00000000-0005-0000-0000-000017070000}"/>
    <cellStyle name="20% - Accent4 3 6" xfId="517" xr:uid="{00000000-0005-0000-0000-000018070000}"/>
    <cellStyle name="20% - Accent4 3 6 2" xfId="1609" xr:uid="{00000000-0005-0000-0000-000019070000}"/>
    <cellStyle name="20% - Accent4 3 6 2 2" xfId="3433" xr:uid="{00000000-0005-0000-0000-00001A070000}"/>
    <cellStyle name="20% - Accent4 3 6 2 2 2" xfId="8212" xr:uid="{00000000-0005-0000-0000-00001B070000}"/>
    <cellStyle name="20% - Accent4 3 6 2 3" xfId="6388" xr:uid="{00000000-0005-0000-0000-00001C070000}"/>
    <cellStyle name="20% - Accent4 3 6 3" xfId="2342" xr:uid="{00000000-0005-0000-0000-00001D070000}"/>
    <cellStyle name="20% - Accent4 3 6 3 2" xfId="7121" xr:uid="{00000000-0005-0000-0000-00001E070000}"/>
    <cellStyle name="20% - Accent4 3 6 4" xfId="4598" xr:uid="{00000000-0005-0000-0000-00001F070000}"/>
    <cellStyle name="20% - Accent4 3 6 4 2" xfId="9307" xr:uid="{00000000-0005-0000-0000-000020070000}"/>
    <cellStyle name="20% - Accent4 3 6 5" xfId="5294" xr:uid="{00000000-0005-0000-0000-000021070000}"/>
    <cellStyle name="20% - Accent4 3 7" xfId="1235" xr:uid="{00000000-0005-0000-0000-000022070000}"/>
    <cellStyle name="20% - Accent4 3 7 2" xfId="3059" xr:uid="{00000000-0005-0000-0000-000023070000}"/>
    <cellStyle name="20% - Accent4 3 7 2 2" xfId="7838" xr:uid="{00000000-0005-0000-0000-000024070000}"/>
    <cellStyle name="20% - Accent4 3 7 3" xfId="6014" xr:uid="{00000000-0005-0000-0000-000025070000}"/>
    <cellStyle name="20% - Accent4 3 8" xfId="871" xr:uid="{00000000-0005-0000-0000-000026070000}"/>
    <cellStyle name="20% - Accent4 3 8 2" xfId="2695" xr:uid="{00000000-0005-0000-0000-000027070000}"/>
    <cellStyle name="20% - Accent4 3 8 2 2" xfId="7474" xr:uid="{00000000-0005-0000-0000-000028070000}"/>
    <cellStyle name="20% - Accent4 3 8 3" xfId="5650" xr:uid="{00000000-0005-0000-0000-000029070000}"/>
    <cellStyle name="20% - Accent4 3 9" xfId="1966" xr:uid="{00000000-0005-0000-0000-00002A070000}"/>
    <cellStyle name="20% - Accent4 3 9 2" xfId="6769" xr:uid="{00000000-0005-0000-0000-00002B070000}"/>
    <cellStyle name="20% - Accent4 4" xfId="80" xr:uid="{00000000-0005-0000-0000-00002C070000}"/>
    <cellStyle name="20% - Accent4 4 10" xfId="4941" xr:uid="{00000000-0005-0000-0000-00002D070000}"/>
    <cellStyle name="20% - Accent4 4 2" xfId="81" xr:uid="{00000000-0005-0000-0000-00002E070000}"/>
    <cellStyle name="20% - Accent4 4 2 2" xfId="331" xr:uid="{00000000-0005-0000-0000-00002F070000}"/>
    <cellStyle name="20% - Accent4 4 2 2 2" xfId="704" xr:uid="{00000000-0005-0000-0000-000030070000}"/>
    <cellStyle name="20% - Accent4 4 2 2 2 2" xfId="1795" xr:uid="{00000000-0005-0000-0000-000031070000}"/>
    <cellStyle name="20% - Accent4 4 2 2 2 2 2" xfId="3619" xr:uid="{00000000-0005-0000-0000-000032070000}"/>
    <cellStyle name="20% - Accent4 4 2 2 2 2 2 2" xfId="8398" xr:uid="{00000000-0005-0000-0000-000033070000}"/>
    <cellStyle name="20% - Accent4 4 2 2 2 2 3" xfId="6574" xr:uid="{00000000-0005-0000-0000-000034070000}"/>
    <cellStyle name="20% - Accent4 4 2 2 2 3" xfId="2528" xr:uid="{00000000-0005-0000-0000-000035070000}"/>
    <cellStyle name="20% - Accent4 4 2 2 2 3 2" xfId="7307" xr:uid="{00000000-0005-0000-0000-000036070000}"/>
    <cellStyle name="20% - Accent4 4 2 2 2 4" xfId="4801" xr:uid="{00000000-0005-0000-0000-000037070000}"/>
    <cellStyle name="20% - Accent4 4 2 2 2 4 2" xfId="9492" xr:uid="{00000000-0005-0000-0000-000038070000}"/>
    <cellStyle name="20% - Accent4 4 2 2 2 5" xfId="5480" xr:uid="{00000000-0005-0000-0000-000039070000}"/>
    <cellStyle name="20% - Accent4 4 2 2 3" xfId="1433" xr:uid="{00000000-0005-0000-0000-00003A070000}"/>
    <cellStyle name="20% - Accent4 4 2 2 3 2" xfId="3257" xr:uid="{00000000-0005-0000-0000-00003B070000}"/>
    <cellStyle name="20% - Accent4 4 2 2 3 2 2" xfId="8036" xr:uid="{00000000-0005-0000-0000-00003C070000}"/>
    <cellStyle name="20% - Accent4 4 2 2 3 3" xfId="6212" xr:uid="{00000000-0005-0000-0000-00003D070000}"/>
    <cellStyle name="20% - Accent4 4 2 2 4" xfId="1069" xr:uid="{00000000-0005-0000-0000-00003E070000}"/>
    <cellStyle name="20% - Accent4 4 2 2 4 2" xfId="2893" xr:uid="{00000000-0005-0000-0000-00003F070000}"/>
    <cellStyle name="20% - Accent4 4 2 2 4 2 2" xfId="7672" xr:uid="{00000000-0005-0000-0000-000040070000}"/>
    <cellStyle name="20% - Accent4 4 2 2 4 3" xfId="5848" xr:uid="{00000000-0005-0000-0000-000041070000}"/>
    <cellStyle name="20% - Accent4 4 2 2 5" xfId="2162" xr:uid="{00000000-0005-0000-0000-000042070000}"/>
    <cellStyle name="20% - Accent4 4 2 2 5 2" xfId="6941" xr:uid="{00000000-0005-0000-0000-000043070000}"/>
    <cellStyle name="20% - Accent4 4 2 2 6" xfId="3841" xr:uid="{00000000-0005-0000-0000-000044070000}"/>
    <cellStyle name="20% - Accent4 4 2 2 6 2" xfId="9131" xr:uid="{00000000-0005-0000-0000-000045070000}"/>
    <cellStyle name="20% - Accent4 4 2 2 7" xfId="4574" xr:uid="{00000000-0005-0000-0000-000046070000}"/>
    <cellStyle name="20% - Accent4 4 2 2 7 2" xfId="8767" xr:uid="{00000000-0005-0000-0000-000047070000}"/>
    <cellStyle name="20% - Accent4 4 2 2 8" xfId="5118" xr:uid="{00000000-0005-0000-0000-000048070000}"/>
    <cellStyle name="20% - Accent4 4 2 3" xfId="523" xr:uid="{00000000-0005-0000-0000-000049070000}"/>
    <cellStyle name="20% - Accent4 4 2 3 2" xfId="1615" xr:uid="{00000000-0005-0000-0000-00004A070000}"/>
    <cellStyle name="20% - Accent4 4 2 3 2 2" xfId="3439" xr:uid="{00000000-0005-0000-0000-00004B070000}"/>
    <cellStyle name="20% - Accent4 4 2 3 2 2 2" xfId="8218" xr:uid="{00000000-0005-0000-0000-00004C070000}"/>
    <cellStyle name="20% - Accent4 4 2 3 2 3" xfId="6394" xr:uid="{00000000-0005-0000-0000-00004D070000}"/>
    <cellStyle name="20% - Accent4 4 2 3 3" xfId="2348" xr:uid="{00000000-0005-0000-0000-00004E070000}"/>
    <cellStyle name="20% - Accent4 4 2 3 3 2" xfId="7127" xr:uid="{00000000-0005-0000-0000-00004F070000}"/>
    <cellStyle name="20% - Accent4 4 2 3 4" xfId="4803" xr:uid="{00000000-0005-0000-0000-000050070000}"/>
    <cellStyle name="20% - Accent4 4 2 3 4 2" xfId="9313" xr:uid="{00000000-0005-0000-0000-000051070000}"/>
    <cellStyle name="20% - Accent4 4 2 3 5" xfId="5300" xr:uid="{00000000-0005-0000-0000-000052070000}"/>
    <cellStyle name="20% - Accent4 4 2 4" xfId="1345" xr:uid="{00000000-0005-0000-0000-000053070000}"/>
    <cellStyle name="20% - Accent4 4 2 4 2" xfId="3169" xr:uid="{00000000-0005-0000-0000-000054070000}"/>
    <cellStyle name="20% - Accent4 4 2 4 2 2" xfId="7948" xr:uid="{00000000-0005-0000-0000-000055070000}"/>
    <cellStyle name="20% - Accent4 4 2 4 3" xfId="6124" xr:uid="{00000000-0005-0000-0000-000056070000}"/>
    <cellStyle name="20% - Accent4 4 2 5" xfId="981" xr:uid="{00000000-0005-0000-0000-000057070000}"/>
    <cellStyle name="20% - Accent4 4 2 5 2" xfId="2805" xr:uid="{00000000-0005-0000-0000-000058070000}"/>
    <cellStyle name="20% - Accent4 4 2 5 2 2" xfId="7584" xr:uid="{00000000-0005-0000-0000-000059070000}"/>
    <cellStyle name="20% - Accent4 4 2 5 3" xfId="5760" xr:uid="{00000000-0005-0000-0000-00005A070000}"/>
    <cellStyle name="20% - Accent4 4 2 6" xfId="2009" xr:uid="{00000000-0005-0000-0000-00005B070000}"/>
    <cellStyle name="20% - Accent4 4 2 6 2" xfId="6788" xr:uid="{00000000-0005-0000-0000-00005C070000}"/>
    <cellStyle name="20% - Accent4 4 2 7" xfId="3827" xr:uid="{00000000-0005-0000-0000-00005D070000}"/>
    <cellStyle name="20% - Accent4 4 2 7 2" xfId="9043" xr:uid="{00000000-0005-0000-0000-00005E070000}"/>
    <cellStyle name="20% - Accent4 4 2 8" xfId="4608" xr:uid="{00000000-0005-0000-0000-00005F070000}"/>
    <cellStyle name="20% - Accent4 4 2 8 2" xfId="8679" xr:uid="{00000000-0005-0000-0000-000060070000}"/>
    <cellStyle name="20% - Accent4 4 2 9" xfId="5030" xr:uid="{00000000-0005-0000-0000-000061070000}"/>
    <cellStyle name="20% - Accent4 4 3" xfId="332" xr:uid="{00000000-0005-0000-0000-000062070000}"/>
    <cellStyle name="20% - Accent4 4 3 2" xfId="705" xr:uid="{00000000-0005-0000-0000-000063070000}"/>
    <cellStyle name="20% - Accent4 4 3 2 2" xfId="1796" xr:uid="{00000000-0005-0000-0000-000064070000}"/>
    <cellStyle name="20% - Accent4 4 3 2 2 2" xfId="3620" xr:uid="{00000000-0005-0000-0000-000065070000}"/>
    <cellStyle name="20% - Accent4 4 3 2 2 2 2" xfId="8399" xr:uid="{00000000-0005-0000-0000-000066070000}"/>
    <cellStyle name="20% - Accent4 4 3 2 2 3" xfId="6575" xr:uid="{00000000-0005-0000-0000-000067070000}"/>
    <cellStyle name="20% - Accent4 4 3 2 3" xfId="2529" xr:uid="{00000000-0005-0000-0000-000068070000}"/>
    <cellStyle name="20% - Accent4 4 3 2 3 2" xfId="7308" xr:uid="{00000000-0005-0000-0000-000069070000}"/>
    <cellStyle name="20% - Accent4 4 3 2 4" xfId="4523" xr:uid="{00000000-0005-0000-0000-00006A070000}"/>
    <cellStyle name="20% - Accent4 4 3 2 4 2" xfId="9493" xr:uid="{00000000-0005-0000-0000-00006B070000}"/>
    <cellStyle name="20% - Accent4 4 3 2 5" xfId="5481" xr:uid="{00000000-0005-0000-0000-00006C070000}"/>
    <cellStyle name="20% - Accent4 4 3 3" xfId="1432" xr:uid="{00000000-0005-0000-0000-00006D070000}"/>
    <cellStyle name="20% - Accent4 4 3 3 2" xfId="3256" xr:uid="{00000000-0005-0000-0000-00006E070000}"/>
    <cellStyle name="20% - Accent4 4 3 3 2 2" xfId="8035" xr:uid="{00000000-0005-0000-0000-00006F070000}"/>
    <cellStyle name="20% - Accent4 4 3 3 3" xfId="6211" xr:uid="{00000000-0005-0000-0000-000070070000}"/>
    <cellStyle name="20% - Accent4 4 3 4" xfId="1068" xr:uid="{00000000-0005-0000-0000-000071070000}"/>
    <cellStyle name="20% - Accent4 4 3 4 2" xfId="2892" xr:uid="{00000000-0005-0000-0000-000072070000}"/>
    <cellStyle name="20% - Accent4 4 3 4 2 2" xfId="7671" xr:uid="{00000000-0005-0000-0000-000073070000}"/>
    <cellStyle name="20% - Accent4 4 3 4 3" xfId="5847" xr:uid="{00000000-0005-0000-0000-000074070000}"/>
    <cellStyle name="20% - Accent4 4 3 5" xfId="2163" xr:uid="{00000000-0005-0000-0000-000075070000}"/>
    <cellStyle name="20% - Accent4 4 3 5 2" xfId="6942" xr:uid="{00000000-0005-0000-0000-000076070000}"/>
    <cellStyle name="20% - Accent4 4 3 6" xfId="3951" xr:uid="{00000000-0005-0000-0000-000077070000}"/>
    <cellStyle name="20% - Accent4 4 3 6 2" xfId="9130" xr:uid="{00000000-0005-0000-0000-000078070000}"/>
    <cellStyle name="20% - Accent4 4 3 7" xfId="3966" xr:uid="{00000000-0005-0000-0000-000079070000}"/>
    <cellStyle name="20% - Accent4 4 3 7 2" xfId="8766" xr:uid="{00000000-0005-0000-0000-00007A070000}"/>
    <cellStyle name="20% - Accent4 4 3 8" xfId="5117" xr:uid="{00000000-0005-0000-0000-00007B070000}"/>
    <cellStyle name="20% - Accent4 4 4" xfId="522" xr:uid="{00000000-0005-0000-0000-00007C070000}"/>
    <cellStyle name="20% - Accent4 4 4 2" xfId="1614" xr:uid="{00000000-0005-0000-0000-00007D070000}"/>
    <cellStyle name="20% - Accent4 4 4 2 2" xfId="3438" xr:uid="{00000000-0005-0000-0000-00007E070000}"/>
    <cellStyle name="20% - Accent4 4 4 2 2 2" xfId="8217" xr:uid="{00000000-0005-0000-0000-00007F070000}"/>
    <cellStyle name="20% - Accent4 4 4 2 3" xfId="6393" xr:uid="{00000000-0005-0000-0000-000080070000}"/>
    <cellStyle name="20% - Accent4 4 4 3" xfId="2347" xr:uid="{00000000-0005-0000-0000-000081070000}"/>
    <cellStyle name="20% - Accent4 4 4 3 2" xfId="7126" xr:uid="{00000000-0005-0000-0000-000082070000}"/>
    <cellStyle name="20% - Accent4 4 4 4" xfId="4470" xr:uid="{00000000-0005-0000-0000-000083070000}"/>
    <cellStyle name="20% - Accent4 4 4 4 2" xfId="9312" xr:uid="{00000000-0005-0000-0000-000084070000}"/>
    <cellStyle name="20% - Accent4 4 4 5" xfId="5299" xr:uid="{00000000-0005-0000-0000-000085070000}"/>
    <cellStyle name="20% - Accent4 4 5" xfId="1256" xr:uid="{00000000-0005-0000-0000-000086070000}"/>
    <cellStyle name="20% - Accent4 4 5 2" xfId="3080" xr:uid="{00000000-0005-0000-0000-000087070000}"/>
    <cellStyle name="20% - Accent4 4 5 2 2" xfId="7859" xr:uid="{00000000-0005-0000-0000-000088070000}"/>
    <cellStyle name="20% - Accent4 4 5 3" xfId="6035" xr:uid="{00000000-0005-0000-0000-000089070000}"/>
    <cellStyle name="20% - Accent4 4 6" xfId="892" xr:uid="{00000000-0005-0000-0000-00008A070000}"/>
    <cellStyle name="20% - Accent4 4 6 2" xfId="2716" xr:uid="{00000000-0005-0000-0000-00008B070000}"/>
    <cellStyle name="20% - Accent4 4 6 2 2" xfId="7495" xr:uid="{00000000-0005-0000-0000-00008C070000}"/>
    <cellStyle name="20% - Accent4 4 6 3" xfId="5671" xr:uid="{00000000-0005-0000-0000-00008D070000}"/>
    <cellStyle name="20% - Accent4 4 7" xfId="2008" xr:uid="{00000000-0005-0000-0000-00008E070000}"/>
    <cellStyle name="20% - Accent4 4 7 2" xfId="6787" xr:uid="{00000000-0005-0000-0000-00008F070000}"/>
    <cellStyle name="20% - Accent4 4 8" xfId="3849" xr:uid="{00000000-0005-0000-0000-000090070000}"/>
    <cellStyle name="20% - Accent4 4 8 2" xfId="8954" xr:uid="{00000000-0005-0000-0000-000091070000}"/>
    <cellStyle name="20% - Accent4 4 9" xfId="4374" xr:uid="{00000000-0005-0000-0000-000092070000}"/>
    <cellStyle name="20% - Accent4 4 9 2" xfId="8590" xr:uid="{00000000-0005-0000-0000-000093070000}"/>
    <cellStyle name="20% - Accent4 5" xfId="82" xr:uid="{00000000-0005-0000-0000-000094070000}"/>
    <cellStyle name="20% - Accent4 5 2" xfId="333" xr:uid="{00000000-0005-0000-0000-000095070000}"/>
    <cellStyle name="20% - Accent4 5 2 2" xfId="706" xr:uid="{00000000-0005-0000-0000-000096070000}"/>
    <cellStyle name="20% - Accent4 5 2 2 2" xfId="1797" xr:uid="{00000000-0005-0000-0000-000097070000}"/>
    <cellStyle name="20% - Accent4 5 2 2 2 2" xfId="3621" xr:uid="{00000000-0005-0000-0000-000098070000}"/>
    <cellStyle name="20% - Accent4 5 2 2 2 2 2" xfId="8400" xr:uid="{00000000-0005-0000-0000-000099070000}"/>
    <cellStyle name="20% - Accent4 5 2 2 2 3" xfId="6576" xr:uid="{00000000-0005-0000-0000-00009A070000}"/>
    <cellStyle name="20% - Accent4 5 2 2 3" xfId="2530" xr:uid="{00000000-0005-0000-0000-00009B070000}"/>
    <cellStyle name="20% - Accent4 5 2 2 3 2" xfId="7309" xr:uid="{00000000-0005-0000-0000-00009C070000}"/>
    <cellStyle name="20% - Accent4 5 2 2 4" xfId="4679" xr:uid="{00000000-0005-0000-0000-00009D070000}"/>
    <cellStyle name="20% - Accent4 5 2 2 4 2" xfId="9494" xr:uid="{00000000-0005-0000-0000-00009E070000}"/>
    <cellStyle name="20% - Accent4 5 2 2 5" xfId="5482" xr:uid="{00000000-0005-0000-0000-00009F070000}"/>
    <cellStyle name="20% - Accent4 5 2 3" xfId="1434" xr:uid="{00000000-0005-0000-0000-0000A0070000}"/>
    <cellStyle name="20% - Accent4 5 2 3 2" xfId="3258" xr:uid="{00000000-0005-0000-0000-0000A1070000}"/>
    <cellStyle name="20% - Accent4 5 2 3 2 2" xfId="8037" xr:uid="{00000000-0005-0000-0000-0000A2070000}"/>
    <cellStyle name="20% - Accent4 5 2 3 3" xfId="6213" xr:uid="{00000000-0005-0000-0000-0000A3070000}"/>
    <cellStyle name="20% - Accent4 5 2 4" xfId="1070" xr:uid="{00000000-0005-0000-0000-0000A4070000}"/>
    <cellStyle name="20% - Accent4 5 2 4 2" xfId="2894" xr:uid="{00000000-0005-0000-0000-0000A5070000}"/>
    <cellStyle name="20% - Accent4 5 2 4 2 2" xfId="7673" xr:uid="{00000000-0005-0000-0000-0000A6070000}"/>
    <cellStyle name="20% - Accent4 5 2 4 3" xfId="5849" xr:uid="{00000000-0005-0000-0000-0000A7070000}"/>
    <cellStyle name="20% - Accent4 5 2 5" xfId="2164" xr:uid="{00000000-0005-0000-0000-0000A8070000}"/>
    <cellStyle name="20% - Accent4 5 2 5 2" xfId="6943" xr:uid="{00000000-0005-0000-0000-0000A9070000}"/>
    <cellStyle name="20% - Accent4 5 2 6" xfId="3801" xr:uid="{00000000-0005-0000-0000-0000AA070000}"/>
    <cellStyle name="20% - Accent4 5 2 6 2" xfId="9132" xr:uid="{00000000-0005-0000-0000-0000AB070000}"/>
    <cellStyle name="20% - Accent4 5 2 7" xfId="4524" xr:uid="{00000000-0005-0000-0000-0000AC070000}"/>
    <cellStyle name="20% - Accent4 5 2 7 2" xfId="8768" xr:uid="{00000000-0005-0000-0000-0000AD070000}"/>
    <cellStyle name="20% - Accent4 5 2 8" xfId="5119" xr:uid="{00000000-0005-0000-0000-0000AE070000}"/>
    <cellStyle name="20% - Accent4 5 3" xfId="524" xr:uid="{00000000-0005-0000-0000-0000AF070000}"/>
    <cellStyle name="20% - Accent4 5 3 2" xfId="1616" xr:uid="{00000000-0005-0000-0000-0000B0070000}"/>
    <cellStyle name="20% - Accent4 5 3 2 2" xfId="3440" xr:uid="{00000000-0005-0000-0000-0000B1070000}"/>
    <cellStyle name="20% - Accent4 5 3 2 2 2" xfId="8219" xr:uid="{00000000-0005-0000-0000-0000B2070000}"/>
    <cellStyle name="20% - Accent4 5 3 2 3" xfId="6395" xr:uid="{00000000-0005-0000-0000-0000B3070000}"/>
    <cellStyle name="20% - Accent4 5 3 3" xfId="2349" xr:uid="{00000000-0005-0000-0000-0000B4070000}"/>
    <cellStyle name="20% - Accent4 5 3 3 2" xfId="7128" xr:uid="{00000000-0005-0000-0000-0000B5070000}"/>
    <cellStyle name="20% - Accent4 5 3 4" xfId="4330" xr:uid="{00000000-0005-0000-0000-0000B6070000}"/>
    <cellStyle name="20% - Accent4 5 3 4 2" xfId="9314" xr:uid="{00000000-0005-0000-0000-0000B7070000}"/>
    <cellStyle name="20% - Accent4 5 3 5" xfId="5301" xr:uid="{00000000-0005-0000-0000-0000B8070000}"/>
    <cellStyle name="20% - Accent4 5 4" xfId="1289" xr:uid="{00000000-0005-0000-0000-0000B9070000}"/>
    <cellStyle name="20% - Accent4 5 4 2" xfId="3113" xr:uid="{00000000-0005-0000-0000-0000BA070000}"/>
    <cellStyle name="20% - Accent4 5 4 2 2" xfId="7892" xr:uid="{00000000-0005-0000-0000-0000BB070000}"/>
    <cellStyle name="20% - Accent4 5 4 3" xfId="6068" xr:uid="{00000000-0005-0000-0000-0000BC070000}"/>
    <cellStyle name="20% - Accent4 5 5" xfId="925" xr:uid="{00000000-0005-0000-0000-0000BD070000}"/>
    <cellStyle name="20% - Accent4 5 5 2" xfId="2749" xr:uid="{00000000-0005-0000-0000-0000BE070000}"/>
    <cellStyle name="20% - Accent4 5 5 2 2" xfId="7528" xr:uid="{00000000-0005-0000-0000-0000BF070000}"/>
    <cellStyle name="20% - Accent4 5 5 3" xfId="5704" xr:uid="{00000000-0005-0000-0000-0000C0070000}"/>
    <cellStyle name="20% - Accent4 5 6" xfId="2010" xr:uid="{00000000-0005-0000-0000-0000C1070000}"/>
    <cellStyle name="20% - Accent4 5 6 2" xfId="6789" xr:uid="{00000000-0005-0000-0000-0000C2070000}"/>
    <cellStyle name="20% - Accent4 5 7" xfId="4035" xr:uid="{00000000-0005-0000-0000-0000C3070000}"/>
    <cellStyle name="20% - Accent4 5 7 2" xfId="8987" xr:uid="{00000000-0005-0000-0000-0000C4070000}"/>
    <cellStyle name="20% - Accent4 5 8" xfId="4575" xr:uid="{00000000-0005-0000-0000-0000C5070000}"/>
    <cellStyle name="20% - Accent4 5 8 2" xfId="8623" xr:uid="{00000000-0005-0000-0000-0000C6070000}"/>
    <cellStyle name="20% - Accent4 5 9" xfId="4974" xr:uid="{00000000-0005-0000-0000-0000C7070000}"/>
    <cellStyle name="20% - Accent4 6" xfId="83" xr:uid="{00000000-0005-0000-0000-0000C8070000}"/>
    <cellStyle name="20% - Accent4 6 2" xfId="334" xr:uid="{00000000-0005-0000-0000-0000C9070000}"/>
    <cellStyle name="20% - Accent4 6 2 2" xfId="707" xr:uid="{00000000-0005-0000-0000-0000CA070000}"/>
    <cellStyle name="20% - Accent4 6 2 2 2" xfId="1798" xr:uid="{00000000-0005-0000-0000-0000CB070000}"/>
    <cellStyle name="20% - Accent4 6 2 2 2 2" xfId="3622" xr:uid="{00000000-0005-0000-0000-0000CC070000}"/>
    <cellStyle name="20% - Accent4 6 2 2 2 2 2" xfId="8401" xr:uid="{00000000-0005-0000-0000-0000CD070000}"/>
    <cellStyle name="20% - Accent4 6 2 2 2 3" xfId="6577" xr:uid="{00000000-0005-0000-0000-0000CE070000}"/>
    <cellStyle name="20% - Accent4 6 2 2 3" xfId="2531" xr:uid="{00000000-0005-0000-0000-0000CF070000}"/>
    <cellStyle name="20% - Accent4 6 2 2 3 2" xfId="7310" xr:uid="{00000000-0005-0000-0000-0000D0070000}"/>
    <cellStyle name="20% - Accent4 6 2 2 4" xfId="4434" xr:uid="{00000000-0005-0000-0000-0000D1070000}"/>
    <cellStyle name="20% - Accent4 6 2 2 4 2" xfId="9495" xr:uid="{00000000-0005-0000-0000-0000D2070000}"/>
    <cellStyle name="20% - Accent4 6 2 2 5" xfId="5483" xr:uid="{00000000-0005-0000-0000-0000D3070000}"/>
    <cellStyle name="20% - Accent4 6 2 3" xfId="1435" xr:uid="{00000000-0005-0000-0000-0000D4070000}"/>
    <cellStyle name="20% - Accent4 6 2 3 2" xfId="3259" xr:uid="{00000000-0005-0000-0000-0000D5070000}"/>
    <cellStyle name="20% - Accent4 6 2 3 2 2" xfId="8038" xr:uid="{00000000-0005-0000-0000-0000D6070000}"/>
    <cellStyle name="20% - Accent4 6 2 3 3" xfId="6214" xr:uid="{00000000-0005-0000-0000-0000D7070000}"/>
    <cellStyle name="20% - Accent4 6 2 4" xfId="1071" xr:uid="{00000000-0005-0000-0000-0000D8070000}"/>
    <cellStyle name="20% - Accent4 6 2 4 2" xfId="2895" xr:uid="{00000000-0005-0000-0000-0000D9070000}"/>
    <cellStyle name="20% - Accent4 6 2 4 2 2" xfId="7674" xr:uid="{00000000-0005-0000-0000-0000DA070000}"/>
    <cellStyle name="20% - Accent4 6 2 4 3" xfId="5850" xr:uid="{00000000-0005-0000-0000-0000DB070000}"/>
    <cellStyle name="20% - Accent4 6 2 5" xfId="2165" xr:uid="{00000000-0005-0000-0000-0000DC070000}"/>
    <cellStyle name="20% - Accent4 6 2 5 2" xfId="6944" xr:uid="{00000000-0005-0000-0000-0000DD070000}"/>
    <cellStyle name="20% - Accent4 6 2 6" xfId="3778" xr:uid="{00000000-0005-0000-0000-0000DE070000}"/>
    <cellStyle name="20% - Accent4 6 2 6 2" xfId="9133" xr:uid="{00000000-0005-0000-0000-0000DF070000}"/>
    <cellStyle name="20% - Accent4 6 2 7" xfId="4729" xr:uid="{00000000-0005-0000-0000-0000E0070000}"/>
    <cellStyle name="20% - Accent4 6 2 7 2" xfId="8769" xr:uid="{00000000-0005-0000-0000-0000E1070000}"/>
    <cellStyle name="20% - Accent4 6 2 8" xfId="5120" xr:uid="{00000000-0005-0000-0000-0000E2070000}"/>
    <cellStyle name="20% - Accent4 6 3" xfId="525" xr:uid="{00000000-0005-0000-0000-0000E3070000}"/>
    <cellStyle name="20% - Accent4 6 3 2" xfId="1617" xr:uid="{00000000-0005-0000-0000-0000E4070000}"/>
    <cellStyle name="20% - Accent4 6 3 2 2" xfId="3441" xr:uid="{00000000-0005-0000-0000-0000E5070000}"/>
    <cellStyle name="20% - Accent4 6 3 2 2 2" xfId="8220" xr:uid="{00000000-0005-0000-0000-0000E6070000}"/>
    <cellStyle name="20% - Accent4 6 3 2 3" xfId="6396" xr:uid="{00000000-0005-0000-0000-0000E7070000}"/>
    <cellStyle name="20% - Accent4 6 3 3" xfId="2350" xr:uid="{00000000-0005-0000-0000-0000E8070000}"/>
    <cellStyle name="20% - Accent4 6 3 3 2" xfId="7129" xr:uid="{00000000-0005-0000-0000-0000E9070000}"/>
    <cellStyle name="20% - Accent4 6 3 4" xfId="4385" xr:uid="{00000000-0005-0000-0000-0000EA070000}"/>
    <cellStyle name="20% - Accent4 6 3 4 2" xfId="9315" xr:uid="{00000000-0005-0000-0000-0000EB070000}"/>
    <cellStyle name="20% - Accent4 6 3 5" xfId="5302" xr:uid="{00000000-0005-0000-0000-0000EC070000}"/>
    <cellStyle name="20% - Accent4 6 4" xfId="1337" xr:uid="{00000000-0005-0000-0000-0000ED070000}"/>
    <cellStyle name="20% - Accent4 6 4 2" xfId="3161" xr:uid="{00000000-0005-0000-0000-0000EE070000}"/>
    <cellStyle name="20% - Accent4 6 4 2 2" xfId="7940" xr:uid="{00000000-0005-0000-0000-0000EF070000}"/>
    <cellStyle name="20% - Accent4 6 4 3" xfId="6116" xr:uid="{00000000-0005-0000-0000-0000F0070000}"/>
    <cellStyle name="20% - Accent4 6 5" xfId="973" xr:uid="{00000000-0005-0000-0000-0000F1070000}"/>
    <cellStyle name="20% - Accent4 6 5 2" xfId="2797" xr:uid="{00000000-0005-0000-0000-0000F2070000}"/>
    <cellStyle name="20% - Accent4 6 5 2 2" xfId="7576" xr:uid="{00000000-0005-0000-0000-0000F3070000}"/>
    <cellStyle name="20% - Accent4 6 5 3" xfId="5752" xr:uid="{00000000-0005-0000-0000-0000F4070000}"/>
    <cellStyle name="20% - Accent4 6 6" xfId="2011" xr:uid="{00000000-0005-0000-0000-0000F5070000}"/>
    <cellStyle name="20% - Accent4 6 6 2" xfId="6790" xr:uid="{00000000-0005-0000-0000-0000F6070000}"/>
    <cellStyle name="20% - Accent4 6 7" xfId="3978" xr:uid="{00000000-0005-0000-0000-0000F7070000}"/>
    <cellStyle name="20% - Accent4 6 7 2" xfId="9035" xr:uid="{00000000-0005-0000-0000-0000F8070000}"/>
    <cellStyle name="20% - Accent4 6 8" xfId="4174" xr:uid="{00000000-0005-0000-0000-0000F9070000}"/>
    <cellStyle name="20% - Accent4 6 8 2" xfId="8671" xr:uid="{00000000-0005-0000-0000-0000FA070000}"/>
    <cellStyle name="20% - Accent4 6 9" xfId="5022" xr:uid="{00000000-0005-0000-0000-0000FB070000}"/>
    <cellStyle name="20% - Accent4 7" xfId="335" xr:uid="{00000000-0005-0000-0000-0000FC070000}"/>
    <cellStyle name="20% - Accent4 7 2" xfId="708" xr:uid="{00000000-0005-0000-0000-0000FD070000}"/>
    <cellStyle name="20% - Accent4 7 2 2" xfId="1799" xr:uid="{00000000-0005-0000-0000-0000FE070000}"/>
    <cellStyle name="20% - Accent4 7 2 2 2" xfId="3623" xr:uid="{00000000-0005-0000-0000-0000FF070000}"/>
    <cellStyle name="20% - Accent4 7 2 2 2 2" xfId="8402" xr:uid="{00000000-0005-0000-0000-000000080000}"/>
    <cellStyle name="20% - Accent4 7 2 2 3" xfId="6578" xr:uid="{00000000-0005-0000-0000-000001080000}"/>
    <cellStyle name="20% - Accent4 7 2 3" xfId="2532" xr:uid="{00000000-0005-0000-0000-000002080000}"/>
    <cellStyle name="20% - Accent4 7 2 3 2" xfId="7311" xr:uid="{00000000-0005-0000-0000-000003080000}"/>
    <cellStyle name="20% - Accent4 7 2 4" xfId="4203" xr:uid="{00000000-0005-0000-0000-000004080000}"/>
    <cellStyle name="20% - Accent4 7 2 4 2" xfId="9496" xr:uid="{00000000-0005-0000-0000-000005080000}"/>
    <cellStyle name="20% - Accent4 7 2 5" xfId="5484" xr:uid="{00000000-0005-0000-0000-000006080000}"/>
    <cellStyle name="20% - Accent4 7 3" xfId="1426" xr:uid="{00000000-0005-0000-0000-000007080000}"/>
    <cellStyle name="20% - Accent4 7 3 2" xfId="3250" xr:uid="{00000000-0005-0000-0000-000008080000}"/>
    <cellStyle name="20% - Accent4 7 3 2 2" xfId="8029" xr:uid="{00000000-0005-0000-0000-000009080000}"/>
    <cellStyle name="20% - Accent4 7 3 3" xfId="6205" xr:uid="{00000000-0005-0000-0000-00000A080000}"/>
    <cellStyle name="20% - Accent4 7 4" xfId="1062" xr:uid="{00000000-0005-0000-0000-00000B080000}"/>
    <cellStyle name="20% - Accent4 7 4 2" xfId="2886" xr:uid="{00000000-0005-0000-0000-00000C080000}"/>
    <cellStyle name="20% - Accent4 7 4 2 2" xfId="7665" xr:uid="{00000000-0005-0000-0000-00000D080000}"/>
    <cellStyle name="20% - Accent4 7 4 3" xfId="5841" xr:uid="{00000000-0005-0000-0000-00000E080000}"/>
    <cellStyle name="20% - Accent4 7 5" xfId="2166" xr:uid="{00000000-0005-0000-0000-00000F080000}"/>
    <cellStyle name="20% - Accent4 7 5 2" xfId="6945" xr:uid="{00000000-0005-0000-0000-000010080000}"/>
    <cellStyle name="20% - Accent4 7 6" xfId="4067" xr:uid="{00000000-0005-0000-0000-000011080000}"/>
    <cellStyle name="20% - Accent4 7 6 2" xfId="9124" xr:uid="{00000000-0005-0000-0000-000012080000}"/>
    <cellStyle name="20% - Accent4 7 7" xfId="4692" xr:uid="{00000000-0005-0000-0000-000013080000}"/>
    <cellStyle name="20% - Accent4 7 7 2" xfId="8760" xr:uid="{00000000-0005-0000-0000-000014080000}"/>
    <cellStyle name="20% - Accent4 7 8" xfId="5111" xr:uid="{00000000-0005-0000-0000-000015080000}"/>
    <cellStyle name="20% - Accent4 8" xfId="516" xr:uid="{00000000-0005-0000-0000-000016080000}"/>
    <cellStyle name="20% - Accent4 8 2" xfId="1608" xr:uid="{00000000-0005-0000-0000-000017080000}"/>
    <cellStyle name="20% - Accent4 8 2 2" xfId="3432" xr:uid="{00000000-0005-0000-0000-000018080000}"/>
    <cellStyle name="20% - Accent4 8 2 2 2" xfId="8211" xr:uid="{00000000-0005-0000-0000-000019080000}"/>
    <cellStyle name="20% - Accent4 8 2 3" xfId="6387" xr:uid="{00000000-0005-0000-0000-00001A080000}"/>
    <cellStyle name="20% - Accent4 8 3" xfId="2341" xr:uid="{00000000-0005-0000-0000-00001B080000}"/>
    <cellStyle name="20% - Accent4 8 3 2" xfId="7120" xr:uid="{00000000-0005-0000-0000-00001C080000}"/>
    <cellStyle name="20% - Accent4 8 4" xfId="4512" xr:uid="{00000000-0005-0000-0000-00001D080000}"/>
    <cellStyle name="20% - Accent4 8 4 2" xfId="9306" xr:uid="{00000000-0005-0000-0000-00001E080000}"/>
    <cellStyle name="20% - Accent4 8 5" xfId="5293" xr:uid="{00000000-0005-0000-0000-00001F080000}"/>
    <cellStyle name="20% - Accent4 9" xfId="1220" xr:uid="{00000000-0005-0000-0000-000020080000}"/>
    <cellStyle name="20% - Accent4 9 2" xfId="3044" xr:uid="{00000000-0005-0000-0000-000021080000}"/>
    <cellStyle name="20% - Accent4 9 2 2" xfId="7823" xr:uid="{00000000-0005-0000-0000-000022080000}"/>
    <cellStyle name="20% - Accent4 9 3" xfId="5999" xr:uid="{00000000-0005-0000-0000-000023080000}"/>
    <cellStyle name="20% - Accent5" xfId="37" builtinId="46" customBuiltin="1"/>
    <cellStyle name="20% - Accent5 10" xfId="858" xr:uid="{00000000-0005-0000-0000-000025080000}"/>
    <cellStyle name="20% - Accent5 10 2" xfId="2682" xr:uid="{00000000-0005-0000-0000-000026080000}"/>
    <cellStyle name="20% - Accent5 10 2 2" xfId="7461" xr:uid="{00000000-0005-0000-0000-000027080000}"/>
    <cellStyle name="20% - Accent5 10 3" xfId="5637" xr:uid="{00000000-0005-0000-0000-000028080000}"/>
    <cellStyle name="20% - Accent5 11" xfId="1953" xr:uid="{00000000-0005-0000-0000-000029080000}"/>
    <cellStyle name="20% - Accent5 11 2" xfId="6737" xr:uid="{00000000-0005-0000-0000-00002A080000}"/>
    <cellStyle name="20% - Accent5 12" xfId="4002" xr:uid="{00000000-0005-0000-0000-00002B080000}"/>
    <cellStyle name="20% - Accent5 12 2" xfId="8920" xr:uid="{00000000-0005-0000-0000-00002C080000}"/>
    <cellStyle name="20% - Accent5 13" xfId="4897" xr:uid="{00000000-0005-0000-0000-00002D080000}"/>
    <cellStyle name="20% - Accent5 13 2" xfId="8556" xr:uid="{00000000-0005-0000-0000-00002E080000}"/>
    <cellStyle name="20% - Accent5 14" xfId="4907" xr:uid="{00000000-0005-0000-0000-00002F080000}"/>
    <cellStyle name="20% - Accent5 2" xfId="84" xr:uid="{00000000-0005-0000-0000-000030080000}"/>
    <cellStyle name="20% - Accent5 3" xfId="85" xr:uid="{00000000-0005-0000-0000-000031080000}"/>
    <cellStyle name="20% - Accent5 3 10" xfId="4150" xr:uid="{00000000-0005-0000-0000-000032080000}"/>
    <cellStyle name="20% - Accent5 3 10 2" xfId="8934" xr:uid="{00000000-0005-0000-0000-000033080000}"/>
    <cellStyle name="20% - Accent5 3 11" xfId="4448" xr:uid="{00000000-0005-0000-0000-000034080000}"/>
    <cellStyle name="20% - Accent5 3 11 2" xfId="8570" xr:uid="{00000000-0005-0000-0000-000035080000}"/>
    <cellStyle name="20% - Accent5 3 12" xfId="4921" xr:uid="{00000000-0005-0000-0000-000036080000}"/>
    <cellStyle name="20% - Accent5 3 2" xfId="86" xr:uid="{00000000-0005-0000-0000-000037080000}"/>
    <cellStyle name="20% - Accent5 3 2 10" xfId="4957" xr:uid="{00000000-0005-0000-0000-000038080000}"/>
    <cellStyle name="20% - Accent5 3 2 2" xfId="87" xr:uid="{00000000-0005-0000-0000-000039080000}"/>
    <cellStyle name="20% - Accent5 3 2 2 2" xfId="336" xr:uid="{00000000-0005-0000-0000-00003A080000}"/>
    <cellStyle name="20% - Accent5 3 2 2 2 2" xfId="709" xr:uid="{00000000-0005-0000-0000-00003B080000}"/>
    <cellStyle name="20% - Accent5 3 2 2 2 2 2" xfId="1800" xr:uid="{00000000-0005-0000-0000-00003C080000}"/>
    <cellStyle name="20% - Accent5 3 2 2 2 2 2 2" xfId="3624" xr:uid="{00000000-0005-0000-0000-00003D080000}"/>
    <cellStyle name="20% - Accent5 3 2 2 2 2 2 2 2" xfId="8403" xr:uid="{00000000-0005-0000-0000-00003E080000}"/>
    <cellStyle name="20% - Accent5 3 2 2 2 2 2 3" xfId="6579" xr:uid="{00000000-0005-0000-0000-00003F080000}"/>
    <cellStyle name="20% - Accent5 3 2 2 2 2 3" xfId="2533" xr:uid="{00000000-0005-0000-0000-000040080000}"/>
    <cellStyle name="20% - Accent5 3 2 2 2 2 3 2" xfId="7312" xr:uid="{00000000-0005-0000-0000-000041080000}"/>
    <cellStyle name="20% - Accent5 3 2 2 2 2 4" xfId="4789" xr:uid="{00000000-0005-0000-0000-000042080000}"/>
    <cellStyle name="20% - Accent5 3 2 2 2 2 4 2" xfId="9497" xr:uid="{00000000-0005-0000-0000-000043080000}"/>
    <cellStyle name="20% - Accent5 3 2 2 2 2 5" xfId="5485" xr:uid="{00000000-0005-0000-0000-000044080000}"/>
    <cellStyle name="20% - Accent5 3 2 2 2 3" xfId="1439" xr:uid="{00000000-0005-0000-0000-000045080000}"/>
    <cellStyle name="20% - Accent5 3 2 2 2 3 2" xfId="3263" xr:uid="{00000000-0005-0000-0000-000046080000}"/>
    <cellStyle name="20% - Accent5 3 2 2 2 3 2 2" xfId="8042" xr:uid="{00000000-0005-0000-0000-000047080000}"/>
    <cellStyle name="20% - Accent5 3 2 2 2 3 3" xfId="6218" xr:uid="{00000000-0005-0000-0000-000048080000}"/>
    <cellStyle name="20% - Accent5 3 2 2 2 4" xfId="1075" xr:uid="{00000000-0005-0000-0000-000049080000}"/>
    <cellStyle name="20% - Accent5 3 2 2 2 4 2" xfId="2899" xr:uid="{00000000-0005-0000-0000-00004A080000}"/>
    <cellStyle name="20% - Accent5 3 2 2 2 4 2 2" xfId="7678" xr:uid="{00000000-0005-0000-0000-00004B080000}"/>
    <cellStyle name="20% - Accent5 3 2 2 2 4 3" xfId="5854" xr:uid="{00000000-0005-0000-0000-00004C080000}"/>
    <cellStyle name="20% - Accent5 3 2 2 2 5" xfId="2167" xr:uid="{00000000-0005-0000-0000-00004D080000}"/>
    <cellStyle name="20% - Accent5 3 2 2 2 5 2" xfId="6946" xr:uid="{00000000-0005-0000-0000-00004E080000}"/>
    <cellStyle name="20% - Accent5 3 2 2 2 6" xfId="4087" xr:uid="{00000000-0005-0000-0000-00004F080000}"/>
    <cellStyle name="20% - Accent5 3 2 2 2 6 2" xfId="9137" xr:uid="{00000000-0005-0000-0000-000050080000}"/>
    <cellStyle name="20% - Accent5 3 2 2 2 7" xfId="4753" xr:uid="{00000000-0005-0000-0000-000051080000}"/>
    <cellStyle name="20% - Accent5 3 2 2 2 7 2" xfId="8773" xr:uid="{00000000-0005-0000-0000-000052080000}"/>
    <cellStyle name="20% - Accent5 3 2 2 2 8" xfId="5124" xr:uid="{00000000-0005-0000-0000-000053080000}"/>
    <cellStyle name="20% - Accent5 3 2 2 3" xfId="529" xr:uid="{00000000-0005-0000-0000-000054080000}"/>
    <cellStyle name="20% - Accent5 3 2 2 3 2" xfId="1621" xr:uid="{00000000-0005-0000-0000-000055080000}"/>
    <cellStyle name="20% - Accent5 3 2 2 3 2 2" xfId="3445" xr:uid="{00000000-0005-0000-0000-000056080000}"/>
    <cellStyle name="20% - Accent5 3 2 2 3 2 2 2" xfId="8224" xr:uid="{00000000-0005-0000-0000-000057080000}"/>
    <cellStyle name="20% - Accent5 3 2 2 3 2 3" xfId="6400" xr:uid="{00000000-0005-0000-0000-000058080000}"/>
    <cellStyle name="20% - Accent5 3 2 2 3 3" xfId="2354" xr:uid="{00000000-0005-0000-0000-000059080000}"/>
    <cellStyle name="20% - Accent5 3 2 2 3 3 2" xfId="7133" xr:uid="{00000000-0005-0000-0000-00005A080000}"/>
    <cellStyle name="20% - Accent5 3 2 2 3 4" xfId="4583" xr:uid="{00000000-0005-0000-0000-00005B080000}"/>
    <cellStyle name="20% - Accent5 3 2 2 3 4 2" xfId="9319" xr:uid="{00000000-0005-0000-0000-00005C080000}"/>
    <cellStyle name="20% - Accent5 3 2 2 3 5" xfId="5306" xr:uid="{00000000-0005-0000-0000-00005D080000}"/>
    <cellStyle name="20% - Accent5 3 2 2 4" xfId="1339" xr:uid="{00000000-0005-0000-0000-00005E080000}"/>
    <cellStyle name="20% - Accent5 3 2 2 4 2" xfId="3163" xr:uid="{00000000-0005-0000-0000-00005F080000}"/>
    <cellStyle name="20% - Accent5 3 2 2 4 2 2" xfId="7942" xr:uid="{00000000-0005-0000-0000-000060080000}"/>
    <cellStyle name="20% - Accent5 3 2 2 4 3" xfId="6118" xr:uid="{00000000-0005-0000-0000-000061080000}"/>
    <cellStyle name="20% - Accent5 3 2 2 5" xfId="975" xr:uid="{00000000-0005-0000-0000-000062080000}"/>
    <cellStyle name="20% - Accent5 3 2 2 5 2" xfId="2799" xr:uid="{00000000-0005-0000-0000-000063080000}"/>
    <cellStyle name="20% - Accent5 3 2 2 5 2 2" xfId="7578" xr:uid="{00000000-0005-0000-0000-000064080000}"/>
    <cellStyle name="20% - Accent5 3 2 2 5 3" xfId="5754" xr:uid="{00000000-0005-0000-0000-000065080000}"/>
    <cellStyle name="20% - Accent5 3 2 2 6" xfId="2013" xr:uid="{00000000-0005-0000-0000-000066080000}"/>
    <cellStyle name="20% - Accent5 3 2 2 6 2" xfId="6792" xr:uid="{00000000-0005-0000-0000-000067080000}"/>
    <cellStyle name="20% - Accent5 3 2 2 7" xfId="3861" xr:uid="{00000000-0005-0000-0000-000068080000}"/>
    <cellStyle name="20% - Accent5 3 2 2 7 2" xfId="9037" xr:uid="{00000000-0005-0000-0000-000069080000}"/>
    <cellStyle name="20% - Accent5 3 2 2 8" xfId="4665" xr:uid="{00000000-0005-0000-0000-00006A080000}"/>
    <cellStyle name="20% - Accent5 3 2 2 8 2" xfId="8673" xr:uid="{00000000-0005-0000-0000-00006B080000}"/>
    <cellStyle name="20% - Accent5 3 2 2 9" xfId="5024" xr:uid="{00000000-0005-0000-0000-00006C080000}"/>
    <cellStyle name="20% - Accent5 3 2 3" xfId="337" xr:uid="{00000000-0005-0000-0000-00006D080000}"/>
    <cellStyle name="20% - Accent5 3 2 3 2" xfId="710" xr:uid="{00000000-0005-0000-0000-00006E080000}"/>
    <cellStyle name="20% - Accent5 3 2 3 2 2" xfId="1801" xr:uid="{00000000-0005-0000-0000-00006F080000}"/>
    <cellStyle name="20% - Accent5 3 2 3 2 2 2" xfId="3625" xr:uid="{00000000-0005-0000-0000-000070080000}"/>
    <cellStyle name="20% - Accent5 3 2 3 2 2 2 2" xfId="8404" xr:uid="{00000000-0005-0000-0000-000071080000}"/>
    <cellStyle name="20% - Accent5 3 2 3 2 2 3" xfId="6580" xr:uid="{00000000-0005-0000-0000-000072080000}"/>
    <cellStyle name="20% - Accent5 3 2 3 2 3" xfId="2534" xr:uid="{00000000-0005-0000-0000-000073080000}"/>
    <cellStyle name="20% - Accent5 3 2 3 2 3 2" xfId="7313" xr:uid="{00000000-0005-0000-0000-000074080000}"/>
    <cellStyle name="20% - Accent5 3 2 3 2 4" xfId="4841" xr:uid="{00000000-0005-0000-0000-000075080000}"/>
    <cellStyle name="20% - Accent5 3 2 3 2 4 2" xfId="9498" xr:uid="{00000000-0005-0000-0000-000076080000}"/>
    <cellStyle name="20% - Accent5 3 2 3 2 5" xfId="5486" xr:uid="{00000000-0005-0000-0000-000077080000}"/>
    <cellStyle name="20% - Accent5 3 2 3 3" xfId="1438" xr:uid="{00000000-0005-0000-0000-000078080000}"/>
    <cellStyle name="20% - Accent5 3 2 3 3 2" xfId="3262" xr:uid="{00000000-0005-0000-0000-000079080000}"/>
    <cellStyle name="20% - Accent5 3 2 3 3 2 2" xfId="8041" xr:uid="{00000000-0005-0000-0000-00007A080000}"/>
    <cellStyle name="20% - Accent5 3 2 3 3 3" xfId="6217" xr:uid="{00000000-0005-0000-0000-00007B080000}"/>
    <cellStyle name="20% - Accent5 3 2 3 4" xfId="1074" xr:uid="{00000000-0005-0000-0000-00007C080000}"/>
    <cellStyle name="20% - Accent5 3 2 3 4 2" xfId="2898" xr:uid="{00000000-0005-0000-0000-00007D080000}"/>
    <cellStyle name="20% - Accent5 3 2 3 4 2 2" xfId="7677" xr:uid="{00000000-0005-0000-0000-00007E080000}"/>
    <cellStyle name="20% - Accent5 3 2 3 4 3" xfId="5853" xr:uid="{00000000-0005-0000-0000-00007F080000}"/>
    <cellStyle name="20% - Accent5 3 2 3 5" xfId="2168" xr:uid="{00000000-0005-0000-0000-000080080000}"/>
    <cellStyle name="20% - Accent5 3 2 3 5 2" xfId="6947" xr:uid="{00000000-0005-0000-0000-000081080000}"/>
    <cellStyle name="20% - Accent5 3 2 3 6" xfId="3862" xr:uid="{00000000-0005-0000-0000-000082080000}"/>
    <cellStyle name="20% - Accent5 3 2 3 6 2" xfId="9136" xr:uid="{00000000-0005-0000-0000-000083080000}"/>
    <cellStyle name="20% - Accent5 3 2 3 7" xfId="4088" xr:uid="{00000000-0005-0000-0000-000084080000}"/>
    <cellStyle name="20% - Accent5 3 2 3 7 2" xfId="8772" xr:uid="{00000000-0005-0000-0000-000085080000}"/>
    <cellStyle name="20% - Accent5 3 2 3 8" xfId="5123" xr:uid="{00000000-0005-0000-0000-000086080000}"/>
    <cellStyle name="20% - Accent5 3 2 4" xfId="528" xr:uid="{00000000-0005-0000-0000-000087080000}"/>
    <cellStyle name="20% - Accent5 3 2 4 2" xfId="1620" xr:uid="{00000000-0005-0000-0000-000088080000}"/>
    <cellStyle name="20% - Accent5 3 2 4 2 2" xfId="3444" xr:uid="{00000000-0005-0000-0000-000089080000}"/>
    <cellStyle name="20% - Accent5 3 2 4 2 2 2" xfId="8223" xr:uid="{00000000-0005-0000-0000-00008A080000}"/>
    <cellStyle name="20% - Accent5 3 2 4 2 3" xfId="6399" xr:uid="{00000000-0005-0000-0000-00008B080000}"/>
    <cellStyle name="20% - Accent5 3 2 4 3" xfId="2353" xr:uid="{00000000-0005-0000-0000-00008C080000}"/>
    <cellStyle name="20% - Accent5 3 2 4 3 2" xfId="7132" xr:uid="{00000000-0005-0000-0000-00008D080000}"/>
    <cellStyle name="20% - Accent5 3 2 4 4" xfId="3790" xr:uid="{00000000-0005-0000-0000-00008E080000}"/>
    <cellStyle name="20% - Accent5 3 2 4 4 2" xfId="9318" xr:uid="{00000000-0005-0000-0000-00008F080000}"/>
    <cellStyle name="20% - Accent5 3 2 4 5" xfId="5305" xr:uid="{00000000-0005-0000-0000-000090080000}"/>
    <cellStyle name="20% - Accent5 3 2 5" xfId="1272" xr:uid="{00000000-0005-0000-0000-000091080000}"/>
    <cellStyle name="20% - Accent5 3 2 5 2" xfId="3096" xr:uid="{00000000-0005-0000-0000-000092080000}"/>
    <cellStyle name="20% - Accent5 3 2 5 2 2" xfId="7875" xr:uid="{00000000-0005-0000-0000-000093080000}"/>
    <cellStyle name="20% - Accent5 3 2 5 3" xfId="6051" xr:uid="{00000000-0005-0000-0000-000094080000}"/>
    <cellStyle name="20% - Accent5 3 2 6" xfId="908" xr:uid="{00000000-0005-0000-0000-000095080000}"/>
    <cellStyle name="20% - Accent5 3 2 6 2" xfId="2732" xr:uid="{00000000-0005-0000-0000-000096080000}"/>
    <cellStyle name="20% - Accent5 3 2 6 2 2" xfId="7511" xr:uid="{00000000-0005-0000-0000-000097080000}"/>
    <cellStyle name="20% - Accent5 3 2 6 3" xfId="5687" xr:uid="{00000000-0005-0000-0000-000098080000}"/>
    <cellStyle name="20% - Accent5 3 2 7" xfId="2012" xr:uid="{00000000-0005-0000-0000-000099080000}"/>
    <cellStyle name="20% - Accent5 3 2 7 2" xfId="6791" xr:uid="{00000000-0005-0000-0000-00009A080000}"/>
    <cellStyle name="20% - Accent5 3 2 8" xfId="4036" xr:uid="{00000000-0005-0000-0000-00009B080000}"/>
    <cellStyle name="20% - Accent5 3 2 8 2" xfId="8970" xr:uid="{00000000-0005-0000-0000-00009C080000}"/>
    <cellStyle name="20% - Accent5 3 2 9" xfId="4709" xr:uid="{00000000-0005-0000-0000-00009D080000}"/>
    <cellStyle name="20% - Accent5 3 2 9 2" xfId="8606" xr:uid="{00000000-0005-0000-0000-00009E080000}"/>
    <cellStyle name="20% - Accent5 3 3" xfId="88" xr:uid="{00000000-0005-0000-0000-00009F080000}"/>
    <cellStyle name="20% - Accent5 3 3 2" xfId="338" xr:uid="{00000000-0005-0000-0000-0000A0080000}"/>
    <cellStyle name="20% - Accent5 3 3 2 2" xfId="711" xr:uid="{00000000-0005-0000-0000-0000A1080000}"/>
    <cellStyle name="20% - Accent5 3 3 2 2 2" xfId="1802" xr:uid="{00000000-0005-0000-0000-0000A2080000}"/>
    <cellStyle name="20% - Accent5 3 3 2 2 2 2" xfId="3626" xr:uid="{00000000-0005-0000-0000-0000A3080000}"/>
    <cellStyle name="20% - Accent5 3 3 2 2 2 2 2" xfId="8405" xr:uid="{00000000-0005-0000-0000-0000A4080000}"/>
    <cellStyle name="20% - Accent5 3 3 2 2 2 3" xfId="6581" xr:uid="{00000000-0005-0000-0000-0000A5080000}"/>
    <cellStyle name="20% - Accent5 3 3 2 2 3" xfId="2535" xr:uid="{00000000-0005-0000-0000-0000A6080000}"/>
    <cellStyle name="20% - Accent5 3 3 2 2 3 2" xfId="7314" xr:uid="{00000000-0005-0000-0000-0000A7080000}"/>
    <cellStyle name="20% - Accent5 3 3 2 2 4" xfId="4211" xr:uid="{00000000-0005-0000-0000-0000A8080000}"/>
    <cellStyle name="20% - Accent5 3 3 2 2 4 2" xfId="9499" xr:uid="{00000000-0005-0000-0000-0000A9080000}"/>
    <cellStyle name="20% - Accent5 3 3 2 2 5" xfId="5487" xr:uid="{00000000-0005-0000-0000-0000AA080000}"/>
    <cellStyle name="20% - Accent5 3 3 2 3" xfId="1440" xr:uid="{00000000-0005-0000-0000-0000AB080000}"/>
    <cellStyle name="20% - Accent5 3 3 2 3 2" xfId="3264" xr:uid="{00000000-0005-0000-0000-0000AC080000}"/>
    <cellStyle name="20% - Accent5 3 3 2 3 2 2" xfId="8043" xr:uid="{00000000-0005-0000-0000-0000AD080000}"/>
    <cellStyle name="20% - Accent5 3 3 2 3 3" xfId="6219" xr:uid="{00000000-0005-0000-0000-0000AE080000}"/>
    <cellStyle name="20% - Accent5 3 3 2 4" xfId="1076" xr:uid="{00000000-0005-0000-0000-0000AF080000}"/>
    <cellStyle name="20% - Accent5 3 3 2 4 2" xfId="2900" xr:uid="{00000000-0005-0000-0000-0000B0080000}"/>
    <cellStyle name="20% - Accent5 3 3 2 4 2 2" xfId="7679" xr:uid="{00000000-0005-0000-0000-0000B1080000}"/>
    <cellStyle name="20% - Accent5 3 3 2 4 3" xfId="5855" xr:uid="{00000000-0005-0000-0000-0000B2080000}"/>
    <cellStyle name="20% - Accent5 3 3 2 5" xfId="2169" xr:uid="{00000000-0005-0000-0000-0000B3080000}"/>
    <cellStyle name="20% - Accent5 3 3 2 5 2" xfId="6948" xr:uid="{00000000-0005-0000-0000-0000B4080000}"/>
    <cellStyle name="20% - Accent5 3 3 2 6" xfId="3899" xr:uid="{00000000-0005-0000-0000-0000B5080000}"/>
    <cellStyle name="20% - Accent5 3 3 2 6 2" xfId="9138" xr:uid="{00000000-0005-0000-0000-0000B6080000}"/>
    <cellStyle name="20% - Accent5 3 3 2 7" xfId="4597" xr:uid="{00000000-0005-0000-0000-0000B7080000}"/>
    <cellStyle name="20% - Accent5 3 3 2 7 2" xfId="8774" xr:uid="{00000000-0005-0000-0000-0000B8080000}"/>
    <cellStyle name="20% - Accent5 3 3 2 8" xfId="5125" xr:uid="{00000000-0005-0000-0000-0000B9080000}"/>
    <cellStyle name="20% - Accent5 3 3 3" xfId="530" xr:uid="{00000000-0005-0000-0000-0000BA080000}"/>
    <cellStyle name="20% - Accent5 3 3 3 2" xfId="1622" xr:uid="{00000000-0005-0000-0000-0000BB080000}"/>
    <cellStyle name="20% - Accent5 3 3 3 2 2" xfId="3446" xr:uid="{00000000-0005-0000-0000-0000BC080000}"/>
    <cellStyle name="20% - Accent5 3 3 3 2 2 2" xfId="8225" xr:uid="{00000000-0005-0000-0000-0000BD080000}"/>
    <cellStyle name="20% - Accent5 3 3 3 2 3" xfId="6401" xr:uid="{00000000-0005-0000-0000-0000BE080000}"/>
    <cellStyle name="20% - Accent5 3 3 3 3" xfId="2355" xr:uid="{00000000-0005-0000-0000-0000BF080000}"/>
    <cellStyle name="20% - Accent5 3 3 3 3 2" xfId="7134" xr:uid="{00000000-0005-0000-0000-0000C0080000}"/>
    <cellStyle name="20% - Accent5 3 3 3 4" xfId="4763" xr:uid="{00000000-0005-0000-0000-0000C1080000}"/>
    <cellStyle name="20% - Accent5 3 3 3 4 2" xfId="9320" xr:uid="{00000000-0005-0000-0000-0000C2080000}"/>
    <cellStyle name="20% - Accent5 3 3 3 5" xfId="5307" xr:uid="{00000000-0005-0000-0000-0000C3080000}"/>
    <cellStyle name="20% - Accent5 3 3 4" xfId="1303" xr:uid="{00000000-0005-0000-0000-0000C4080000}"/>
    <cellStyle name="20% - Accent5 3 3 4 2" xfId="3127" xr:uid="{00000000-0005-0000-0000-0000C5080000}"/>
    <cellStyle name="20% - Accent5 3 3 4 2 2" xfId="7906" xr:uid="{00000000-0005-0000-0000-0000C6080000}"/>
    <cellStyle name="20% - Accent5 3 3 4 3" xfId="6082" xr:uid="{00000000-0005-0000-0000-0000C7080000}"/>
    <cellStyle name="20% - Accent5 3 3 5" xfId="939" xr:uid="{00000000-0005-0000-0000-0000C8080000}"/>
    <cellStyle name="20% - Accent5 3 3 5 2" xfId="2763" xr:uid="{00000000-0005-0000-0000-0000C9080000}"/>
    <cellStyle name="20% - Accent5 3 3 5 2 2" xfId="7542" xr:uid="{00000000-0005-0000-0000-0000CA080000}"/>
    <cellStyle name="20% - Accent5 3 3 5 3" xfId="5718" xr:uid="{00000000-0005-0000-0000-0000CB080000}"/>
    <cellStyle name="20% - Accent5 3 3 6" xfId="2014" xr:uid="{00000000-0005-0000-0000-0000CC080000}"/>
    <cellStyle name="20% - Accent5 3 3 6 2" xfId="6793" xr:uid="{00000000-0005-0000-0000-0000CD080000}"/>
    <cellStyle name="20% - Accent5 3 3 7" xfId="4146" xr:uid="{00000000-0005-0000-0000-0000CE080000}"/>
    <cellStyle name="20% - Accent5 3 3 7 2" xfId="9001" xr:uid="{00000000-0005-0000-0000-0000CF080000}"/>
    <cellStyle name="20% - Accent5 3 3 8" xfId="4590" xr:uid="{00000000-0005-0000-0000-0000D0080000}"/>
    <cellStyle name="20% - Accent5 3 3 8 2" xfId="8637" xr:uid="{00000000-0005-0000-0000-0000D1080000}"/>
    <cellStyle name="20% - Accent5 3 3 9" xfId="4988" xr:uid="{00000000-0005-0000-0000-0000D2080000}"/>
    <cellStyle name="20% - Accent5 3 4" xfId="89" xr:uid="{00000000-0005-0000-0000-0000D3080000}"/>
    <cellStyle name="20% - Accent5 3 4 2" xfId="339" xr:uid="{00000000-0005-0000-0000-0000D4080000}"/>
    <cellStyle name="20% - Accent5 3 4 2 2" xfId="712" xr:uid="{00000000-0005-0000-0000-0000D5080000}"/>
    <cellStyle name="20% - Accent5 3 4 2 2 2" xfId="1803" xr:uid="{00000000-0005-0000-0000-0000D6080000}"/>
    <cellStyle name="20% - Accent5 3 4 2 2 2 2" xfId="3627" xr:uid="{00000000-0005-0000-0000-0000D7080000}"/>
    <cellStyle name="20% - Accent5 3 4 2 2 2 2 2" xfId="8406" xr:uid="{00000000-0005-0000-0000-0000D8080000}"/>
    <cellStyle name="20% - Accent5 3 4 2 2 2 3" xfId="6582" xr:uid="{00000000-0005-0000-0000-0000D9080000}"/>
    <cellStyle name="20% - Accent5 3 4 2 2 3" xfId="2536" xr:uid="{00000000-0005-0000-0000-0000DA080000}"/>
    <cellStyle name="20% - Accent5 3 4 2 2 3 2" xfId="7315" xr:uid="{00000000-0005-0000-0000-0000DB080000}"/>
    <cellStyle name="20% - Accent5 3 4 2 2 4" xfId="4787" xr:uid="{00000000-0005-0000-0000-0000DC080000}"/>
    <cellStyle name="20% - Accent5 3 4 2 2 4 2" xfId="9500" xr:uid="{00000000-0005-0000-0000-0000DD080000}"/>
    <cellStyle name="20% - Accent5 3 4 2 2 5" xfId="5488" xr:uid="{00000000-0005-0000-0000-0000DE080000}"/>
    <cellStyle name="20% - Accent5 3 4 2 3" xfId="1441" xr:uid="{00000000-0005-0000-0000-0000DF080000}"/>
    <cellStyle name="20% - Accent5 3 4 2 3 2" xfId="3265" xr:uid="{00000000-0005-0000-0000-0000E0080000}"/>
    <cellStyle name="20% - Accent5 3 4 2 3 2 2" xfId="8044" xr:uid="{00000000-0005-0000-0000-0000E1080000}"/>
    <cellStyle name="20% - Accent5 3 4 2 3 3" xfId="6220" xr:uid="{00000000-0005-0000-0000-0000E2080000}"/>
    <cellStyle name="20% - Accent5 3 4 2 4" xfId="1077" xr:uid="{00000000-0005-0000-0000-0000E3080000}"/>
    <cellStyle name="20% - Accent5 3 4 2 4 2" xfId="2901" xr:uid="{00000000-0005-0000-0000-0000E4080000}"/>
    <cellStyle name="20% - Accent5 3 4 2 4 2 2" xfId="7680" xr:uid="{00000000-0005-0000-0000-0000E5080000}"/>
    <cellStyle name="20% - Accent5 3 4 2 4 3" xfId="5856" xr:uid="{00000000-0005-0000-0000-0000E6080000}"/>
    <cellStyle name="20% - Accent5 3 4 2 5" xfId="2170" xr:uid="{00000000-0005-0000-0000-0000E7080000}"/>
    <cellStyle name="20% - Accent5 3 4 2 5 2" xfId="6949" xr:uid="{00000000-0005-0000-0000-0000E8080000}"/>
    <cellStyle name="20% - Accent5 3 4 2 6" xfId="4012" xr:uid="{00000000-0005-0000-0000-0000E9080000}"/>
    <cellStyle name="20% - Accent5 3 4 2 6 2" xfId="9139" xr:uid="{00000000-0005-0000-0000-0000EA080000}"/>
    <cellStyle name="20% - Accent5 3 4 2 7" xfId="4506" xr:uid="{00000000-0005-0000-0000-0000EB080000}"/>
    <cellStyle name="20% - Accent5 3 4 2 7 2" xfId="8775" xr:uid="{00000000-0005-0000-0000-0000EC080000}"/>
    <cellStyle name="20% - Accent5 3 4 2 8" xfId="5126" xr:uid="{00000000-0005-0000-0000-0000ED080000}"/>
    <cellStyle name="20% - Accent5 3 4 3" xfId="531" xr:uid="{00000000-0005-0000-0000-0000EE080000}"/>
    <cellStyle name="20% - Accent5 3 4 3 2" xfId="1623" xr:uid="{00000000-0005-0000-0000-0000EF080000}"/>
    <cellStyle name="20% - Accent5 3 4 3 2 2" xfId="3447" xr:uid="{00000000-0005-0000-0000-0000F0080000}"/>
    <cellStyle name="20% - Accent5 3 4 3 2 2 2" xfId="8226" xr:uid="{00000000-0005-0000-0000-0000F1080000}"/>
    <cellStyle name="20% - Accent5 3 4 3 2 3" xfId="6402" xr:uid="{00000000-0005-0000-0000-0000F2080000}"/>
    <cellStyle name="20% - Accent5 3 4 3 3" xfId="2356" xr:uid="{00000000-0005-0000-0000-0000F3080000}"/>
    <cellStyle name="20% - Accent5 3 4 3 3 2" xfId="7135" xr:uid="{00000000-0005-0000-0000-0000F4080000}"/>
    <cellStyle name="20% - Accent5 3 4 3 4" xfId="4082" xr:uid="{00000000-0005-0000-0000-0000F5080000}"/>
    <cellStyle name="20% - Accent5 3 4 3 4 2" xfId="9321" xr:uid="{00000000-0005-0000-0000-0000F6080000}"/>
    <cellStyle name="20% - Accent5 3 4 3 5" xfId="5308" xr:uid="{00000000-0005-0000-0000-0000F7080000}"/>
    <cellStyle name="20% - Accent5 3 4 4" xfId="1366" xr:uid="{00000000-0005-0000-0000-0000F8080000}"/>
    <cellStyle name="20% - Accent5 3 4 4 2" xfId="3190" xr:uid="{00000000-0005-0000-0000-0000F9080000}"/>
    <cellStyle name="20% - Accent5 3 4 4 2 2" xfId="7969" xr:uid="{00000000-0005-0000-0000-0000FA080000}"/>
    <cellStyle name="20% - Accent5 3 4 4 3" xfId="6145" xr:uid="{00000000-0005-0000-0000-0000FB080000}"/>
    <cellStyle name="20% - Accent5 3 4 5" xfId="1002" xr:uid="{00000000-0005-0000-0000-0000FC080000}"/>
    <cellStyle name="20% - Accent5 3 4 5 2" xfId="2826" xr:uid="{00000000-0005-0000-0000-0000FD080000}"/>
    <cellStyle name="20% - Accent5 3 4 5 2 2" xfId="7605" xr:uid="{00000000-0005-0000-0000-0000FE080000}"/>
    <cellStyle name="20% - Accent5 3 4 5 3" xfId="5781" xr:uid="{00000000-0005-0000-0000-0000FF080000}"/>
    <cellStyle name="20% - Accent5 3 4 6" xfId="2015" xr:uid="{00000000-0005-0000-0000-000000090000}"/>
    <cellStyle name="20% - Accent5 3 4 6 2" xfId="6794" xr:uid="{00000000-0005-0000-0000-000001090000}"/>
    <cellStyle name="20% - Accent5 3 4 7" xfId="3825" xr:uid="{00000000-0005-0000-0000-000002090000}"/>
    <cellStyle name="20% - Accent5 3 4 7 2" xfId="9064" xr:uid="{00000000-0005-0000-0000-000003090000}"/>
    <cellStyle name="20% - Accent5 3 4 8" xfId="4745" xr:uid="{00000000-0005-0000-0000-000004090000}"/>
    <cellStyle name="20% - Accent5 3 4 8 2" xfId="8700" xr:uid="{00000000-0005-0000-0000-000005090000}"/>
    <cellStyle name="20% - Accent5 3 4 9" xfId="5051" xr:uid="{00000000-0005-0000-0000-000006090000}"/>
    <cellStyle name="20% - Accent5 3 5" xfId="340" xr:uid="{00000000-0005-0000-0000-000007090000}"/>
    <cellStyle name="20% - Accent5 3 5 2" xfId="713" xr:uid="{00000000-0005-0000-0000-000008090000}"/>
    <cellStyle name="20% - Accent5 3 5 2 2" xfId="1804" xr:uid="{00000000-0005-0000-0000-000009090000}"/>
    <cellStyle name="20% - Accent5 3 5 2 2 2" xfId="3628" xr:uid="{00000000-0005-0000-0000-00000A090000}"/>
    <cellStyle name="20% - Accent5 3 5 2 2 2 2" xfId="8407" xr:uid="{00000000-0005-0000-0000-00000B090000}"/>
    <cellStyle name="20% - Accent5 3 5 2 2 3" xfId="6583" xr:uid="{00000000-0005-0000-0000-00000C090000}"/>
    <cellStyle name="20% - Accent5 3 5 2 3" xfId="2537" xr:uid="{00000000-0005-0000-0000-00000D090000}"/>
    <cellStyle name="20% - Accent5 3 5 2 3 2" xfId="7316" xr:uid="{00000000-0005-0000-0000-00000E090000}"/>
    <cellStyle name="20% - Accent5 3 5 2 4" xfId="4683" xr:uid="{00000000-0005-0000-0000-00000F090000}"/>
    <cellStyle name="20% - Accent5 3 5 2 4 2" xfId="9501" xr:uid="{00000000-0005-0000-0000-000010090000}"/>
    <cellStyle name="20% - Accent5 3 5 2 5" xfId="5489" xr:uid="{00000000-0005-0000-0000-000011090000}"/>
    <cellStyle name="20% - Accent5 3 5 3" xfId="1437" xr:uid="{00000000-0005-0000-0000-000012090000}"/>
    <cellStyle name="20% - Accent5 3 5 3 2" xfId="3261" xr:uid="{00000000-0005-0000-0000-000013090000}"/>
    <cellStyle name="20% - Accent5 3 5 3 2 2" xfId="8040" xr:uid="{00000000-0005-0000-0000-000014090000}"/>
    <cellStyle name="20% - Accent5 3 5 3 3" xfId="6216" xr:uid="{00000000-0005-0000-0000-000015090000}"/>
    <cellStyle name="20% - Accent5 3 5 4" xfId="1073" xr:uid="{00000000-0005-0000-0000-000016090000}"/>
    <cellStyle name="20% - Accent5 3 5 4 2" xfId="2897" xr:uid="{00000000-0005-0000-0000-000017090000}"/>
    <cellStyle name="20% - Accent5 3 5 4 2 2" xfId="7676" xr:uid="{00000000-0005-0000-0000-000018090000}"/>
    <cellStyle name="20% - Accent5 3 5 4 3" xfId="5852" xr:uid="{00000000-0005-0000-0000-000019090000}"/>
    <cellStyle name="20% - Accent5 3 5 5" xfId="2171" xr:uid="{00000000-0005-0000-0000-00001A090000}"/>
    <cellStyle name="20% - Accent5 3 5 5 2" xfId="6950" xr:uid="{00000000-0005-0000-0000-00001B090000}"/>
    <cellStyle name="20% - Accent5 3 5 6" xfId="4050" xr:uid="{00000000-0005-0000-0000-00001C090000}"/>
    <cellStyle name="20% - Accent5 3 5 6 2" xfId="9135" xr:uid="{00000000-0005-0000-0000-00001D090000}"/>
    <cellStyle name="20% - Accent5 3 5 7" xfId="4021" xr:uid="{00000000-0005-0000-0000-00001E090000}"/>
    <cellStyle name="20% - Accent5 3 5 7 2" xfId="8771" xr:uid="{00000000-0005-0000-0000-00001F090000}"/>
    <cellStyle name="20% - Accent5 3 5 8" xfId="5122" xr:uid="{00000000-0005-0000-0000-000020090000}"/>
    <cellStyle name="20% - Accent5 3 6" xfId="527" xr:uid="{00000000-0005-0000-0000-000021090000}"/>
    <cellStyle name="20% - Accent5 3 6 2" xfId="1619" xr:uid="{00000000-0005-0000-0000-000022090000}"/>
    <cellStyle name="20% - Accent5 3 6 2 2" xfId="3443" xr:uid="{00000000-0005-0000-0000-000023090000}"/>
    <cellStyle name="20% - Accent5 3 6 2 2 2" xfId="8222" xr:uid="{00000000-0005-0000-0000-000024090000}"/>
    <cellStyle name="20% - Accent5 3 6 2 3" xfId="6398" xr:uid="{00000000-0005-0000-0000-000025090000}"/>
    <cellStyle name="20% - Accent5 3 6 3" xfId="2352" xr:uid="{00000000-0005-0000-0000-000026090000}"/>
    <cellStyle name="20% - Accent5 3 6 3 2" xfId="7131" xr:uid="{00000000-0005-0000-0000-000027090000}"/>
    <cellStyle name="20% - Accent5 3 6 4" xfId="4638" xr:uid="{00000000-0005-0000-0000-000028090000}"/>
    <cellStyle name="20% - Accent5 3 6 4 2" xfId="9317" xr:uid="{00000000-0005-0000-0000-000029090000}"/>
    <cellStyle name="20% - Accent5 3 6 5" xfId="5304" xr:uid="{00000000-0005-0000-0000-00002A090000}"/>
    <cellStyle name="20% - Accent5 3 7" xfId="1236" xr:uid="{00000000-0005-0000-0000-00002B090000}"/>
    <cellStyle name="20% - Accent5 3 7 2" xfId="3060" xr:uid="{00000000-0005-0000-0000-00002C090000}"/>
    <cellStyle name="20% - Accent5 3 7 2 2" xfId="7839" xr:uid="{00000000-0005-0000-0000-00002D090000}"/>
    <cellStyle name="20% - Accent5 3 7 3" xfId="6015" xr:uid="{00000000-0005-0000-0000-00002E090000}"/>
    <cellStyle name="20% - Accent5 3 8" xfId="872" xr:uid="{00000000-0005-0000-0000-00002F090000}"/>
    <cellStyle name="20% - Accent5 3 8 2" xfId="2696" xr:uid="{00000000-0005-0000-0000-000030090000}"/>
    <cellStyle name="20% - Accent5 3 8 2 2" xfId="7475" xr:uid="{00000000-0005-0000-0000-000031090000}"/>
    <cellStyle name="20% - Accent5 3 8 3" xfId="5651" xr:uid="{00000000-0005-0000-0000-000032090000}"/>
    <cellStyle name="20% - Accent5 3 9" xfId="1967" xr:uid="{00000000-0005-0000-0000-000033090000}"/>
    <cellStyle name="20% - Accent5 3 9 2" xfId="6770" xr:uid="{00000000-0005-0000-0000-000034090000}"/>
    <cellStyle name="20% - Accent5 4" xfId="90" xr:uid="{00000000-0005-0000-0000-000035090000}"/>
    <cellStyle name="20% - Accent5 4 10" xfId="4943" xr:uid="{00000000-0005-0000-0000-000036090000}"/>
    <cellStyle name="20% - Accent5 4 2" xfId="91" xr:uid="{00000000-0005-0000-0000-000037090000}"/>
    <cellStyle name="20% - Accent5 4 2 2" xfId="341" xr:uid="{00000000-0005-0000-0000-000038090000}"/>
    <cellStyle name="20% - Accent5 4 2 2 2" xfId="714" xr:uid="{00000000-0005-0000-0000-000039090000}"/>
    <cellStyle name="20% - Accent5 4 2 2 2 2" xfId="1805" xr:uid="{00000000-0005-0000-0000-00003A090000}"/>
    <cellStyle name="20% - Accent5 4 2 2 2 2 2" xfId="3629" xr:uid="{00000000-0005-0000-0000-00003B090000}"/>
    <cellStyle name="20% - Accent5 4 2 2 2 2 2 2" xfId="8408" xr:uid="{00000000-0005-0000-0000-00003C090000}"/>
    <cellStyle name="20% - Accent5 4 2 2 2 2 3" xfId="6584" xr:uid="{00000000-0005-0000-0000-00003D090000}"/>
    <cellStyle name="20% - Accent5 4 2 2 2 3" xfId="2538" xr:uid="{00000000-0005-0000-0000-00003E090000}"/>
    <cellStyle name="20% - Accent5 4 2 2 2 3 2" xfId="7317" xr:uid="{00000000-0005-0000-0000-00003F090000}"/>
    <cellStyle name="20% - Accent5 4 2 2 2 4" xfId="4160" xr:uid="{00000000-0005-0000-0000-000040090000}"/>
    <cellStyle name="20% - Accent5 4 2 2 2 4 2" xfId="9502" xr:uid="{00000000-0005-0000-0000-000041090000}"/>
    <cellStyle name="20% - Accent5 4 2 2 2 5" xfId="5490" xr:uid="{00000000-0005-0000-0000-000042090000}"/>
    <cellStyle name="20% - Accent5 4 2 2 3" xfId="1443" xr:uid="{00000000-0005-0000-0000-000043090000}"/>
    <cellStyle name="20% - Accent5 4 2 2 3 2" xfId="3267" xr:uid="{00000000-0005-0000-0000-000044090000}"/>
    <cellStyle name="20% - Accent5 4 2 2 3 2 2" xfId="8046" xr:uid="{00000000-0005-0000-0000-000045090000}"/>
    <cellStyle name="20% - Accent5 4 2 2 3 3" xfId="6222" xr:uid="{00000000-0005-0000-0000-000046090000}"/>
    <cellStyle name="20% - Accent5 4 2 2 4" xfId="1079" xr:uid="{00000000-0005-0000-0000-000047090000}"/>
    <cellStyle name="20% - Accent5 4 2 2 4 2" xfId="2903" xr:uid="{00000000-0005-0000-0000-000048090000}"/>
    <cellStyle name="20% - Accent5 4 2 2 4 2 2" xfId="7682" xr:uid="{00000000-0005-0000-0000-000049090000}"/>
    <cellStyle name="20% - Accent5 4 2 2 4 3" xfId="5858" xr:uid="{00000000-0005-0000-0000-00004A090000}"/>
    <cellStyle name="20% - Accent5 4 2 2 5" xfId="2172" xr:uid="{00000000-0005-0000-0000-00004B090000}"/>
    <cellStyle name="20% - Accent5 4 2 2 5 2" xfId="6951" xr:uid="{00000000-0005-0000-0000-00004C090000}"/>
    <cellStyle name="20% - Accent5 4 2 2 6" xfId="3934" xr:uid="{00000000-0005-0000-0000-00004D090000}"/>
    <cellStyle name="20% - Accent5 4 2 2 6 2" xfId="9141" xr:uid="{00000000-0005-0000-0000-00004E090000}"/>
    <cellStyle name="20% - Accent5 4 2 2 7" xfId="4565" xr:uid="{00000000-0005-0000-0000-00004F090000}"/>
    <cellStyle name="20% - Accent5 4 2 2 7 2" xfId="8777" xr:uid="{00000000-0005-0000-0000-000050090000}"/>
    <cellStyle name="20% - Accent5 4 2 2 8" xfId="5128" xr:uid="{00000000-0005-0000-0000-000051090000}"/>
    <cellStyle name="20% - Accent5 4 2 3" xfId="533" xr:uid="{00000000-0005-0000-0000-000052090000}"/>
    <cellStyle name="20% - Accent5 4 2 3 2" xfId="1625" xr:uid="{00000000-0005-0000-0000-000053090000}"/>
    <cellStyle name="20% - Accent5 4 2 3 2 2" xfId="3449" xr:uid="{00000000-0005-0000-0000-000054090000}"/>
    <cellStyle name="20% - Accent5 4 2 3 2 2 2" xfId="8228" xr:uid="{00000000-0005-0000-0000-000055090000}"/>
    <cellStyle name="20% - Accent5 4 2 3 2 3" xfId="6404" xr:uid="{00000000-0005-0000-0000-000056090000}"/>
    <cellStyle name="20% - Accent5 4 2 3 3" xfId="2358" xr:uid="{00000000-0005-0000-0000-000057090000}"/>
    <cellStyle name="20% - Accent5 4 2 3 3 2" xfId="7137" xr:uid="{00000000-0005-0000-0000-000058090000}"/>
    <cellStyle name="20% - Accent5 4 2 3 4" xfId="4846" xr:uid="{00000000-0005-0000-0000-000059090000}"/>
    <cellStyle name="20% - Accent5 4 2 3 4 2" xfId="9323" xr:uid="{00000000-0005-0000-0000-00005A090000}"/>
    <cellStyle name="20% - Accent5 4 2 3 5" xfId="5310" xr:uid="{00000000-0005-0000-0000-00005B090000}"/>
    <cellStyle name="20% - Accent5 4 2 4" xfId="1384" xr:uid="{00000000-0005-0000-0000-00005C090000}"/>
    <cellStyle name="20% - Accent5 4 2 4 2" xfId="3208" xr:uid="{00000000-0005-0000-0000-00005D090000}"/>
    <cellStyle name="20% - Accent5 4 2 4 2 2" xfId="7987" xr:uid="{00000000-0005-0000-0000-00005E090000}"/>
    <cellStyle name="20% - Accent5 4 2 4 3" xfId="6163" xr:uid="{00000000-0005-0000-0000-00005F090000}"/>
    <cellStyle name="20% - Accent5 4 2 5" xfId="1020" xr:uid="{00000000-0005-0000-0000-000060090000}"/>
    <cellStyle name="20% - Accent5 4 2 5 2" xfId="2844" xr:uid="{00000000-0005-0000-0000-000061090000}"/>
    <cellStyle name="20% - Accent5 4 2 5 2 2" xfId="7623" xr:uid="{00000000-0005-0000-0000-000062090000}"/>
    <cellStyle name="20% - Accent5 4 2 5 3" xfId="5799" xr:uid="{00000000-0005-0000-0000-000063090000}"/>
    <cellStyle name="20% - Accent5 4 2 6" xfId="2017" xr:uid="{00000000-0005-0000-0000-000064090000}"/>
    <cellStyle name="20% - Accent5 4 2 6 2" xfId="6796" xr:uid="{00000000-0005-0000-0000-000065090000}"/>
    <cellStyle name="20% - Accent5 4 2 7" xfId="3937" xr:uid="{00000000-0005-0000-0000-000066090000}"/>
    <cellStyle name="20% - Accent5 4 2 7 2" xfId="9082" xr:uid="{00000000-0005-0000-0000-000067090000}"/>
    <cellStyle name="20% - Accent5 4 2 8" xfId="4699" xr:uid="{00000000-0005-0000-0000-000068090000}"/>
    <cellStyle name="20% - Accent5 4 2 8 2" xfId="8718" xr:uid="{00000000-0005-0000-0000-000069090000}"/>
    <cellStyle name="20% - Accent5 4 2 9" xfId="5069" xr:uid="{00000000-0005-0000-0000-00006A090000}"/>
    <cellStyle name="20% - Accent5 4 3" xfId="342" xr:uid="{00000000-0005-0000-0000-00006B090000}"/>
    <cellStyle name="20% - Accent5 4 3 2" xfId="715" xr:uid="{00000000-0005-0000-0000-00006C090000}"/>
    <cellStyle name="20% - Accent5 4 3 2 2" xfId="1806" xr:uid="{00000000-0005-0000-0000-00006D090000}"/>
    <cellStyle name="20% - Accent5 4 3 2 2 2" xfId="3630" xr:uid="{00000000-0005-0000-0000-00006E090000}"/>
    <cellStyle name="20% - Accent5 4 3 2 2 2 2" xfId="8409" xr:uid="{00000000-0005-0000-0000-00006F090000}"/>
    <cellStyle name="20% - Accent5 4 3 2 2 3" xfId="6585" xr:uid="{00000000-0005-0000-0000-000070090000}"/>
    <cellStyle name="20% - Accent5 4 3 2 3" xfId="2539" xr:uid="{00000000-0005-0000-0000-000071090000}"/>
    <cellStyle name="20% - Accent5 4 3 2 3 2" xfId="7318" xr:uid="{00000000-0005-0000-0000-000072090000}"/>
    <cellStyle name="20% - Accent5 4 3 2 4" xfId="4284" xr:uid="{00000000-0005-0000-0000-000073090000}"/>
    <cellStyle name="20% - Accent5 4 3 2 4 2" xfId="9503" xr:uid="{00000000-0005-0000-0000-000074090000}"/>
    <cellStyle name="20% - Accent5 4 3 2 5" xfId="5491" xr:uid="{00000000-0005-0000-0000-000075090000}"/>
    <cellStyle name="20% - Accent5 4 3 3" xfId="1442" xr:uid="{00000000-0005-0000-0000-000076090000}"/>
    <cellStyle name="20% - Accent5 4 3 3 2" xfId="3266" xr:uid="{00000000-0005-0000-0000-000077090000}"/>
    <cellStyle name="20% - Accent5 4 3 3 2 2" xfId="8045" xr:uid="{00000000-0005-0000-0000-000078090000}"/>
    <cellStyle name="20% - Accent5 4 3 3 3" xfId="6221" xr:uid="{00000000-0005-0000-0000-000079090000}"/>
    <cellStyle name="20% - Accent5 4 3 4" xfId="1078" xr:uid="{00000000-0005-0000-0000-00007A090000}"/>
    <cellStyle name="20% - Accent5 4 3 4 2" xfId="2902" xr:uid="{00000000-0005-0000-0000-00007B090000}"/>
    <cellStyle name="20% - Accent5 4 3 4 2 2" xfId="7681" xr:uid="{00000000-0005-0000-0000-00007C090000}"/>
    <cellStyle name="20% - Accent5 4 3 4 3" xfId="5857" xr:uid="{00000000-0005-0000-0000-00007D090000}"/>
    <cellStyle name="20% - Accent5 4 3 5" xfId="2173" xr:uid="{00000000-0005-0000-0000-00007E090000}"/>
    <cellStyle name="20% - Accent5 4 3 5 2" xfId="6952" xr:uid="{00000000-0005-0000-0000-00007F090000}"/>
    <cellStyle name="20% - Accent5 4 3 6" xfId="4122" xr:uid="{00000000-0005-0000-0000-000080090000}"/>
    <cellStyle name="20% - Accent5 4 3 6 2" xfId="9140" xr:uid="{00000000-0005-0000-0000-000081090000}"/>
    <cellStyle name="20% - Accent5 4 3 7" xfId="4426" xr:uid="{00000000-0005-0000-0000-000082090000}"/>
    <cellStyle name="20% - Accent5 4 3 7 2" xfId="8776" xr:uid="{00000000-0005-0000-0000-000083090000}"/>
    <cellStyle name="20% - Accent5 4 3 8" xfId="5127" xr:uid="{00000000-0005-0000-0000-000084090000}"/>
    <cellStyle name="20% - Accent5 4 4" xfId="532" xr:uid="{00000000-0005-0000-0000-000085090000}"/>
    <cellStyle name="20% - Accent5 4 4 2" xfId="1624" xr:uid="{00000000-0005-0000-0000-000086090000}"/>
    <cellStyle name="20% - Accent5 4 4 2 2" xfId="3448" xr:uid="{00000000-0005-0000-0000-000087090000}"/>
    <cellStyle name="20% - Accent5 4 4 2 2 2" xfId="8227" xr:uid="{00000000-0005-0000-0000-000088090000}"/>
    <cellStyle name="20% - Accent5 4 4 2 3" xfId="6403" xr:uid="{00000000-0005-0000-0000-000089090000}"/>
    <cellStyle name="20% - Accent5 4 4 3" xfId="2357" xr:uid="{00000000-0005-0000-0000-00008A090000}"/>
    <cellStyle name="20% - Accent5 4 4 3 2" xfId="7136" xr:uid="{00000000-0005-0000-0000-00008B090000}"/>
    <cellStyle name="20% - Accent5 4 4 4" xfId="3831" xr:uid="{00000000-0005-0000-0000-00008C090000}"/>
    <cellStyle name="20% - Accent5 4 4 4 2" xfId="9322" xr:uid="{00000000-0005-0000-0000-00008D090000}"/>
    <cellStyle name="20% - Accent5 4 4 5" xfId="5309" xr:uid="{00000000-0005-0000-0000-00008E090000}"/>
    <cellStyle name="20% - Accent5 4 5" xfId="1258" xr:uid="{00000000-0005-0000-0000-00008F090000}"/>
    <cellStyle name="20% - Accent5 4 5 2" xfId="3082" xr:uid="{00000000-0005-0000-0000-000090090000}"/>
    <cellStyle name="20% - Accent5 4 5 2 2" xfId="7861" xr:uid="{00000000-0005-0000-0000-000091090000}"/>
    <cellStyle name="20% - Accent5 4 5 3" xfId="6037" xr:uid="{00000000-0005-0000-0000-000092090000}"/>
    <cellStyle name="20% - Accent5 4 6" xfId="894" xr:uid="{00000000-0005-0000-0000-000093090000}"/>
    <cellStyle name="20% - Accent5 4 6 2" xfId="2718" xr:uid="{00000000-0005-0000-0000-000094090000}"/>
    <cellStyle name="20% - Accent5 4 6 2 2" xfId="7497" xr:uid="{00000000-0005-0000-0000-000095090000}"/>
    <cellStyle name="20% - Accent5 4 6 3" xfId="5673" xr:uid="{00000000-0005-0000-0000-000096090000}"/>
    <cellStyle name="20% - Accent5 4 7" xfId="2016" xr:uid="{00000000-0005-0000-0000-000097090000}"/>
    <cellStyle name="20% - Accent5 4 7 2" xfId="6795" xr:uid="{00000000-0005-0000-0000-000098090000}"/>
    <cellStyle name="20% - Accent5 4 8" xfId="3788" xr:uid="{00000000-0005-0000-0000-000099090000}"/>
    <cellStyle name="20% - Accent5 4 8 2" xfId="8956" xr:uid="{00000000-0005-0000-0000-00009A090000}"/>
    <cellStyle name="20% - Accent5 4 9" xfId="4698" xr:uid="{00000000-0005-0000-0000-00009B090000}"/>
    <cellStyle name="20% - Accent5 4 9 2" xfId="8592" xr:uid="{00000000-0005-0000-0000-00009C090000}"/>
    <cellStyle name="20% - Accent5 5" xfId="92" xr:uid="{00000000-0005-0000-0000-00009D090000}"/>
    <cellStyle name="20% - Accent5 5 2" xfId="343" xr:uid="{00000000-0005-0000-0000-00009E090000}"/>
    <cellStyle name="20% - Accent5 5 2 2" xfId="716" xr:uid="{00000000-0005-0000-0000-00009F090000}"/>
    <cellStyle name="20% - Accent5 5 2 2 2" xfId="1807" xr:uid="{00000000-0005-0000-0000-0000A0090000}"/>
    <cellStyle name="20% - Accent5 5 2 2 2 2" xfId="3631" xr:uid="{00000000-0005-0000-0000-0000A1090000}"/>
    <cellStyle name="20% - Accent5 5 2 2 2 2 2" xfId="8410" xr:uid="{00000000-0005-0000-0000-0000A2090000}"/>
    <cellStyle name="20% - Accent5 5 2 2 2 3" xfId="6586" xr:uid="{00000000-0005-0000-0000-0000A3090000}"/>
    <cellStyle name="20% - Accent5 5 2 2 3" xfId="2540" xr:uid="{00000000-0005-0000-0000-0000A4090000}"/>
    <cellStyle name="20% - Accent5 5 2 2 3 2" xfId="7319" xr:uid="{00000000-0005-0000-0000-0000A5090000}"/>
    <cellStyle name="20% - Accent5 5 2 2 4" xfId="4798" xr:uid="{00000000-0005-0000-0000-0000A6090000}"/>
    <cellStyle name="20% - Accent5 5 2 2 4 2" xfId="9504" xr:uid="{00000000-0005-0000-0000-0000A7090000}"/>
    <cellStyle name="20% - Accent5 5 2 2 5" xfId="5492" xr:uid="{00000000-0005-0000-0000-0000A8090000}"/>
    <cellStyle name="20% - Accent5 5 2 3" xfId="1444" xr:uid="{00000000-0005-0000-0000-0000A9090000}"/>
    <cellStyle name="20% - Accent5 5 2 3 2" xfId="3268" xr:uid="{00000000-0005-0000-0000-0000AA090000}"/>
    <cellStyle name="20% - Accent5 5 2 3 2 2" xfId="8047" xr:uid="{00000000-0005-0000-0000-0000AB090000}"/>
    <cellStyle name="20% - Accent5 5 2 3 3" xfId="6223" xr:uid="{00000000-0005-0000-0000-0000AC090000}"/>
    <cellStyle name="20% - Accent5 5 2 4" xfId="1080" xr:uid="{00000000-0005-0000-0000-0000AD090000}"/>
    <cellStyle name="20% - Accent5 5 2 4 2" xfId="2904" xr:uid="{00000000-0005-0000-0000-0000AE090000}"/>
    <cellStyle name="20% - Accent5 5 2 4 2 2" xfId="7683" xr:uid="{00000000-0005-0000-0000-0000AF090000}"/>
    <cellStyle name="20% - Accent5 5 2 4 3" xfId="5859" xr:uid="{00000000-0005-0000-0000-0000B0090000}"/>
    <cellStyle name="20% - Accent5 5 2 5" xfId="2174" xr:uid="{00000000-0005-0000-0000-0000B1090000}"/>
    <cellStyle name="20% - Accent5 5 2 5 2" xfId="6953" xr:uid="{00000000-0005-0000-0000-0000B2090000}"/>
    <cellStyle name="20% - Accent5 5 2 6" xfId="3823" xr:uid="{00000000-0005-0000-0000-0000B3090000}"/>
    <cellStyle name="20% - Accent5 5 2 6 2" xfId="9142" xr:uid="{00000000-0005-0000-0000-0000B4090000}"/>
    <cellStyle name="20% - Accent5 5 2 7" xfId="4371" xr:uid="{00000000-0005-0000-0000-0000B5090000}"/>
    <cellStyle name="20% - Accent5 5 2 7 2" xfId="8778" xr:uid="{00000000-0005-0000-0000-0000B6090000}"/>
    <cellStyle name="20% - Accent5 5 2 8" xfId="5129" xr:uid="{00000000-0005-0000-0000-0000B7090000}"/>
    <cellStyle name="20% - Accent5 5 3" xfId="534" xr:uid="{00000000-0005-0000-0000-0000B8090000}"/>
    <cellStyle name="20% - Accent5 5 3 2" xfId="1626" xr:uid="{00000000-0005-0000-0000-0000B9090000}"/>
    <cellStyle name="20% - Accent5 5 3 2 2" xfId="3450" xr:uid="{00000000-0005-0000-0000-0000BA090000}"/>
    <cellStyle name="20% - Accent5 5 3 2 2 2" xfId="8229" xr:uid="{00000000-0005-0000-0000-0000BB090000}"/>
    <cellStyle name="20% - Accent5 5 3 2 3" xfId="6405" xr:uid="{00000000-0005-0000-0000-0000BC090000}"/>
    <cellStyle name="20% - Accent5 5 3 3" xfId="2359" xr:uid="{00000000-0005-0000-0000-0000BD090000}"/>
    <cellStyle name="20% - Accent5 5 3 3 2" xfId="7138" xr:uid="{00000000-0005-0000-0000-0000BE090000}"/>
    <cellStyle name="20% - Accent5 5 3 4" xfId="4233" xr:uid="{00000000-0005-0000-0000-0000BF090000}"/>
    <cellStyle name="20% - Accent5 5 3 4 2" xfId="9324" xr:uid="{00000000-0005-0000-0000-0000C0090000}"/>
    <cellStyle name="20% - Accent5 5 3 5" xfId="5311" xr:uid="{00000000-0005-0000-0000-0000C1090000}"/>
    <cellStyle name="20% - Accent5 5 4" xfId="1290" xr:uid="{00000000-0005-0000-0000-0000C2090000}"/>
    <cellStyle name="20% - Accent5 5 4 2" xfId="3114" xr:uid="{00000000-0005-0000-0000-0000C3090000}"/>
    <cellStyle name="20% - Accent5 5 4 2 2" xfId="7893" xr:uid="{00000000-0005-0000-0000-0000C4090000}"/>
    <cellStyle name="20% - Accent5 5 4 3" xfId="6069" xr:uid="{00000000-0005-0000-0000-0000C5090000}"/>
    <cellStyle name="20% - Accent5 5 5" xfId="926" xr:uid="{00000000-0005-0000-0000-0000C6090000}"/>
    <cellStyle name="20% - Accent5 5 5 2" xfId="2750" xr:uid="{00000000-0005-0000-0000-0000C7090000}"/>
    <cellStyle name="20% - Accent5 5 5 2 2" xfId="7529" xr:uid="{00000000-0005-0000-0000-0000C8090000}"/>
    <cellStyle name="20% - Accent5 5 5 3" xfId="5705" xr:uid="{00000000-0005-0000-0000-0000C9090000}"/>
    <cellStyle name="20% - Accent5 5 6" xfId="2018" xr:uid="{00000000-0005-0000-0000-0000CA090000}"/>
    <cellStyle name="20% - Accent5 5 6 2" xfId="6797" xr:uid="{00000000-0005-0000-0000-0000CB090000}"/>
    <cellStyle name="20% - Accent5 5 7" xfId="4147" xr:uid="{00000000-0005-0000-0000-0000CC090000}"/>
    <cellStyle name="20% - Accent5 5 7 2" xfId="8988" xr:uid="{00000000-0005-0000-0000-0000CD090000}"/>
    <cellStyle name="20% - Accent5 5 8" xfId="4831" xr:uid="{00000000-0005-0000-0000-0000CE090000}"/>
    <cellStyle name="20% - Accent5 5 8 2" xfId="8624" xr:uid="{00000000-0005-0000-0000-0000CF090000}"/>
    <cellStyle name="20% - Accent5 5 9" xfId="4975" xr:uid="{00000000-0005-0000-0000-0000D0090000}"/>
    <cellStyle name="20% - Accent5 6" xfId="93" xr:uid="{00000000-0005-0000-0000-0000D1090000}"/>
    <cellStyle name="20% - Accent5 6 2" xfId="344" xr:uid="{00000000-0005-0000-0000-0000D2090000}"/>
    <cellStyle name="20% - Accent5 6 2 2" xfId="717" xr:uid="{00000000-0005-0000-0000-0000D3090000}"/>
    <cellStyle name="20% - Accent5 6 2 2 2" xfId="1808" xr:uid="{00000000-0005-0000-0000-0000D4090000}"/>
    <cellStyle name="20% - Accent5 6 2 2 2 2" xfId="3632" xr:uid="{00000000-0005-0000-0000-0000D5090000}"/>
    <cellStyle name="20% - Accent5 6 2 2 2 2 2" xfId="8411" xr:uid="{00000000-0005-0000-0000-0000D6090000}"/>
    <cellStyle name="20% - Accent5 6 2 2 2 3" xfId="6587" xr:uid="{00000000-0005-0000-0000-0000D7090000}"/>
    <cellStyle name="20% - Accent5 6 2 2 3" xfId="2541" xr:uid="{00000000-0005-0000-0000-0000D8090000}"/>
    <cellStyle name="20% - Accent5 6 2 2 3 2" xfId="7320" xr:uid="{00000000-0005-0000-0000-0000D9090000}"/>
    <cellStyle name="20% - Accent5 6 2 2 4" xfId="4582" xr:uid="{00000000-0005-0000-0000-0000DA090000}"/>
    <cellStyle name="20% - Accent5 6 2 2 4 2" xfId="9505" xr:uid="{00000000-0005-0000-0000-0000DB090000}"/>
    <cellStyle name="20% - Accent5 6 2 2 5" xfId="5493" xr:uid="{00000000-0005-0000-0000-0000DC090000}"/>
    <cellStyle name="20% - Accent5 6 2 3" xfId="1445" xr:uid="{00000000-0005-0000-0000-0000DD090000}"/>
    <cellStyle name="20% - Accent5 6 2 3 2" xfId="3269" xr:uid="{00000000-0005-0000-0000-0000DE090000}"/>
    <cellStyle name="20% - Accent5 6 2 3 2 2" xfId="8048" xr:uid="{00000000-0005-0000-0000-0000DF090000}"/>
    <cellStyle name="20% - Accent5 6 2 3 3" xfId="6224" xr:uid="{00000000-0005-0000-0000-0000E0090000}"/>
    <cellStyle name="20% - Accent5 6 2 4" xfId="1081" xr:uid="{00000000-0005-0000-0000-0000E1090000}"/>
    <cellStyle name="20% - Accent5 6 2 4 2" xfId="2905" xr:uid="{00000000-0005-0000-0000-0000E2090000}"/>
    <cellStyle name="20% - Accent5 6 2 4 2 2" xfId="7684" xr:uid="{00000000-0005-0000-0000-0000E3090000}"/>
    <cellStyle name="20% - Accent5 6 2 4 3" xfId="5860" xr:uid="{00000000-0005-0000-0000-0000E4090000}"/>
    <cellStyle name="20% - Accent5 6 2 5" xfId="2175" xr:uid="{00000000-0005-0000-0000-0000E5090000}"/>
    <cellStyle name="20% - Accent5 6 2 5 2" xfId="6954" xr:uid="{00000000-0005-0000-0000-0000E6090000}"/>
    <cellStyle name="20% - Accent5 6 2 6" xfId="3989" xr:uid="{00000000-0005-0000-0000-0000E7090000}"/>
    <cellStyle name="20% - Accent5 6 2 6 2" xfId="9143" xr:uid="{00000000-0005-0000-0000-0000E8090000}"/>
    <cellStyle name="20% - Accent5 6 2 7" xfId="4741" xr:uid="{00000000-0005-0000-0000-0000E9090000}"/>
    <cellStyle name="20% - Accent5 6 2 7 2" xfId="8779" xr:uid="{00000000-0005-0000-0000-0000EA090000}"/>
    <cellStyle name="20% - Accent5 6 2 8" xfId="5130" xr:uid="{00000000-0005-0000-0000-0000EB090000}"/>
    <cellStyle name="20% - Accent5 6 3" xfId="535" xr:uid="{00000000-0005-0000-0000-0000EC090000}"/>
    <cellStyle name="20% - Accent5 6 3 2" xfId="1627" xr:uid="{00000000-0005-0000-0000-0000ED090000}"/>
    <cellStyle name="20% - Accent5 6 3 2 2" xfId="3451" xr:uid="{00000000-0005-0000-0000-0000EE090000}"/>
    <cellStyle name="20% - Accent5 6 3 2 2 2" xfId="8230" xr:uid="{00000000-0005-0000-0000-0000EF090000}"/>
    <cellStyle name="20% - Accent5 6 3 2 3" xfId="6406" xr:uid="{00000000-0005-0000-0000-0000F0090000}"/>
    <cellStyle name="20% - Accent5 6 3 3" xfId="2360" xr:uid="{00000000-0005-0000-0000-0000F1090000}"/>
    <cellStyle name="20% - Accent5 6 3 3 2" xfId="7139" xr:uid="{00000000-0005-0000-0000-0000F2090000}"/>
    <cellStyle name="20% - Accent5 6 3 4" xfId="4416" xr:uid="{00000000-0005-0000-0000-0000F3090000}"/>
    <cellStyle name="20% - Accent5 6 3 4 2" xfId="9325" xr:uid="{00000000-0005-0000-0000-0000F4090000}"/>
    <cellStyle name="20% - Accent5 6 3 5" xfId="5312" xr:uid="{00000000-0005-0000-0000-0000F5090000}"/>
    <cellStyle name="20% - Accent5 6 4" xfId="1340" xr:uid="{00000000-0005-0000-0000-0000F6090000}"/>
    <cellStyle name="20% - Accent5 6 4 2" xfId="3164" xr:uid="{00000000-0005-0000-0000-0000F7090000}"/>
    <cellStyle name="20% - Accent5 6 4 2 2" xfId="7943" xr:uid="{00000000-0005-0000-0000-0000F8090000}"/>
    <cellStyle name="20% - Accent5 6 4 3" xfId="6119" xr:uid="{00000000-0005-0000-0000-0000F9090000}"/>
    <cellStyle name="20% - Accent5 6 5" xfId="976" xr:uid="{00000000-0005-0000-0000-0000FA090000}"/>
    <cellStyle name="20% - Accent5 6 5 2" xfId="2800" xr:uid="{00000000-0005-0000-0000-0000FB090000}"/>
    <cellStyle name="20% - Accent5 6 5 2 2" xfId="7579" xr:uid="{00000000-0005-0000-0000-0000FC090000}"/>
    <cellStyle name="20% - Accent5 6 5 3" xfId="5755" xr:uid="{00000000-0005-0000-0000-0000FD090000}"/>
    <cellStyle name="20% - Accent5 6 6" xfId="2019" xr:uid="{00000000-0005-0000-0000-0000FE090000}"/>
    <cellStyle name="20% - Accent5 6 6 2" xfId="6798" xr:uid="{00000000-0005-0000-0000-0000FF090000}"/>
    <cellStyle name="20% - Accent5 6 7" xfId="4086" xr:uid="{00000000-0005-0000-0000-0000000A0000}"/>
    <cellStyle name="20% - Accent5 6 7 2" xfId="9038" xr:uid="{00000000-0005-0000-0000-0000010A0000}"/>
    <cellStyle name="20% - Accent5 6 8" xfId="4343" xr:uid="{00000000-0005-0000-0000-0000020A0000}"/>
    <cellStyle name="20% - Accent5 6 8 2" xfId="8674" xr:uid="{00000000-0005-0000-0000-0000030A0000}"/>
    <cellStyle name="20% - Accent5 6 9" xfId="5025" xr:uid="{00000000-0005-0000-0000-0000040A0000}"/>
    <cellStyle name="20% - Accent5 7" xfId="345" xr:uid="{00000000-0005-0000-0000-0000050A0000}"/>
    <cellStyle name="20% - Accent5 7 2" xfId="718" xr:uid="{00000000-0005-0000-0000-0000060A0000}"/>
    <cellStyle name="20% - Accent5 7 2 2" xfId="1809" xr:uid="{00000000-0005-0000-0000-0000070A0000}"/>
    <cellStyle name="20% - Accent5 7 2 2 2" xfId="3633" xr:uid="{00000000-0005-0000-0000-0000080A0000}"/>
    <cellStyle name="20% - Accent5 7 2 2 2 2" xfId="8412" xr:uid="{00000000-0005-0000-0000-0000090A0000}"/>
    <cellStyle name="20% - Accent5 7 2 2 3" xfId="6588" xr:uid="{00000000-0005-0000-0000-00000A0A0000}"/>
    <cellStyle name="20% - Accent5 7 2 3" xfId="2542" xr:uid="{00000000-0005-0000-0000-00000B0A0000}"/>
    <cellStyle name="20% - Accent5 7 2 3 2" xfId="7321" xr:uid="{00000000-0005-0000-0000-00000C0A0000}"/>
    <cellStyle name="20% - Accent5 7 2 4" xfId="4267" xr:uid="{00000000-0005-0000-0000-00000D0A0000}"/>
    <cellStyle name="20% - Accent5 7 2 4 2" xfId="9506" xr:uid="{00000000-0005-0000-0000-00000E0A0000}"/>
    <cellStyle name="20% - Accent5 7 2 5" xfId="5494" xr:uid="{00000000-0005-0000-0000-00000F0A0000}"/>
    <cellStyle name="20% - Accent5 7 3" xfId="1436" xr:uid="{00000000-0005-0000-0000-0000100A0000}"/>
    <cellStyle name="20% - Accent5 7 3 2" xfId="3260" xr:uid="{00000000-0005-0000-0000-0000110A0000}"/>
    <cellStyle name="20% - Accent5 7 3 2 2" xfId="8039" xr:uid="{00000000-0005-0000-0000-0000120A0000}"/>
    <cellStyle name="20% - Accent5 7 3 3" xfId="6215" xr:uid="{00000000-0005-0000-0000-0000130A0000}"/>
    <cellStyle name="20% - Accent5 7 4" xfId="1072" xr:uid="{00000000-0005-0000-0000-0000140A0000}"/>
    <cellStyle name="20% - Accent5 7 4 2" xfId="2896" xr:uid="{00000000-0005-0000-0000-0000150A0000}"/>
    <cellStyle name="20% - Accent5 7 4 2 2" xfId="7675" xr:uid="{00000000-0005-0000-0000-0000160A0000}"/>
    <cellStyle name="20% - Accent5 7 4 3" xfId="5851" xr:uid="{00000000-0005-0000-0000-0000170A0000}"/>
    <cellStyle name="20% - Accent5 7 5" xfId="2176" xr:uid="{00000000-0005-0000-0000-0000180A0000}"/>
    <cellStyle name="20% - Accent5 7 5 2" xfId="6955" xr:uid="{00000000-0005-0000-0000-0000190A0000}"/>
    <cellStyle name="20% - Accent5 7 6" xfId="3974" xr:uid="{00000000-0005-0000-0000-00001A0A0000}"/>
    <cellStyle name="20% - Accent5 7 6 2" xfId="9134" xr:uid="{00000000-0005-0000-0000-00001B0A0000}"/>
    <cellStyle name="20% - Accent5 7 7" xfId="4828" xr:uid="{00000000-0005-0000-0000-00001C0A0000}"/>
    <cellStyle name="20% - Accent5 7 7 2" xfId="8770" xr:uid="{00000000-0005-0000-0000-00001D0A0000}"/>
    <cellStyle name="20% - Accent5 7 8" xfId="5121" xr:uid="{00000000-0005-0000-0000-00001E0A0000}"/>
    <cellStyle name="20% - Accent5 8" xfId="526" xr:uid="{00000000-0005-0000-0000-00001F0A0000}"/>
    <cellStyle name="20% - Accent5 8 2" xfId="1618" xr:uid="{00000000-0005-0000-0000-0000200A0000}"/>
    <cellStyle name="20% - Accent5 8 2 2" xfId="3442" xr:uid="{00000000-0005-0000-0000-0000210A0000}"/>
    <cellStyle name="20% - Accent5 8 2 2 2" xfId="8221" xr:uid="{00000000-0005-0000-0000-0000220A0000}"/>
    <cellStyle name="20% - Accent5 8 2 3" xfId="6397" xr:uid="{00000000-0005-0000-0000-0000230A0000}"/>
    <cellStyle name="20% - Accent5 8 3" xfId="2351" xr:uid="{00000000-0005-0000-0000-0000240A0000}"/>
    <cellStyle name="20% - Accent5 8 3 2" xfId="7130" xr:uid="{00000000-0005-0000-0000-0000250A0000}"/>
    <cellStyle name="20% - Accent5 8 4" xfId="4156" xr:uid="{00000000-0005-0000-0000-0000260A0000}"/>
    <cellStyle name="20% - Accent5 8 4 2" xfId="9316" xr:uid="{00000000-0005-0000-0000-0000270A0000}"/>
    <cellStyle name="20% - Accent5 8 5" xfId="5303" xr:uid="{00000000-0005-0000-0000-0000280A0000}"/>
    <cellStyle name="20% - Accent5 9" xfId="1222" xr:uid="{00000000-0005-0000-0000-0000290A0000}"/>
    <cellStyle name="20% - Accent5 9 2" xfId="3046" xr:uid="{00000000-0005-0000-0000-00002A0A0000}"/>
    <cellStyle name="20% - Accent5 9 2 2" xfId="7825" xr:uid="{00000000-0005-0000-0000-00002B0A0000}"/>
    <cellStyle name="20% - Accent5 9 3" xfId="6001" xr:uid="{00000000-0005-0000-0000-00002C0A0000}"/>
    <cellStyle name="20% - Accent6" xfId="41" builtinId="50" customBuiltin="1"/>
    <cellStyle name="20% - Accent6 10" xfId="860" xr:uid="{00000000-0005-0000-0000-00002E0A0000}"/>
    <cellStyle name="20% - Accent6 10 2" xfId="2684" xr:uid="{00000000-0005-0000-0000-00002F0A0000}"/>
    <cellStyle name="20% - Accent6 10 2 2" xfId="7463" xr:uid="{00000000-0005-0000-0000-0000300A0000}"/>
    <cellStyle name="20% - Accent6 10 3" xfId="5639" xr:uid="{00000000-0005-0000-0000-0000310A0000}"/>
    <cellStyle name="20% - Accent6 11" xfId="1955" xr:uid="{00000000-0005-0000-0000-0000320A0000}"/>
    <cellStyle name="20% - Accent6 11 2" xfId="6740" xr:uid="{00000000-0005-0000-0000-0000330A0000}"/>
    <cellStyle name="20% - Accent6 12" xfId="3884" xr:uid="{00000000-0005-0000-0000-0000340A0000}"/>
    <cellStyle name="20% - Accent6 12 2" xfId="8922" xr:uid="{00000000-0005-0000-0000-0000350A0000}"/>
    <cellStyle name="20% - Accent6 13" xfId="4446" xr:uid="{00000000-0005-0000-0000-0000360A0000}"/>
    <cellStyle name="20% - Accent6 13 2" xfId="8558" xr:uid="{00000000-0005-0000-0000-0000370A0000}"/>
    <cellStyle name="20% - Accent6 14" xfId="4909" xr:uid="{00000000-0005-0000-0000-0000380A0000}"/>
    <cellStyle name="20% - Accent6 2" xfId="94" xr:uid="{00000000-0005-0000-0000-0000390A0000}"/>
    <cellStyle name="20% - Accent6 3" xfId="95" xr:uid="{00000000-0005-0000-0000-00003A0A0000}"/>
    <cellStyle name="20% - Accent6 3 10" xfId="3962" xr:uid="{00000000-0005-0000-0000-00003B0A0000}"/>
    <cellStyle name="20% - Accent6 3 10 2" xfId="8935" xr:uid="{00000000-0005-0000-0000-00003C0A0000}"/>
    <cellStyle name="20% - Accent6 3 11" xfId="4796" xr:uid="{00000000-0005-0000-0000-00003D0A0000}"/>
    <cellStyle name="20% - Accent6 3 11 2" xfId="8571" xr:uid="{00000000-0005-0000-0000-00003E0A0000}"/>
    <cellStyle name="20% - Accent6 3 12" xfId="4922" xr:uid="{00000000-0005-0000-0000-00003F0A0000}"/>
    <cellStyle name="20% - Accent6 3 2" xfId="96" xr:uid="{00000000-0005-0000-0000-0000400A0000}"/>
    <cellStyle name="20% - Accent6 3 2 10" xfId="4958" xr:uid="{00000000-0005-0000-0000-0000410A0000}"/>
    <cellStyle name="20% - Accent6 3 2 2" xfId="97" xr:uid="{00000000-0005-0000-0000-0000420A0000}"/>
    <cellStyle name="20% - Accent6 3 2 2 2" xfId="346" xr:uid="{00000000-0005-0000-0000-0000430A0000}"/>
    <cellStyle name="20% - Accent6 3 2 2 2 2" xfId="719" xr:uid="{00000000-0005-0000-0000-0000440A0000}"/>
    <cellStyle name="20% - Accent6 3 2 2 2 2 2" xfId="1810" xr:uid="{00000000-0005-0000-0000-0000450A0000}"/>
    <cellStyle name="20% - Accent6 3 2 2 2 2 2 2" xfId="3634" xr:uid="{00000000-0005-0000-0000-0000460A0000}"/>
    <cellStyle name="20% - Accent6 3 2 2 2 2 2 2 2" xfId="8413" xr:uid="{00000000-0005-0000-0000-0000470A0000}"/>
    <cellStyle name="20% - Accent6 3 2 2 2 2 2 3" xfId="6589" xr:uid="{00000000-0005-0000-0000-0000480A0000}"/>
    <cellStyle name="20% - Accent6 3 2 2 2 2 3" xfId="2543" xr:uid="{00000000-0005-0000-0000-0000490A0000}"/>
    <cellStyle name="20% - Accent6 3 2 2 2 2 3 2" xfId="7322" xr:uid="{00000000-0005-0000-0000-00004A0A0000}"/>
    <cellStyle name="20% - Accent6 3 2 2 2 2 4" xfId="4361" xr:uid="{00000000-0005-0000-0000-00004B0A0000}"/>
    <cellStyle name="20% - Accent6 3 2 2 2 2 4 2" xfId="9507" xr:uid="{00000000-0005-0000-0000-00004C0A0000}"/>
    <cellStyle name="20% - Accent6 3 2 2 2 2 5" xfId="5495" xr:uid="{00000000-0005-0000-0000-00004D0A0000}"/>
    <cellStyle name="20% - Accent6 3 2 2 2 3" xfId="1449" xr:uid="{00000000-0005-0000-0000-00004E0A0000}"/>
    <cellStyle name="20% - Accent6 3 2 2 2 3 2" xfId="3273" xr:uid="{00000000-0005-0000-0000-00004F0A0000}"/>
    <cellStyle name="20% - Accent6 3 2 2 2 3 2 2" xfId="8052" xr:uid="{00000000-0005-0000-0000-0000500A0000}"/>
    <cellStyle name="20% - Accent6 3 2 2 2 3 3" xfId="6228" xr:uid="{00000000-0005-0000-0000-0000510A0000}"/>
    <cellStyle name="20% - Accent6 3 2 2 2 4" xfId="1085" xr:uid="{00000000-0005-0000-0000-0000520A0000}"/>
    <cellStyle name="20% - Accent6 3 2 2 2 4 2" xfId="2909" xr:uid="{00000000-0005-0000-0000-0000530A0000}"/>
    <cellStyle name="20% - Accent6 3 2 2 2 4 2 2" xfId="7688" xr:uid="{00000000-0005-0000-0000-0000540A0000}"/>
    <cellStyle name="20% - Accent6 3 2 2 2 4 3" xfId="5864" xr:uid="{00000000-0005-0000-0000-0000550A0000}"/>
    <cellStyle name="20% - Accent6 3 2 2 2 5" xfId="2177" xr:uid="{00000000-0005-0000-0000-0000560A0000}"/>
    <cellStyle name="20% - Accent6 3 2 2 2 5 2" xfId="6956" xr:uid="{00000000-0005-0000-0000-0000570A0000}"/>
    <cellStyle name="20% - Accent6 3 2 2 2 6" xfId="3915" xr:uid="{00000000-0005-0000-0000-0000580A0000}"/>
    <cellStyle name="20% - Accent6 3 2 2 2 6 2" xfId="9147" xr:uid="{00000000-0005-0000-0000-0000590A0000}"/>
    <cellStyle name="20% - Accent6 3 2 2 2 7" xfId="4854" xr:uid="{00000000-0005-0000-0000-00005A0A0000}"/>
    <cellStyle name="20% - Accent6 3 2 2 2 7 2" xfId="8783" xr:uid="{00000000-0005-0000-0000-00005B0A0000}"/>
    <cellStyle name="20% - Accent6 3 2 2 2 8" xfId="5134" xr:uid="{00000000-0005-0000-0000-00005C0A0000}"/>
    <cellStyle name="20% - Accent6 3 2 2 3" xfId="539" xr:uid="{00000000-0005-0000-0000-00005D0A0000}"/>
    <cellStyle name="20% - Accent6 3 2 2 3 2" xfId="1631" xr:uid="{00000000-0005-0000-0000-00005E0A0000}"/>
    <cellStyle name="20% - Accent6 3 2 2 3 2 2" xfId="3455" xr:uid="{00000000-0005-0000-0000-00005F0A0000}"/>
    <cellStyle name="20% - Accent6 3 2 2 3 2 2 2" xfId="8234" xr:uid="{00000000-0005-0000-0000-0000600A0000}"/>
    <cellStyle name="20% - Accent6 3 2 2 3 2 3" xfId="6410" xr:uid="{00000000-0005-0000-0000-0000610A0000}"/>
    <cellStyle name="20% - Accent6 3 2 2 3 3" xfId="2364" xr:uid="{00000000-0005-0000-0000-0000620A0000}"/>
    <cellStyle name="20% - Accent6 3 2 2 3 3 2" xfId="7143" xr:uid="{00000000-0005-0000-0000-0000630A0000}"/>
    <cellStyle name="20% - Accent6 3 2 2 3 4" xfId="4525" xr:uid="{00000000-0005-0000-0000-0000640A0000}"/>
    <cellStyle name="20% - Accent6 3 2 2 3 4 2" xfId="9329" xr:uid="{00000000-0005-0000-0000-0000650A0000}"/>
    <cellStyle name="20% - Accent6 3 2 2 3 5" xfId="5316" xr:uid="{00000000-0005-0000-0000-0000660A0000}"/>
    <cellStyle name="20% - Accent6 3 2 2 4" xfId="1353" xr:uid="{00000000-0005-0000-0000-0000670A0000}"/>
    <cellStyle name="20% - Accent6 3 2 2 4 2" xfId="3177" xr:uid="{00000000-0005-0000-0000-0000680A0000}"/>
    <cellStyle name="20% - Accent6 3 2 2 4 2 2" xfId="7956" xr:uid="{00000000-0005-0000-0000-0000690A0000}"/>
    <cellStyle name="20% - Accent6 3 2 2 4 3" xfId="6132" xr:uid="{00000000-0005-0000-0000-00006A0A0000}"/>
    <cellStyle name="20% - Accent6 3 2 2 5" xfId="989" xr:uid="{00000000-0005-0000-0000-00006B0A0000}"/>
    <cellStyle name="20% - Accent6 3 2 2 5 2" xfId="2813" xr:uid="{00000000-0005-0000-0000-00006C0A0000}"/>
    <cellStyle name="20% - Accent6 3 2 2 5 2 2" xfId="7592" xr:uid="{00000000-0005-0000-0000-00006D0A0000}"/>
    <cellStyle name="20% - Accent6 3 2 2 5 3" xfId="5768" xr:uid="{00000000-0005-0000-0000-00006E0A0000}"/>
    <cellStyle name="20% - Accent6 3 2 2 6" xfId="2021" xr:uid="{00000000-0005-0000-0000-00006F0A0000}"/>
    <cellStyle name="20% - Accent6 3 2 2 6 2" xfId="6800" xr:uid="{00000000-0005-0000-0000-0000700A0000}"/>
    <cellStyle name="20% - Accent6 3 2 2 7" xfId="3955" xr:uid="{00000000-0005-0000-0000-0000710A0000}"/>
    <cellStyle name="20% - Accent6 3 2 2 7 2" xfId="9051" xr:uid="{00000000-0005-0000-0000-0000720A0000}"/>
    <cellStyle name="20% - Accent6 3 2 2 8" xfId="4261" xr:uid="{00000000-0005-0000-0000-0000730A0000}"/>
    <cellStyle name="20% - Accent6 3 2 2 8 2" xfId="8687" xr:uid="{00000000-0005-0000-0000-0000740A0000}"/>
    <cellStyle name="20% - Accent6 3 2 2 9" xfId="5038" xr:uid="{00000000-0005-0000-0000-0000750A0000}"/>
    <cellStyle name="20% - Accent6 3 2 3" xfId="347" xr:uid="{00000000-0005-0000-0000-0000760A0000}"/>
    <cellStyle name="20% - Accent6 3 2 3 2" xfId="720" xr:uid="{00000000-0005-0000-0000-0000770A0000}"/>
    <cellStyle name="20% - Accent6 3 2 3 2 2" xfId="1811" xr:uid="{00000000-0005-0000-0000-0000780A0000}"/>
    <cellStyle name="20% - Accent6 3 2 3 2 2 2" xfId="3635" xr:uid="{00000000-0005-0000-0000-0000790A0000}"/>
    <cellStyle name="20% - Accent6 3 2 3 2 2 2 2" xfId="8414" xr:uid="{00000000-0005-0000-0000-00007A0A0000}"/>
    <cellStyle name="20% - Accent6 3 2 3 2 2 3" xfId="6590" xr:uid="{00000000-0005-0000-0000-00007B0A0000}"/>
    <cellStyle name="20% - Accent6 3 2 3 2 3" xfId="2544" xr:uid="{00000000-0005-0000-0000-00007C0A0000}"/>
    <cellStyle name="20% - Accent6 3 2 3 2 3 2" xfId="7323" xr:uid="{00000000-0005-0000-0000-00007D0A0000}"/>
    <cellStyle name="20% - Accent6 3 2 3 2 4" xfId="4872" xr:uid="{00000000-0005-0000-0000-00007E0A0000}"/>
    <cellStyle name="20% - Accent6 3 2 3 2 4 2" xfId="9508" xr:uid="{00000000-0005-0000-0000-00007F0A0000}"/>
    <cellStyle name="20% - Accent6 3 2 3 2 5" xfId="5496" xr:uid="{00000000-0005-0000-0000-0000800A0000}"/>
    <cellStyle name="20% - Accent6 3 2 3 3" xfId="1448" xr:uid="{00000000-0005-0000-0000-0000810A0000}"/>
    <cellStyle name="20% - Accent6 3 2 3 3 2" xfId="3272" xr:uid="{00000000-0005-0000-0000-0000820A0000}"/>
    <cellStyle name="20% - Accent6 3 2 3 3 2 2" xfId="8051" xr:uid="{00000000-0005-0000-0000-0000830A0000}"/>
    <cellStyle name="20% - Accent6 3 2 3 3 3" xfId="6227" xr:uid="{00000000-0005-0000-0000-0000840A0000}"/>
    <cellStyle name="20% - Accent6 3 2 3 4" xfId="1084" xr:uid="{00000000-0005-0000-0000-0000850A0000}"/>
    <cellStyle name="20% - Accent6 3 2 3 4 2" xfId="2908" xr:uid="{00000000-0005-0000-0000-0000860A0000}"/>
    <cellStyle name="20% - Accent6 3 2 3 4 2 2" xfId="7687" xr:uid="{00000000-0005-0000-0000-0000870A0000}"/>
    <cellStyle name="20% - Accent6 3 2 3 4 3" xfId="5863" xr:uid="{00000000-0005-0000-0000-0000880A0000}"/>
    <cellStyle name="20% - Accent6 3 2 3 5" xfId="2178" xr:uid="{00000000-0005-0000-0000-0000890A0000}"/>
    <cellStyle name="20% - Accent6 3 2 3 5 2" xfId="6957" xr:uid="{00000000-0005-0000-0000-00008A0A0000}"/>
    <cellStyle name="20% - Accent6 3 2 3 6" xfId="4103" xr:uid="{00000000-0005-0000-0000-00008B0A0000}"/>
    <cellStyle name="20% - Accent6 3 2 3 6 2" xfId="9146" xr:uid="{00000000-0005-0000-0000-00008C0A0000}"/>
    <cellStyle name="20% - Accent6 3 2 3 7" xfId="4522" xr:uid="{00000000-0005-0000-0000-00008D0A0000}"/>
    <cellStyle name="20% - Accent6 3 2 3 7 2" xfId="8782" xr:uid="{00000000-0005-0000-0000-00008E0A0000}"/>
    <cellStyle name="20% - Accent6 3 2 3 8" xfId="5133" xr:uid="{00000000-0005-0000-0000-00008F0A0000}"/>
    <cellStyle name="20% - Accent6 3 2 4" xfId="538" xr:uid="{00000000-0005-0000-0000-0000900A0000}"/>
    <cellStyle name="20% - Accent6 3 2 4 2" xfId="1630" xr:uid="{00000000-0005-0000-0000-0000910A0000}"/>
    <cellStyle name="20% - Accent6 3 2 4 2 2" xfId="3454" xr:uid="{00000000-0005-0000-0000-0000920A0000}"/>
    <cellStyle name="20% - Accent6 3 2 4 2 2 2" xfId="8233" xr:uid="{00000000-0005-0000-0000-0000930A0000}"/>
    <cellStyle name="20% - Accent6 3 2 4 2 3" xfId="6409" xr:uid="{00000000-0005-0000-0000-0000940A0000}"/>
    <cellStyle name="20% - Accent6 3 2 4 3" xfId="2363" xr:uid="{00000000-0005-0000-0000-0000950A0000}"/>
    <cellStyle name="20% - Accent6 3 2 4 3 2" xfId="7142" xr:uid="{00000000-0005-0000-0000-0000960A0000}"/>
    <cellStyle name="20% - Accent6 3 2 4 4" xfId="4811" xr:uid="{00000000-0005-0000-0000-0000970A0000}"/>
    <cellStyle name="20% - Accent6 3 2 4 4 2" xfId="9328" xr:uid="{00000000-0005-0000-0000-0000980A0000}"/>
    <cellStyle name="20% - Accent6 3 2 4 5" xfId="5315" xr:uid="{00000000-0005-0000-0000-0000990A0000}"/>
    <cellStyle name="20% - Accent6 3 2 5" xfId="1273" xr:uid="{00000000-0005-0000-0000-00009A0A0000}"/>
    <cellStyle name="20% - Accent6 3 2 5 2" xfId="3097" xr:uid="{00000000-0005-0000-0000-00009B0A0000}"/>
    <cellStyle name="20% - Accent6 3 2 5 2 2" xfId="7876" xr:uid="{00000000-0005-0000-0000-00009C0A0000}"/>
    <cellStyle name="20% - Accent6 3 2 5 3" xfId="6052" xr:uid="{00000000-0005-0000-0000-00009D0A0000}"/>
    <cellStyle name="20% - Accent6 3 2 6" xfId="909" xr:uid="{00000000-0005-0000-0000-00009E0A0000}"/>
    <cellStyle name="20% - Accent6 3 2 6 2" xfId="2733" xr:uid="{00000000-0005-0000-0000-00009F0A0000}"/>
    <cellStyle name="20% - Accent6 3 2 6 2 2" xfId="7512" xr:uid="{00000000-0005-0000-0000-0000A00A0000}"/>
    <cellStyle name="20% - Accent6 3 2 6 3" xfId="5688" xr:uid="{00000000-0005-0000-0000-0000A10A0000}"/>
    <cellStyle name="20% - Accent6 3 2 7" xfId="2020" xr:uid="{00000000-0005-0000-0000-0000A20A0000}"/>
    <cellStyle name="20% - Accent6 3 2 7 2" xfId="6799" xr:uid="{00000000-0005-0000-0000-0000A30A0000}"/>
    <cellStyle name="20% - Accent6 3 2 8" xfId="4148" xr:uid="{00000000-0005-0000-0000-0000A40A0000}"/>
    <cellStyle name="20% - Accent6 3 2 8 2" xfId="8971" xr:uid="{00000000-0005-0000-0000-0000A50A0000}"/>
    <cellStyle name="20% - Accent6 3 2 9" xfId="4752" xr:uid="{00000000-0005-0000-0000-0000A60A0000}"/>
    <cellStyle name="20% - Accent6 3 2 9 2" xfId="8607" xr:uid="{00000000-0005-0000-0000-0000A70A0000}"/>
    <cellStyle name="20% - Accent6 3 3" xfId="98" xr:uid="{00000000-0005-0000-0000-0000A80A0000}"/>
    <cellStyle name="20% - Accent6 3 3 2" xfId="348" xr:uid="{00000000-0005-0000-0000-0000A90A0000}"/>
    <cellStyle name="20% - Accent6 3 3 2 2" xfId="721" xr:uid="{00000000-0005-0000-0000-0000AA0A0000}"/>
    <cellStyle name="20% - Accent6 3 3 2 2 2" xfId="1812" xr:uid="{00000000-0005-0000-0000-0000AB0A0000}"/>
    <cellStyle name="20% - Accent6 3 3 2 2 2 2" xfId="3636" xr:uid="{00000000-0005-0000-0000-0000AC0A0000}"/>
    <cellStyle name="20% - Accent6 3 3 2 2 2 2 2" xfId="8415" xr:uid="{00000000-0005-0000-0000-0000AD0A0000}"/>
    <cellStyle name="20% - Accent6 3 3 2 2 2 3" xfId="6591" xr:uid="{00000000-0005-0000-0000-0000AE0A0000}"/>
    <cellStyle name="20% - Accent6 3 3 2 2 3" xfId="2545" xr:uid="{00000000-0005-0000-0000-0000AF0A0000}"/>
    <cellStyle name="20% - Accent6 3 3 2 2 3 2" xfId="7324" xr:uid="{00000000-0005-0000-0000-0000B00A0000}"/>
    <cellStyle name="20% - Accent6 3 3 2 2 4" xfId="4694" xr:uid="{00000000-0005-0000-0000-0000B10A0000}"/>
    <cellStyle name="20% - Accent6 3 3 2 2 4 2" xfId="9509" xr:uid="{00000000-0005-0000-0000-0000B20A0000}"/>
    <cellStyle name="20% - Accent6 3 3 2 2 5" xfId="5497" xr:uid="{00000000-0005-0000-0000-0000B30A0000}"/>
    <cellStyle name="20% - Accent6 3 3 2 3" xfId="1450" xr:uid="{00000000-0005-0000-0000-0000B40A0000}"/>
    <cellStyle name="20% - Accent6 3 3 2 3 2" xfId="3274" xr:uid="{00000000-0005-0000-0000-0000B50A0000}"/>
    <cellStyle name="20% - Accent6 3 3 2 3 2 2" xfId="8053" xr:uid="{00000000-0005-0000-0000-0000B60A0000}"/>
    <cellStyle name="20% - Accent6 3 3 2 3 3" xfId="6229" xr:uid="{00000000-0005-0000-0000-0000B70A0000}"/>
    <cellStyle name="20% - Accent6 3 3 2 4" xfId="1086" xr:uid="{00000000-0005-0000-0000-0000B80A0000}"/>
    <cellStyle name="20% - Accent6 3 3 2 4 2" xfId="2910" xr:uid="{00000000-0005-0000-0000-0000B90A0000}"/>
    <cellStyle name="20% - Accent6 3 3 2 4 2 2" xfId="7689" xr:uid="{00000000-0005-0000-0000-0000BA0A0000}"/>
    <cellStyle name="20% - Accent6 3 3 2 4 3" xfId="5865" xr:uid="{00000000-0005-0000-0000-0000BB0A0000}"/>
    <cellStyle name="20% - Accent6 3 3 2 5" xfId="2179" xr:uid="{00000000-0005-0000-0000-0000BC0A0000}"/>
    <cellStyle name="20% - Accent6 3 3 2 5 2" xfId="6958" xr:uid="{00000000-0005-0000-0000-0000BD0A0000}"/>
    <cellStyle name="20% - Accent6 3 3 2 6" xfId="4028" xr:uid="{00000000-0005-0000-0000-0000BE0A0000}"/>
    <cellStyle name="20% - Accent6 3 3 2 6 2" xfId="9148" xr:uid="{00000000-0005-0000-0000-0000BF0A0000}"/>
    <cellStyle name="20% - Accent6 3 3 2 7" xfId="4305" xr:uid="{00000000-0005-0000-0000-0000C00A0000}"/>
    <cellStyle name="20% - Accent6 3 3 2 7 2" xfId="8784" xr:uid="{00000000-0005-0000-0000-0000C10A0000}"/>
    <cellStyle name="20% - Accent6 3 3 2 8" xfId="5135" xr:uid="{00000000-0005-0000-0000-0000C20A0000}"/>
    <cellStyle name="20% - Accent6 3 3 3" xfId="540" xr:uid="{00000000-0005-0000-0000-0000C30A0000}"/>
    <cellStyle name="20% - Accent6 3 3 3 2" xfId="1632" xr:uid="{00000000-0005-0000-0000-0000C40A0000}"/>
    <cellStyle name="20% - Accent6 3 3 3 2 2" xfId="3456" xr:uid="{00000000-0005-0000-0000-0000C50A0000}"/>
    <cellStyle name="20% - Accent6 3 3 3 2 2 2" xfId="8235" xr:uid="{00000000-0005-0000-0000-0000C60A0000}"/>
    <cellStyle name="20% - Accent6 3 3 3 2 3" xfId="6411" xr:uid="{00000000-0005-0000-0000-0000C70A0000}"/>
    <cellStyle name="20% - Accent6 3 3 3 3" xfId="2365" xr:uid="{00000000-0005-0000-0000-0000C80A0000}"/>
    <cellStyle name="20% - Accent6 3 3 3 3 2" xfId="7144" xr:uid="{00000000-0005-0000-0000-0000C90A0000}"/>
    <cellStyle name="20% - Accent6 3 3 3 4" xfId="4286" xr:uid="{00000000-0005-0000-0000-0000CA0A0000}"/>
    <cellStyle name="20% - Accent6 3 3 3 4 2" xfId="9330" xr:uid="{00000000-0005-0000-0000-0000CB0A0000}"/>
    <cellStyle name="20% - Accent6 3 3 3 5" xfId="5317" xr:uid="{00000000-0005-0000-0000-0000CC0A0000}"/>
    <cellStyle name="20% - Accent6 3 3 4" xfId="1304" xr:uid="{00000000-0005-0000-0000-0000CD0A0000}"/>
    <cellStyle name="20% - Accent6 3 3 4 2" xfId="3128" xr:uid="{00000000-0005-0000-0000-0000CE0A0000}"/>
    <cellStyle name="20% - Accent6 3 3 4 2 2" xfId="7907" xr:uid="{00000000-0005-0000-0000-0000CF0A0000}"/>
    <cellStyle name="20% - Accent6 3 3 4 3" xfId="6083" xr:uid="{00000000-0005-0000-0000-0000D00A0000}"/>
    <cellStyle name="20% - Accent6 3 3 5" xfId="940" xr:uid="{00000000-0005-0000-0000-0000D10A0000}"/>
    <cellStyle name="20% - Accent6 3 3 5 2" xfId="2764" xr:uid="{00000000-0005-0000-0000-0000D20A0000}"/>
    <cellStyle name="20% - Accent6 3 3 5 2 2" xfId="7543" xr:uid="{00000000-0005-0000-0000-0000D30A0000}"/>
    <cellStyle name="20% - Accent6 3 3 5 3" xfId="5719" xr:uid="{00000000-0005-0000-0000-0000D40A0000}"/>
    <cellStyle name="20% - Accent6 3 3 6" xfId="2022" xr:uid="{00000000-0005-0000-0000-0000D50A0000}"/>
    <cellStyle name="20% - Accent6 3 3 6 2" xfId="6801" xr:uid="{00000000-0005-0000-0000-0000D60A0000}"/>
    <cellStyle name="20% - Accent6 3 3 7" xfId="3958" xr:uid="{00000000-0005-0000-0000-0000D70A0000}"/>
    <cellStyle name="20% - Accent6 3 3 7 2" xfId="9002" xr:uid="{00000000-0005-0000-0000-0000D80A0000}"/>
    <cellStyle name="20% - Accent6 3 3 8" xfId="4690" xr:uid="{00000000-0005-0000-0000-0000D90A0000}"/>
    <cellStyle name="20% - Accent6 3 3 8 2" xfId="8638" xr:uid="{00000000-0005-0000-0000-0000DA0A0000}"/>
    <cellStyle name="20% - Accent6 3 3 9" xfId="4989" xr:uid="{00000000-0005-0000-0000-0000DB0A0000}"/>
    <cellStyle name="20% - Accent6 3 4" xfId="99" xr:uid="{00000000-0005-0000-0000-0000DC0A0000}"/>
    <cellStyle name="20% - Accent6 3 4 2" xfId="349" xr:uid="{00000000-0005-0000-0000-0000DD0A0000}"/>
    <cellStyle name="20% - Accent6 3 4 2 2" xfId="722" xr:uid="{00000000-0005-0000-0000-0000DE0A0000}"/>
    <cellStyle name="20% - Accent6 3 4 2 2 2" xfId="1813" xr:uid="{00000000-0005-0000-0000-0000DF0A0000}"/>
    <cellStyle name="20% - Accent6 3 4 2 2 2 2" xfId="3637" xr:uid="{00000000-0005-0000-0000-0000E00A0000}"/>
    <cellStyle name="20% - Accent6 3 4 2 2 2 2 2" xfId="8416" xr:uid="{00000000-0005-0000-0000-0000E10A0000}"/>
    <cellStyle name="20% - Accent6 3 4 2 2 2 3" xfId="6592" xr:uid="{00000000-0005-0000-0000-0000E20A0000}"/>
    <cellStyle name="20% - Accent6 3 4 2 2 3" xfId="2546" xr:uid="{00000000-0005-0000-0000-0000E30A0000}"/>
    <cellStyle name="20% - Accent6 3 4 2 2 3 2" xfId="7325" xr:uid="{00000000-0005-0000-0000-0000E40A0000}"/>
    <cellStyle name="20% - Accent6 3 4 2 2 4" xfId="4685" xr:uid="{00000000-0005-0000-0000-0000E50A0000}"/>
    <cellStyle name="20% - Accent6 3 4 2 2 4 2" xfId="9510" xr:uid="{00000000-0005-0000-0000-0000E60A0000}"/>
    <cellStyle name="20% - Accent6 3 4 2 2 5" xfId="5498" xr:uid="{00000000-0005-0000-0000-0000E70A0000}"/>
    <cellStyle name="20% - Accent6 3 4 2 3" xfId="1451" xr:uid="{00000000-0005-0000-0000-0000E80A0000}"/>
    <cellStyle name="20% - Accent6 3 4 2 3 2" xfId="3275" xr:uid="{00000000-0005-0000-0000-0000E90A0000}"/>
    <cellStyle name="20% - Accent6 3 4 2 3 2 2" xfId="8054" xr:uid="{00000000-0005-0000-0000-0000EA0A0000}"/>
    <cellStyle name="20% - Accent6 3 4 2 3 3" xfId="6230" xr:uid="{00000000-0005-0000-0000-0000EB0A0000}"/>
    <cellStyle name="20% - Accent6 3 4 2 4" xfId="1087" xr:uid="{00000000-0005-0000-0000-0000EC0A0000}"/>
    <cellStyle name="20% - Accent6 3 4 2 4 2" xfId="2911" xr:uid="{00000000-0005-0000-0000-0000ED0A0000}"/>
    <cellStyle name="20% - Accent6 3 4 2 4 2 2" xfId="7690" xr:uid="{00000000-0005-0000-0000-0000EE0A0000}"/>
    <cellStyle name="20% - Accent6 3 4 2 4 3" xfId="5866" xr:uid="{00000000-0005-0000-0000-0000EF0A0000}"/>
    <cellStyle name="20% - Accent6 3 4 2 5" xfId="2180" xr:uid="{00000000-0005-0000-0000-0000F00A0000}"/>
    <cellStyle name="20% - Accent6 3 4 2 5 2" xfId="6959" xr:uid="{00000000-0005-0000-0000-0000F10A0000}"/>
    <cellStyle name="20% - Accent6 3 4 2 6" xfId="4138" xr:uid="{00000000-0005-0000-0000-0000F20A0000}"/>
    <cellStyle name="20% - Accent6 3 4 2 6 2" xfId="9149" xr:uid="{00000000-0005-0000-0000-0000F30A0000}"/>
    <cellStyle name="20% - Accent6 3 4 2 7" xfId="4315" xr:uid="{00000000-0005-0000-0000-0000F40A0000}"/>
    <cellStyle name="20% - Accent6 3 4 2 7 2" xfId="8785" xr:uid="{00000000-0005-0000-0000-0000F50A0000}"/>
    <cellStyle name="20% - Accent6 3 4 2 8" xfId="5136" xr:uid="{00000000-0005-0000-0000-0000F60A0000}"/>
    <cellStyle name="20% - Accent6 3 4 3" xfId="541" xr:uid="{00000000-0005-0000-0000-0000F70A0000}"/>
    <cellStyle name="20% - Accent6 3 4 3 2" xfId="1633" xr:uid="{00000000-0005-0000-0000-0000F80A0000}"/>
    <cellStyle name="20% - Accent6 3 4 3 2 2" xfId="3457" xr:uid="{00000000-0005-0000-0000-0000F90A0000}"/>
    <cellStyle name="20% - Accent6 3 4 3 2 2 2" xfId="8236" xr:uid="{00000000-0005-0000-0000-0000FA0A0000}"/>
    <cellStyle name="20% - Accent6 3 4 3 2 3" xfId="6412" xr:uid="{00000000-0005-0000-0000-0000FB0A0000}"/>
    <cellStyle name="20% - Accent6 3 4 3 3" xfId="2366" xr:uid="{00000000-0005-0000-0000-0000FC0A0000}"/>
    <cellStyle name="20% - Accent6 3 4 3 3 2" xfId="7145" xr:uid="{00000000-0005-0000-0000-0000FD0A0000}"/>
    <cellStyle name="20% - Accent6 3 4 3 4" xfId="4161" xr:uid="{00000000-0005-0000-0000-0000FE0A0000}"/>
    <cellStyle name="20% - Accent6 3 4 3 4 2" xfId="9331" xr:uid="{00000000-0005-0000-0000-0000FF0A0000}"/>
    <cellStyle name="20% - Accent6 3 4 3 5" xfId="5318" xr:uid="{00000000-0005-0000-0000-0000000B0000}"/>
    <cellStyle name="20% - Accent6 3 4 4" xfId="1367" xr:uid="{00000000-0005-0000-0000-0000010B0000}"/>
    <cellStyle name="20% - Accent6 3 4 4 2" xfId="3191" xr:uid="{00000000-0005-0000-0000-0000020B0000}"/>
    <cellStyle name="20% - Accent6 3 4 4 2 2" xfId="7970" xr:uid="{00000000-0005-0000-0000-0000030B0000}"/>
    <cellStyle name="20% - Accent6 3 4 4 3" xfId="6146" xr:uid="{00000000-0005-0000-0000-0000040B0000}"/>
    <cellStyle name="20% - Accent6 3 4 5" xfId="1003" xr:uid="{00000000-0005-0000-0000-0000050B0000}"/>
    <cellStyle name="20% - Accent6 3 4 5 2" xfId="2827" xr:uid="{00000000-0005-0000-0000-0000060B0000}"/>
    <cellStyle name="20% - Accent6 3 4 5 2 2" xfId="7606" xr:uid="{00000000-0005-0000-0000-0000070B0000}"/>
    <cellStyle name="20% - Accent6 3 4 5 3" xfId="5782" xr:uid="{00000000-0005-0000-0000-0000080B0000}"/>
    <cellStyle name="20% - Accent6 3 4 6" xfId="2023" xr:uid="{00000000-0005-0000-0000-0000090B0000}"/>
    <cellStyle name="20% - Accent6 3 4 6 2" xfId="6802" xr:uid="{00000000-0005-0000-0000-00000A0B0000}"/>
    <cellStyle name="20% - Accent6 3 4 7" xfId="3993" xr:uid="{00000000-0005-0000-0000-00000B0B0000}"/>
    <cellStyle name="20% - Accent6 3 4 7 2" xfId="9065" xr:uid="{00000000-0005-0000-0000-00000C0B0000}"/>
    <cellStyle name="20% - Accent6 3 4 8" xfId="4474" xr:uid="{00000000-0005-0000-0000-00000D0B0000}"/>
    <cellStyle name="20% - Accent6 3 4 8 2" xfId="8701" xr:uid="{00000000-0005-0000-0000-00000E0B0000}"/>
    <cellStyle name="20% - Accent6 3 4 9" xfId="5052" xr:uid="{00000000-0005-0000-0000-00000F0B0000}"/>
    <cellStyle name="20% - Accent6 3 5" xfId="350" xr:uid="{00000000-0005-0000-0000-0000100B0000}"/>
    <cellStyle name="20% - Accent6 3 5 2" xfId="723" xr:uid="{00000000-0005-0000-0000-0000110B0000}"/>
    <cellStyle name="20% - Accent6 3 5 2 2" xfId="1814" xr:uid="{00000000-0005-0000-0000-0000120B0000}"/>
    <cellStyle name="20% - Accent6 3 5 2 2 2" xfId="3638" xr:uid="{00000000-0005-0000-0000-0000130B0000}"/>
    <cellStyle name="20% - Accent6 3 5 2 2 2 2" xfId="8417" xr:uid="{00000000-0005-0000-0000-0000140B0000}"/>
    <cellStyle name="20% - Accent6 3 5 2 2 3" xfId="6593" xr:uid="{00000000-0005-0000-0000-0000150B0000}"/>
    <cellStyle name="20% - Accent6 3 5 2 3" xfId="2547" xr:uid="{00000000-0005-0000-0000-0000160B0000}"/>
    <cellStyle name="20% - Accent6 3 5 2 3 2" xfId="7326" xr:uid="{00000000-0005-0000-0000-0000170B0000}"/>
    <cellStyle name="20% - Accent6 3 5 2 4" xfId="4825" xr:uid="{00000000-0005-0000-0000-0000180B0000}"/>
    <cellStyle name="20% - Accent6 3 5 2 4 2" xfId="9511" xr:uid="{00000000-0005-0000-0000-0000190B0000}"/>
    <cellStyle name="20% - Accent6 3 5 2 5" xfId="5499" xr:uid="{00000000-0005-0000-0000-00001A0B0000}"/>
    <cellStyle name="20% - Accent6 3 5 3" xfId="1447" xr:uid="{00000000-0005-0000-0000-00001B0B0000}"/>
    <cellStyle name="20% - Accent6 3 5 3 2" xfId="3271" xr:uid="{00000000-0005-0000-0000-00001C0B0000}"/>
    <cellStyle name="20% - Accent6 3 5 3 2 2" xfId="8050" xr:uid="{00000000-0005-0000-0000-00001D0B0000}"/>
    <cellStyle name="20% - Accent6 3 5 3 3" xfId="6226" xr:uid="{00000000-0005-0000-0000-00001E0B0000}"/>
    <cellStyle name="20% - Accent6 3 5 4" xfId="1083" xr:uid="{00000000-0005-0000-0000-00001F0B0000}"/>
    <cellStyle name="20% - Accent6 3 5 4 2" xfId="2907" xr:uid="{00000000-0005-0000-0000-0000200B0000}"/>
    <cellStyle name="20% - Accent6 3 5 4 2 2" xfId="7686" xr:uid="{00000000-0005-0000-0000-0000210B0000}"/>
    <cellStyle name="20% - Accent6 3 5 4 3" xfId="5862" xr:uid="{00000000-0005-0000-0000-0000220B0000}"/>
    <cellStyle name="20% - Accent6 3 5 5" xfId="2181" xr:uid="{00000000-0005-0000-0000-0000230B0000}"/>
    <cellStyle name="20% - Accent6 3 5 5 2" xfId="6960" xr:uid="{00000000-0005-0000-0000-0000240B0000}"/>
    <cellStyle name="20% - Accent6 3 5 6" xfId="3878" xr:uid="{00000000-0005-0000-0000-0000250B0000}"/>
    <cellStyle name="20% - Accent6 3 5 6 2" xfId="9145" xr:uid="{00000000-0005-0000-0000-0000260B0000}"/>
    <cellStyle name="20% - Accent6 3 5 7" xfId="4151" xr:uid="{00000000-0005-0000-0000-0000270B0000}"/>
    <cellStyle name="20% - Accent6 3 5 7 2" xfId="8781" xr:uid="{00000000-0005-0000-0000-0000280B0000}"/>
    <cellStyle name="20% - Accent6 3 5 8" xfId="5132" xr:uid="{00000000-0005-0000-0000-0000290B0000}"/>
    <cellStyle name="20% - Accent6 3 6" xfId="537" xr:uid="{00000000-0005-0000-0000-00002A0B0000}"/>
    <cellStyle name="20% - Accent6 3 6 2" xfId="1629" xr:uid="{00000000-0005-0000-0000-00002B0B0000}"/>
    <cellStyle name="20% - Accent6 3 6 2 2" xfId="3453" xr:uid="{00000000-0005-0000-0000-00002C0B0000}"/>
    <cellStyle name="20% - Accent6 3 6 2 2 2" xfId="8232" xr:uid="{00000000-0005-0000-0000-00002D0B0000}"/>
    <cellStyle name="20% - Accent6 3 6 2 3" xfId="6408" xr:uid="{00000000-0005-0000-0000-00002E0B0000}"/>
    <cellStyle name="20% - Accent6 3 6 3" xfId="2362" xr:uid="{00000000-0005-0000-0000-00002F0B0000}"/>
    <cellStyle name="20% - Accent6 3 6 3 2" xfId="7141" xr:uid="{00000000-0005-0000-0000-0000300B0000}"/>
    <cellStyle name="20% - Accent6 3 6 4" xfId="4806" xr:uid="{00000000-0005-0000-0000-0000310B0000}"/>
    <cellStyle name="20% - Accent6 3 6 4 2" xfId="9327" xr:uid="{00000000-0005-0000-0000-0000320B0000}"/>
    <cellStyle name="20% - Accent6 3 6 5" xfId="5314" xr:uid="{00000000-0005-0000-0000-0000330B0000}"/>
    <cellStyle name="20% - Accent6 3 7" xfId="1237" xr:uid="{00000000-0005-0000-0000-0000340B0000}"/>
    <cellStyle name="20% - Accent6 3 7 2" xfId="3061" xr:uid="{00000000-0005-0000-0000-0000350B0000}"/>
    <cellStyle name="20% - Accent6 3 7 2 2" xfId="7840" xr:uid="{00000000-0005-0000-0000-0000360B0000}"/>
    <cellStyle name="20% - Accent6 3 7 3" xfId="6016" xr:uid="{00000000-0005-0000-0000-0000370B0000}"/>
    <cellStyle name="20% - Accent6 3 8" xfId="873" xr:uid="{00000000-0005-0000-0000-0000380B0000}"/>
    <cellStyle name="20% - Accent6 3 8 2" xfId="2697" xr:uid="{00000000-0005-0000-0000-0000390B0000}"/>
    <cellStyle name="20% - Accent6 3 8 2 2" xfId="7476" xr:uid="{00000000-0005-0000-0000-00003A0B0000}"/>
    <cellStyle name="20% - Accent6 3 8 3" xfId="5652" xr:uid="{00000000-0005-0000-0000-00003B0B0000}"/>
    <cellStyle name="20% - Accent6 3 9" xfId="1968" xr:uid="{00000000-0005-0000-0000-00003C0B0000}"/>
    <cellStyle name="20% - Accent6 3 9 2" xfId="6771" xr:uid="{00000000-0005-0000-0000-00003D0B0000}"/>
    <cellStyle name="20% - Accent6 4" xfId="100" xr:uid="{00000000-0005-0000-0000-00003E0B0000}"/>
    <cellStyle name="20% - Accent6 4 10" xfId="4945" xr:uid="{00000000-0005-0000-0000-00003F0B0000}"/>
    <cellStyle name="20% - Accent6 4 2" xfId="101" xr:uid="{00000000-0005-0000-0000-0000400B0000}"/>
    <cellStyle name="20% - Accent6 4 2 2" xfId="351" xr:uid="{00000000-0005-0000-0000-0000410B0000}"/>
    <cellStyle name="20% - Accent6 4 2 2 2" xfId="724" xr:uid="{00000000-0005-0000-0000-0000420B0000}"/>
    <cellStyle name="20% - Accent6 4 2 2 2 2" xfId="1815" xr:uid="{00000000-0005-0000-0000-0000430B0000}"/>
    <cellStyle name="20% - Accent6 4 2 2 2 2 2" xfId="3639" xr:uid="{00000000-0005-0000-0000-0000440B0000}"/>
    <cellStyle name="20% - Accent6 4 2 2 2 2 2 2" xfId="8418" xr:uid="{00000000-0005-0000-0000-0000450B0000}"/>
    <cellStyle name="20% - Accent6 4 2 2 2 2 3" xfId="6594" xr:uid="{00000000-0005-0000-0000-0000460B0000}"/>
    <cellStyle name="20% - Accent6 4 2 2 2 3" xfId="2548" xr:uid="{00000000-0005-0000-0000-0000470B0000}"/>
    <cellStyle name="20% - Accent6 4 2 2 2 3 2" xfId="7327" xr:uid="{00000000-0005-0000-0000-0000480B0000}"/>
    <cellStyle name="20% - Accent6 4 2 2 2 4" xfId="4774" xr:uid="{00000000-0005-0000-0000-0000490B0000}"/>
    <cellStyle name="20% - Accent6 4 2 2 2 4 2" xfId="9512" xr:uid="{00000000-0005-0000-0000-00004A0B0000}"/>
    <cellStyle name="20% - Accent6 4 2 2 2 5" xfId="5500" xr:uid="{00000000-0005-0000-0000-00004B0B0000}"/>
    <cellStyle name="20% - Accent6 4 2 2 3" xfId="1453" xr:uid="{00000000-0005-0000-0000-00004C0B0000}"/>
    <cellStyle name="20% - Accent6 4 2 2 3 2" xfId="3277" xr:uid="{00000000-0005-0000-0000-00004D0B0000}"/>
    <cellStyle name="20% - Accent6 4 2 2 3 2 2" xfId="8056" xr:uid="{00000000-0005-0000-0000-00004E0B0000}"/>
    <cellStyle name="20% - Accent6 4 2 2 3 3" xfId="6232" xr:uid="{00000000-0005-0000-0000-00004F0B0000}"/>
    <cellStyle name="20% - Accent6 4 2 2 4" xfId="1089" xr:uid="{00000000-0005-0000-0000-0000500B0000}"/>
    <cellStyle name="20% - Accent6 4 2 2 4 2" xfId="2913" xr:uid="{00000000-0005-0000-0000-0000510B0000}"/>
    <cellStyle name="20% - Accent6 4 2 2 4 2 2" xfId="7692" xr:uid="{00000000-0005-0000-0000-0000520B0000}"/>
    <cellStyle name="20% - Accent6 4 2 2 4 3" xfId="5868" xr:uid="{00000000-0005-0000-0000-0000530B0000}"/>
    <cellStyle name="20% - Accent6 4 2 2 5" xfId="2182" xr:uid="{00000000-0005-0000-0000-0000540B0000}"/>
    <cellStyle name="20% - Accent6 4 2 2 5 2" xfId="6961" xr:uid="{00000000-0005-0000-0000-0000550B0000}"/>
    <cellStyle name="20% - Accent6 4 2 2 6" xfId="3840" xr:uid="{00000000-0005-0000-0000-0000560B0000}"/>
    <cellStyle name="20% - Accent6 4 2 2 6 2" xfId="9151" xr:uid="{00000000-0005-0000-0000-0000570B0000}"/>
    <cellStyle name="20% - Accent6 4 2 2 7" xfId="4562" xr:uid="{00000000-0005-0000-0000-0000580B0000}"/>
    <cellStyle name="20% - Accent6 4 2 2 7 2" xfId="8787" xr:uid="{00000000-0005-0000-0000-0000590B0000}"/>
    <cellStyle name="20% - Accent6 4 2 2 8" xfId="5138" xr:uid="{00000000-0005-0000-0000-00005A0B0000}"/>
    <cellStyle name="20% - Accent6 4 2 3" xfId="543" xr:uid="{00000000-0005-0000-0000-00005B0B0000}"/>
    <cellStyle name="20% - Accent6 4 2 3 2" xfId="1635" xr:uid="{00000000-0005-0000-0000-00005C0B0000}"/>
    <cellStyle name="20% - Accent6 4 2 3 2 2" xfId="3459" xr:uid="{00000000-0005-0000-0000-00005D0B0000}"/>
    <cellStyle name="20% - Accent6 4 2 3 2 2 2" xfId="8238" xr:uid="{00000000-0005-0000-0000-00005E0B0000}"/>
    <cellStyle name="20% - Accent6 4 2 3 2 3" xfId="6414" xr:uid="{00000000-0005-0000-0000-00005F0B0000}"/>
    <cellStyle name="20% - Accent6 4 2 3 3" xfId="2368" xr:uid="{00000000-0005-0000-0000-0000600B0000}"/>
    <cellStyle name="20% - Accent6 4 2 3 3 2" xfId="7147" xr:uid="{00000000-0005-0000-0000-0000610B0000}"/>
    <cellStyle name="20% - Accent6 4 2 3 4" xfId="4880" xr:uid="{00000000-0005-0000-0000-0000620B0000}"/>
    <cellStyle name="20% - Accent6 4 2 3 4 2" xfId="9333" xr:uid="{00000000-0005-0000-0000-0000630B0000}"/>
    <cellStyle name="20% - Accent6 4 2 3 5" xfId="5320" xr:uid="{00000000-0005-0000-0000-0000640B0000}"/>
    <cellStyle name="20% - Accent6 4 2 4" xfId="1380" xr:uid="{00000000-0005-0000-0000-0000650B0000}"/>
    <cellStyle name="20% - Accent6 4 2 4 2" xfId="3204" xr:uid="{00000000-0005-0000-0000-0000660B0000}"/>
    <cellStyle name="20% - Accent6 4 2 4 2 2" xfId="7983" xr:uid="{00000000-0005-0000-0000-0000670B0000}"/>
    <cellStyle name="20% - Accent6 4 2 4 3" xfId="6159" xr:uid="{00000000-0005-0000-0000-0000680B0000}"/>
    <cellStyle name="20% - Accent6 4 2 5" xfId="1016" xr:uid="{00000000-0005-0000-0000-0000690B0000}"/>
    <cellStyle name="20% - Accent6 4 2 5 2" xfId="2840" xr:uid="{00000000-0005-0000-0000-00006A0B0000}"/>
    <cellStyle name="20% - Accent6 4 2 5 2 2" xfId="7619" xr:uid="{00000000-0005-0000-0000-00006B0B0000}"/>
    <cellStyle name="20% - Accent6 4 2 5 3" xfId="5795" xr:uid="{00000000-0005-0000-0000-00006C0B0000}"/>
    <cellStyle name="20% - Accent6 4 2 6" xfId="2025" xr:uid="{00000000-0005-0000-0000-00006D0B0000}"/>
    <cellStyle name="20% - Accent6 4 2 6 2" xfId="6804" xr:uid="{00000000-0005-0000-0000-00006E0B0000}"/>
    <cellStyle name="20% - Accent6 4 2 7" xfId="4094" xr:uid="{00000000-0005-0000-0000-00006F0B0000}"/>
    <cellStyle name="20% - Accent6 4 2 7 2" xfId="9078" xr:uid="{00000000-0005-0000-0000-0000700B0000}"/>
    <cellStyle name="20% - Accent6 4 2 8" xfId="4249" xr:uid="{00000000-0005-0000-0000-0000710B0000}"/>
    <cellStyle name="20% - Accent6 4 2 8 2" xfId="8714" xr:uid="{00000000-0005-0000-0000-0000720B0000}"/>
    <cellStyle name="20% - Accent6 4 2 9" xfId="5065" xr:uid="{00000000-0005-0000-0000-0000730B0000}"/>
    <cellStyle name="20% - Accent6 4 3" xfId="352" xr:uid="{00000000-0005-0000-0000-0000740B0000}"/>
    <cellStyle name="20% - Accent6 4 3 2" xfId="725" xr:uid="{00000000-0005-0000-0000-0000750B0000}"/>
    <cellStyle name="20% - Accent6 4 3 2 2" xfId="1816" xr:uid="{00000000-0005-0000-0000-0000760B0000}"/>
    <cellStyle name="20% - Accent6 4 3 2 2 2" xfId="3640" xr:uid="{00000000-0005-0000-0000-0000770B0000}"/>
    <cellStyle name="20% - Accent6 4 3 2 2 2 2" xfId="8419" xr:uid="{00000000-0005-0000-0000-0000780B0000}"/>
    <cellStyle name="20% - Accent6 4 3 2 2 3" xfId="6595" xr:uid="{00000000-0005-0000-0000-0000790B0000}"/>
    <cellStyle name="20% - Accent6 4 3 2 3" xfId="2549" xr:uid="{00000000-0005-0000-0000-00007A0B0000}"/>
    <cellStyle name="20% - Accent6 4 3 2 3 2" xfId="7328" xr:uid="{00000000-0005-0000-0000-00007B0B0000}"/>
    <cellStyle name="20% - Accent6 4 3 2 4" xfId="4751" xr:uid="{00000000-0005-0000-0000-00007C0B0000}"/>
    <cellStyle name="20% - Accent6 4 3 2 4 2" xfId="9513" xr:uid="{00000000-0005-0000-0000-00007D0B0000}"/>
    <cellStyle name="20% - Accent6 4 3 2 5" xfId="5501" xr:uid="{00000000-0005-0000-0000-00007E0B0000}"/>
    <cellStyle name="20% - Accent6 4 3 3" xfId="1452" xr:uid="{00000000-0005-0000-0000-00007F0B0000}"/>
    <cellStyle name="20% - Accent6 4 3 3 2" xfId="3276" xr:uid="{00000000-0005-0000-0000-0000800B0000}"/>
    <cellStyle name="20% - Accent6 4 3 3 2 2" xfId="8055" xr:uid="{00000000-0005-0000-0000-0000810B0000}"/>
    <cellStyle name="20% - Accent6 4 3 3 3" xfId="6231" xr:uid="{00000000-0005-0000-0000-0000820B0000}"/>
    <cellStyle name="20% - Accent6 4 3 4" xfId="1088" xr:uid="{00000000-0005-0000-0000-0000830B0000}"/>
    <cellStyle name="20% - Accent6 4 3 4 2" xfId="2912" xr:uid="{00000000-0005-0000-0000-0000840B0000}"/>
    <cellStyle name="20% - Accent6 4 3 4 2 2" xfId="7691" xr:uid="{00000000-0005-0000-0000-0000850B0000}"/>
    <cellStyle name="20% - Accent6 4 3 4 3" xfId="5867" xr:uid="{00000000-0005-0000-0000-0000860B0000}"/>
    <cellStyle name="20% - Accent6 4 3 5" xfId="2183" xr:uid="{00000000-0005-0000-0000-0000870B0000}"/>
    <cellStyle name="20% - Accent6 4 3 5 2" xfId="6962" xr:uid="{00000000-0005-0000-0000-0000880B0000}"/>
    <cellStyle name="20% - Accent6 4 3 6" xfId="3950" xr:uid="{00000000-0005-0000-0000-0000890B0000}"/>
    <cellStyle name="20% - Accent6 4 3 6 2" xfId="9150" xr:uid="{00000000-0005-0000-0000-00008A0B0000}"/>
    <cellStyle name="20% - Accent6 4 3 7" xfId="4781" xr:uid="{00000000-0005-0000-0000-00008B0B0000}"/>
    <cellStyle name="20% - Accent6 4 3 7 2" xfId="8786" xr:uid="{00000000-0005-0000-0000-00008C0B0000}"/>
    <cellStyle name="20% - Accent6 4 3 8" xfId="5137" xr:uid="{00000000-0005-0000-0000-00008D0B0000}"/>
    <cellStyle name="20% - Accent6 4 4" xfId="542" xr:uid="{00000000-0005-0000-0000-00008E0B0000}"/>
    <cellStyle name="20% - Accent6 4 4 2" xfId="1634" xr:uid="{00000000-0005-0000-0000-00008F0B0000}"/>
    <cellStyle name="20% - Accent6 4 4 2 2" xfId="3458" xr:uid="{00000000-0005-0000-0000-0000900B0000}"/>
    <cellStyle name="20% - Accent6 4 4 2 2 2" xfId="8237" xr:uid="{00000000-0005-0000-0000-0000910B0000}"/>
    <cellStyle name="20% - Accent6 4 4 2 3" xfId="6413" xr:uid="{00000000-0005-0000-0000-0000920B0000}"/>
    <cellStyle name="20% - Accent6 4 4 3" xfId="2367" xr:uid="{00000000-0005-0000-0000-0000930B0000}"/>
    <cellStyle name="20% - Accent6 4 4 3 2" xfId="7146" xr:uid="{00000000-0005-0000-0000-0000940B0000}"/>
    <cellStyle name="20% - Accent6 4 4 4" xfId="4268" xr:uid="{00000000-0005-0000-0000-0000950B0000}"/>
    <cellStyle name="20% - Accent6 4 4 4 2" xfId="9332" xr:uid="{00000000-0005-0000-0000-0000960B0000}"/>
    <cellStyle name="20% - Accent6 4 4 5" xfId="5319" xr:uid="{00000000-0005-0000-0000-0000970B0000}"/>
    <cellStyle name="20% - Accent6 4 5" xfId="1260" xr:uid="{00000000-0005-0000-0000-0000980B0000}"/>
    <cellStyle name="20% - Accent6 4 5 2" xfId="3084" xr:uid="{00000000-0005-0000-0000-0000990B0000}"/>
    <cellStyle name="20% - Accent6 4 5 2 2" xfId="7863" xr:uid="{00000000-0005-0000-0000-00009A0B0000}"/>
    <cellStyle name="20% - Accent6 4 5 3" xfId="6039" xr:uid="{00000000-0005-0000-0000-00009B0B0000}"/>
    <cellStyle name="20% - Accent6 4 6" xfId="896" xr:uid="{00000000-0005-0000-0000-00009C0B0000}"/>
    <cellStyle name="20% - Accent6 4 6 2" xfId="2720" xr:uid="{00000000-0005-0000-0000-00009D0B0000}"/>
    <cellStyle name="20% - Accent6 4 6 2 2" xfId="7499" xr:uid="{00000000-0005-0000-0000-00009E0B0000}"/>
    <cellStyle name="20% - Accent6 4 6 3" xfId="5675" xr:uid="{00000000-0005-0000-0000-00009F0B0000}"/>
    <cellStyle name="20% - Accent6 4 7" xfId="2024" xr:uid="{00000000-0005-0000-0000-0000A00B0000}"/>
    <cellStyle name="20% - Accent6 4 7 2" xfId="6803" xr:uid="{00000000-0005-0000-0000-0000A10B0000}"/>
    <cellStyle name="20% - Accent6 4 8" xfId="4045" xr:uid="{00000000-0005-0000-0000-0000A20B0000}"/>
    <cellStyle name="20% - Accent6 4 8 2" xfId="8958" xr:uid="{00000000-0005-0000-0000-0000A30B0000}"/>
    <cellStyle name="20% - Accent6 4 9" xfId="4299" xr:uid="{00000000-0005-0000-0000-0000A40B0000}"/>
    <cellStyle name="20% - Accent6 4 9 2" xfId="8594" xr:uid="{00000000-0005-0000-0000-0000A50B0000}"/>
    <cellStyle name="20% - Accent6 5" xfId="102" xr:uid="{00000000-0005-0000-0000-0000A60B0000}"/>
    <cellStyle name="20% - Accent6 5 2" xfId="353" xr:uid="{00000000-0005-0000-0000-0000A70B0000}"/>
    <cellStyle name="20% - Accent6 5 2 2" xfId="726" xr:uid="{00000000-0005-0000-0000-0000A80B0000}"/>
    <cellStyle name="20% - Accent6 5 2 2 2" xfId="1817" xr:uid="{00000000-0005-0000-0000-0000A90B0000}"/>
    <cellStyle name="20% - Accent6 5 2 2 2 2" xfId="3641" xr:uid="{00000000-0005-0000-0000-0000AA0B0000}"/>
    <cellStyle name="20% - Accent6 5 2 2 2 2 2" xfId="8420" xr:uid="{00000000-0005-0000-0000-0000AB0B0000}"/>
    <cellStyle name="20% - Accent6 5 2 2 2 3" xfId="6596" xr:uid="{00000000-0005-0000-0000-0000AC0B0000}"/>
    <cellStyle name="20% - Accent6 5 2 2 3" xfId="2550" xr:uid="{00000000-0005-0000-0000-0000AD0B0000}"/>
    <cellStyle name="20% - Accent6 5 2 2 3 2" xfId="7329" xr:uid="{00000000-0005-0000-0000-0000AE0B0000}"/>
    <cellStyle name="20% - Accent6 5 2 2 4" xfId="4333" xr:uid="{00000000-0005-0000-0000-0000AF0B0000}"/>
    <cellStyle name="20% - Accent6 5 2 2 4 2" xfId="9514" xr:uid="{00000000-0005-0000-0000-0000B00B0000}"/>
    <cellStyle name="20% - Accent6 5 2 2 5" xfId="5502" xr:uid="{00000000-0005-0000-0000-0000B10B0000}"/>
    <cellStyle name="20% - Accent6 5 2 3" xfId="1454" xr:uid="{00000000-0005-0000-0000-0000B20B0000}"/>
    <cellStyle name="20% - Accent6 5 2 3 2" xfId="3278" xr:uid="{00000000-0005-0000-0000-0000B30B0000}"/>
    <cellStyle name="20% - Accent6 5 2 3 2 2" xfId="8057" xr:uid="{00000000-0005-0000-0000-0000B40B0000}"/>
    <cellStyle name="20% - Accent6 5 2 3 3" xfId="6233" xr:uid="{00000000-0005-0000-0000-0000B50B0000}"/>
    <cellStyle name="20% - Accent6 5 2 4" xfId="1090" xr:uid="{00000000-0005-0000-0000-0000B60B0000}"/>
    <cellStyle name="20% - Accent6 5 2 4 2" xfId="2914" xr:uid="{00000000-0005-0000-0000-0000B70B0000}"/>
    <cellStyle name="20% - Accent6 5 2 4 2 2" xfId="7693" xr:uid="{00000000-0005-0000-0000-0000B80B0000}"/>
    <cellStyle name="20% - Accent6 5 2 4 3" xfId="5869" xr:uid="{00000000-0005-0000-0000-0000B90B0000}"/>
    <cellStyle name="20% - Accent6 5 2 5" xfId="2184" xr:uid="{00000000-0005-0000-0000-0000BA0B0000}"/>
    <cellStyle name="20% - Accent6 5 2 5 2" xfId="6963" xr:uid="{00000000-0005-0000-0000-0000BB0B0000}"/>
    <cellStyle name="20% - Accent6 5 2 6" xfId="3800" xr:uid="{00000000-0005-0000-0000-0000BC0B0000}"/>
    <cellStyle name="20% - Accent6 5 2 6 2" xfId="9152" xr:uid="{00000000-0005-0000-0000-0000BD0B0000}"/>
    <cellStyle name="20% - Accent6 5 2 7" xfId="4664" xr:uid="{00000000-0005-0000-0000-0000BE0B0000}"/>
    <cellStyle name="20% - Accent6 5 2 7 2" xfId="8788" xr:uid="{00000000-0005-0000-0000-0000BF0B0000}"/>
    <cellStyle name="20% - Accent6 5 2 8" xfId="5139" xr:uid="{00000000-0005-0000-0000-0000C00B0000}"/>
    <cellStyle name="20% - Accent6 5 3" xfId="544" xr:uid="{00000000-0005-0000-0000-0000C10B0000}"/>
    <cellStyle name="20% - Accent6 5 3 2" xfId="1636" xr:uid="{00000000-0005-0000-0000-0000C20B0000}"/>
    <cellStyle name="20% - Accent6 5 3 2 2" xfId="3460" xr:uid="{00000000-0005-0000-0000-0000C30B0000}"/>
    <cellStyle name="20% - Accent6 5 3 2 2 2" xfId="8239" xr:uid="{00000000-0005-0000-0000-0000C40B0000}"/>
    <cellStyle name="20% - Accent6 5 3 2 3" xfId="6415" xr:uid="{00000000-0005-0000-0000-0000C50B0000}"/>
    <cellStyle name="20% - Accent6 5 3 3" xfId="2369" xr:uid="{00000000-0005-0000-0000-0000C60B0000}"/>
    <cellStyle name="20% - Accent6 5 3 3 2" xfId="7148" xr:uid="{00000000-0005-0000-0000-0000C70B0000}"/>
    <cellStyle name="20% - Accent6 5 3 4" xfId="4444" xr:uid="{00000000-0005-0000-0000-0000C80B0000}"/>
    <cellStyle name="20% - Accent6 5 3 4 2" xfId="9334" xr:uid="{00000000-0005-0000-0000-0000C90B0000}"/>
    <cellStyle name="20% - Accent6 5 3 5" xfId="5321" xr:uid="{00000000-0005-0000-0000-0000CA0B0000}"/>
    <cellStyle name="20% - Accent6 5 4" xfId="1291" xr:uid="{00000000-0005-0000-0000-0000CB0B0000}"/>
    <cellStyle name="20% - Accent6 5 4 2" xfId="3115" xr:uid="{00000000-0005-0000-0000-0000CC0B0000}"/>
    <cellStyle name="20% - Accent6 5 4 2 2" xfId="7894" xr:uid="{00000000-0005-0000-0000-0000CD0B0000}"/>
    <cellStyle name="20% - Accent6 5 4 3" xfId="6070" xr:uid="{00000000-0005-0000-0000-0000CE0B0000}"/>
    <cellStyle name="20% - Accent6 5 5" xfId="927" xr:uid="{00000000-0005-0000-0000-0000CF0B0000}"/>
    <cellStyle name="20% - Accent6 5 5 2" xfId="2751" xr:uid="{00000000-0005-0000-0000-0000D00B0000}"/>
    <cellStyle name="20% - Accent6 5 5 2 2" xfId="7530" xr:uid="{00000000-0005-0000-0000-0000D10B0000}"/>
    <cellStyle name="20% - Accent6 5 5 3" xfId="5706" xr:uid="{00000000-0005-0000-0000-0000D20B0000}"/>
    <cellStyle name="20% - Accent6 5 6" xfId="2026" xr:uid="{00000000-0005-0000-0000-0000D30B0000}"/>
    <cellStyle name="20% - Accent6 5 6 2" xfId="6805" xr:uid="{00000000-0005-0000-0000-0000D40B0000}"/>
    <cellStyle name="20% - Accent6 5 7" xfId="3959" xr:uid="{00000000-0005-0000-0000-0000D50B0000}"/>
    <cellStyle name="20% - Accent6 5 7 2" xfId="8989" xr:uid="{00000000-0005-0000-0000-0000D60B0000}"/>
    <cellStyle name="20% - Accent6 5 8" xfId="4345" xr:uid="{00000000-0005-0000-0000-0000D70B0000}"/>
    <cellStyle name="20% - Accent6 5 8 2" xfId="8625" xr:uid="{00000000-0005-0000-0000-0000D80B0000}"/>
    <cellStyle name="20% - Accent6 5 9" xfId="4976" xr:uid="{00000000-0005-0000-0000-0000D90B0000}"/>
    <cellStyle name="20% - Accent6 6" xfId="103" xr:uid="{00000000-0005-0000-0000-0000DA0B0000}"/>
    <cellStyle name="20% - Accent6 6 2" xfId="354" xr:uid="{00000000-0005-0000-0000-0000DB0B0000}"/>
    <cellStyle name="20% - Accent6 6 2 2" xfId="727" xr:uid="{00000000-0005-0000-0000-0000DC0B0000}"/>
    <cellStyle name="20% - Accent6 6 2 2 2" xfId="1818" xr:uid="{00000000-0005-0000-0000-0000DD0B0000}"/>
    <cellStyle name="20% - Accent6 6 2 2 2 2" xfId="3642" xr:uid="{00000000-0005-0000-0000-0000DE0B0000}"/>
    <cellStyle name="20% - Accent6 6 2 2 2 2 2" xfId="8421" xr:uid="{00000000-0005-0000-0000-0000DF0B0000}"/>
    <cellStyle name="20% - Accent6 6 2 2 2 3" xfId="6597" xr:uid="{00000000-0005-0000-0000-0000E00B0000}"/>
    <cellStyle name="20% - Accent6 6 2 2 3" xfId="2551" xr:uid="{00000000-0005-0000-0000-0000E10B0000}"/>
    <cellStyle name="20% - Accent6 6 2 2 3 2" xfId="7330" xr:uid="{00000000-0005-0000-0000-0000E20B0000}"/>
    <cellStyle name="20% - Accent6 6 2 2 4" xfId="4696" xr:uid="{00000000-0005-0000-0000-0000E30B0000}"/>
    <cellStyle name="20% - Accent6 6 2 2 4 2" xfId="9515" xr:uid="{00000000-0005-0000-0000-0000E40B0000}"/>
    <cellStyle name="20% - Accent6 6 2 2 5" xfId="5503" xr:uid="{00000000-0005-0000-0000-0000E50B0000}"/>
    <cellStyle name="20% - Accent6 6 2 3" xfId="1455" xr:uid="{00000000-0005-0000-0000-0000E60B0000}"/>
    <cellStyle name="20% - Accent6 6 2 3 2" xfId="3279" xr:uid="{00000000-0005-0000-0000-0000E70B0000}"/>
    <cellStyle name="20% - Accent6 6 2 3 2 2" xfId="8058" xr:uid="{00000000-0005-0000-0000-0000E80B0000}"/>
    <cellStyle name="20% - Accent6 6 2 3 3" xfId="6234" xr:uid="{00000000-0005-0000-0000-0000E90B0000}"/>
    <cellStyle name="20% - Accent6 6 2 4" xfId="1091" xr:uid="{00000000-0005-0000-0000-0000EA0B0000}"/>
    <cellStyle name="20% - Accent6 6 2 4 2" xfId="2915" xr:uid="{00000000-0005-0000-0000-0000EB0B0000}"/>
    <cellStyle name="20% - Accent6 6 2 4 2 2" xfId="7694" xr:uid="{00000000-0005-0000-0000-0000EC0B0000}"/>
    <cellStyle name="20% - Accent6 6 2 4 3" xfId="5870" xr:uid="{00000000-0005-0000-0000-0000ED0B0000}"/>
    <cellStyle name="20% - Accent6 6 2 5" xfId="2185" xr:uid="{00000000-0005-0000-0000-0000EE0B0000}"/>
    <cellStyle name="20% - Accent6 6 2 5 2" xfId="6964" xr:uid="{00000000-0005-0000-0000-0000EF0B0000}"/>
    <cellStyle name="20% - Accent6 6 2 6" xfId="3777" xr:uid="{00000000-0005-0000-0000-0000F00B0000}"/>
    <cellStyle name="20% - Accent6 6 2 6 2" xfId="9153" xr:uid="{00000000-0005-0000-0000-0000F10B0000}"/>
    <cellStyle name="20% - Accent6 6 2 7" xfId="4511" xr:uid="{00000000-0005-0000-0000-0000F20B0000}"/>
    <cellStyle name="20% - Accent6 6 2 7 2" xfId="8789" xr:uid="{00000000-0005-0000-0000-0000F30B0000}"/>
    <cellStyle name="20% - Accent6 6 2 8" xfId="5140" xr:uid="{00000000-0005-0000-0000-0000F40B0000}"/>
    <cellStyle name="20% - Accent6 6 3" xfId="545" xr:uid="{00000000-0005-0000-0000-0000F50B0000}"/>
    <cellStyle name="20% - Accent6 6 3 2" xfId="1637" xr:uid="{00000000-0005-0000-0000-0000F60B0000}"/>
    <cellStyle name="20% - Accent6 6 3 2 2" xfId="3461" xr:uid="{00000000-0005-0000-0000-0000F70B0000}"/>
    <cellStyle name="20% - Accent6 6 3 2 2 2" xfId="8240" xr:uid="{00000000-0005-0000-0000-0000F80B0000}"/>
    <cellStyle name="20% - Accent6 6 3 2 3" xfId="6416" xr:uid="{00000000-0005-0000-0000-0000F90B0000}"/>
    <cellStyle name="20% - Accent6 6 3 3" xfId="2370" xr:uid="{00000000-0005-0000-0000-0000FA0B0000}"/>
    <cellStyle name="20% - Accent6 6 3 3 2" xfId="7149" xr:uid="{00000000-0005-0000-0000-0000FB0B0000}"/>
    <cellStyle name="20% - Accent6 6 3 4" xfId="4491" xr:uid="{00000000-0005-0000-0000-0000FC0B0000}"/>
    <cellStyle name="20% - Accent6 6 3 4 2" xfId="9335" xr:uid="{00000000-0005-0000-0000-0000FD0B0000}"/>
    <cellStyle name="20% - Accent6 6 3 5" xfId="5322" xr:uid="{00000000-0005-0000-0000-0000FE0B0000}"/>
    <cellStyle name="20% - Accent6 6 4" xfId="1342" xr:uid="{00000000-0005-0000-0000-0000FF0B0000}"/>
    <cellStyle name="20% - Accent6 6 4 2" xfId="3166" xr:uid="{00000000-0005-0000-0000-0000000C0000}"/>
    <cellStyle name="20% - Accent6 6 4 2 2" xfId="7945" xr:uid="{00000000-0005-0000-0000-0000010C0000}"/>
    <cellStyle name="20% - Accent6 6 4 3" xfId="6121" xr:uid="{00000000-0005-0000-0000-0000020C0000}"/>
    <cellStyle name="20% - Accent6 6 5" xfId="978" xr:uid="{00000000-0005-0000-0000-0000030C0000}"/>
    <cellStyle name="20% - Accent6 6 5 2" xfId="2802" xr:uid="{00000000-0005-0000-0000-0000040C0000}"/>
    <cellStyle name="20% - Accent6 6 5 2 2" xfId="7581" xr:uid="{00000000-0005-0000-0000-0000050C0000}"/>
    <cellStyle name="20% - Accent6 6 5 3" xfId="5757" xr:uid="{00000000-0005-0000-0000-0000060C0000}"/>
    <cellStyle name="20% - Accent6 6 6" xfId="2027" xr:uid="{00000000-0005-0000-0000-0000070C0000}"/>
    <cellStyle name="20% - Accent6 6 6 2" xfId="6806" xr:uid="{00000000-0005-0000-0000-0000080C0000}"/>
    <cellStyle name="20% - Accent6 6 7" xfId="4016" xr:uid="{00000000-0005-0000-0000-0000090C0000}"/>
    <cellStyle name="20% - Accent6 6 7 2" xfId="9040" xr:uid="{00000000-0005-0000-0000-00000A0C0000}"/>
    <cellStyle name="20% - Accent6 6 8" xfId="4616" xr:uid="{00000000-0005-0000-0000-00000B0C0000}"/>
    <cellStyle name="20% - Accent6 6 8 2" xfId="8676" xr:uid="{00000000-0005-0000-0000-00000C0C0000}"/>
    <cellStyle name="20% - Accent6 6 9" xfId="5027" xr:uid="{00000000-0005-0000-0000-00000D0C0000}"/>
    <cellStyle name="20% - Accent6 7" xfId="355" xr:uid="{00000000-0005-0000-0000-00000E0C0000}"/>
    <cellStyle name="20% - Accent6 7 2" xfId="728" xr:uid="{00000000-0005-0000-0000-00000F0C0000}"/>
    <cellStyle name="20% - Accent6 7 2 2" xfId="1819" xr:uid="{00000000-0005-0000-0000-0000100C0000}"/>
    <cellStyle name="20% - Accent6 7 2 2 2" xfId="3643" xr:uid="{00000000-0005-0000-0000-0000110C0000}"/>
    <cellStyle name="20% - Accent6 7 2 2 2 2" xfId="8422" xr:uid="{00000000-0005-0000-0000-0000120C0000}"/>
    <cellStyle name="20% - Accent6 7 2 2 3" xfId="6598" xr:uid="{00000000-0005-0000-0000-0000130C0000}"/>
    <cellStyle name="20% - Accent6 7 2 3" xfId="2552" xr:uid="{00000000-0005-0000-0000-0000140C0000}"/>
    <cellStyle name="20% - Accent6 7 2 3 2" xfId="7331" xr:uid="{00000000-0005-0000-0000-0000150C0000}"/>
    <cellStyle name="20% - Accent6 7 2 4" xfId="3983" xr:uid="{00000000-0005-0000-0000-0000160C0000}"/>
    <cellStyle name="20% - Accent6 7 2 4 2" xfId="9516" xr:uid="{00000000-0005-0000-0000-0000170C0000}"/>
    <cellStyle name="20% - Accent6 7 2 5" xfId="5504" xr:uid="{00000000-0005-0000-0000-0000180C0000}"/>
    <cellStyle name="20% - Accent6 7 3" xfId="1446" xr:uid="{00000000-0005-0000-0000-0000190C0000}"/>
    <cellStyle name="20% - Accent6 7 3 2" xfId="3270" xr:uid="{00000000-0005-0000-0000-00001A0C0000}"/>
    <cellStyle name="20% - Accent6 7 3 2 2" xfId="8049" xr:uid="{00000000-0005-0000-0000-00001B0C0000}"/>
    <cellStyle name="20% - Accent6 7 3 3" xfId="6225" xr:uid="{00000000-0005-0000-0000-00001C0C0000}"/>
    <cellStyle name="20% - Accent6 7 4" xfId="1082" xr:uid="{00000000-0005-0000-0000-00001D0C0000}"/>
    <cellStyle name="20% - Accent6 7 4 2" xfId="2906" xr:uid="{00000000-0005-0000-0000-00001E0C0000}"/>
    <cellStyle name="20% - Accent6 7 4 2 2" xfId="7685" xr:uid="{00000000-0005-0000-0000-00001F0C0000}"/>
    <cellStyle name="20% - Accent6 7 4 3" xfId="5861" xr:uid="{00000000-0005-0000-0000-0000200C0000}"/>
    <cellStyle name="20% - Accent6 7 5" xfId="2186" xr:uid="{00000000-0005-0000-0000-0000210C0000}"/>
    <cellStyle name="20% - Accent6 7 5 2" xfId="6965" xr:uid="{00000000-0005-0000-0000-0000220C0000}"/>
    <cellStyle name="20% - Accent6 7 6" xfId="4066" xr:uid="{00000000-0005-0000-0000-0000230C0000}"/>
    <cellStyle name="20% - Accent6 7 6 2" xfId="9144" xr:uid="{00000000-0005-0000-0000-0000240C0000}"/>
    <cellStyle name="20% - Accent6 7 7" xfId="4818" xr:uid="{00000000-0005-0000-0000-0000250C0000}"/>
    <cellStyle name="20% - Accent6 7 7 2" xfId="8780" xr:uid="{00000000-0005-0000-0000-0000260C0000}"/>
    <cellStyle name="20% - Accent6 7 8" xfId="5131" xr:uid="{00000000-0005-0000-0000-0000270C0000}"/>
    <cellStyle name="20% - Accent6 8" xfId="536" xr:uid="{00000000-0005-0000-0000-0000280C0000}"/>
    <cellStyle name="20% - Accent6 8 2" xfId="1628" xr:uid="{00000000-0005-0000-0000-0000290C0000}"/>
    <cellStyle name="20% - Accent6 8 2 2" xfId="3452" xr:uid="{00000000-0005-0000-0000-00002A0C0000}"/>
    <cellStyle name="20% - Accent6 8 2 2 2" xfId="8231" xr:uid="{00000000-0005-0000-0000-00002B0C0000}"/>
    <cellStyle name="20% - Accent6 8 2 3" xfId="6407" xr:uid="{00000000-0005-0000-0000-00002C0C0000}"/>
    <cellStyle name="20% - Accent6 8 3" xfId="2361" xr:uid="{00000000-0005-0000-0000-00002D0C0000}"/>
    <cellStyle name="20% - Accent6 8 3 2" xfId="7140" xr:uid="{00000000-0005-0000-0000-00002E0C0000}"/>
    <cellStyle name="20% - Accent6 8 4" xfId="4654" xr:uid="{00000000-0005-0000-0000-00002F0C0000}"/>
    <cellStyle name="20% - Accent6 8 4 2" xfId="9326" xr:uid="{00000000-0005-0000-0000-0000300C0000}"/>
    <cellStyle name="20% - Accent6 8 5" xfId="5313" xr:uid="{00000000-0005-0000-0000-0000310C0000}"/>
    <cellStyle name="20% - Accent6 9" xfId="1224" xr:uid="{00000000-0005-0000-0000-0000320C0000}"/>
    <cellStyle name="20% - Accent6 9 2" xfId="3048" xr:uid="{00000000-0005-0000-0000-0000330C0000}"/>
    <cellStyle name="20% - Accent6 9 2 2" xfId="7827" xr:uid="{00000000-0005-0000-0000-0000340C0000}"/>
    <cellStyle name="20% - Accent6 9 3" xfId="6003" xr:uid="{00000000-0005-0000-0000-0000350C0000}"/>
    <cellStyle name="40% - Accent1" xfId="22" builtinId="31" customBuiltin="1"/>
    <cellStyle name="40% - Accent1 10" xfId="851" xr:uid="{00000000-0005-0000-0000-0000370C0000}"/>
    <cellStyle name="40% - Accent1 10 2" xfId="2675" xr:uid="{00000000-0005-0000-0000-0000380C0000}"/>
    <cellStyle name="40% - Accent1 10 2 2" xfId="7454" xr:uid="{00000000-0005-0000-0000-0000390C0000}"/>
    <cellStyle name="40% - Accent1 10 3" xfId="5630" xr:uid="{00000000-0005-0000-0000-00003A0C0000}"/>
    <cellStyle name="40% - Accent1 11" xfId="1946" xr:uid="{00000000-0005-0000-0000-00003B0C0000}"/>
    <cellStyle name="40% - Accent1 11 2" xfId="6726" xr:uid="{00000000-0005-0000-0000-00003C0C0000}"/>
    <cellStyle name="40% - Accent1 12" xfId="3853" xr:uid="{00000000-0005-0000-0000-00003D0C0000}"/>
    <cellStyle name="40% - Accent1 12 2" xfId="8913" xr:uid="{00000000-0005-0000-0000-00003E0C0000}"/>
    <cellStyle name="40% - Accent1 13" xfId="4707" xr:uid="{00000000-0005-0000-0000-00003F0C0000}"/>
    <cellStyle name="40% - Accent1 13 2" xfId="8549" xr:uid="{00000000-0005-0000-0000-0000400C0000}"/>
    <cellStyle name="40% - Accent1 14" xfId="4900" xr:uid="{00000000-0005-0000-0000-0000410C0000}"/>
    <cellStyle name="40% - Accent1 2" xfId="104" xr:uid="{00000000-0005-0000-0000-0000420C0000}"/>
    <cellStyle name="40% - Accent1 3" xfId="105" xr:uid="{00000000-0005-0000-0000-0000430C0000}"/>
    <cellStyle name="40% - Accent1 3 10" xfId="3850" xr:uid="{00000000-0005-0000-0000-0000440C0000}"/>
    <cellStyle name="40% - Accent1 3 10 2" xfId="8936" xr:uid="{00000000-0005-0000-0000-0000450C0000}"/>
    <cellStyle name="40% - Accent1 3 11" xfId="4627" xr:uid="{00000000-0005-0000-0000-0000460C0000}"/>
    <cellStyle name="40% - Accent1 3 11 2" xfId="8572" xr:uid="{00000000-0005-0000-0000-0000470C0000}"/>
    <cellStyle name="40% - Accent1 3 12" xfId="4923" xr:uid="{00000000-0005-0000-0000-0000480C0000}"/>
    <cellStyle name="40% - Accent1 3 2" xfId="106" xr:uid="{00000000-0005-0000-0000-0000490C0000}"/>
    <cellStyle name="40% - Accent1 3 2 10" xfId="4959" xr:uid="{00000000-0005-0000-0000-00004A0C0000}"/>
    <cellStyle name="40% - Accent1 3 2 2" xfId="107" xr:uid="{00000000-0005-0000-0000-00004B0C0000}"/>
    <cellStyle name="40% - Accent1 3 2 2 2" xfId="356" xr:uid="{00000000-0005-0000-0000-00004C0C0000}"/>
    <cellStyle name="40% - Accent1 3 2 2 2 2" xfId="729" xr:uid="{00000000-0005-0000-0000-00004D0C0000}"/>
    <cellStyle name="40% - Accent1 3 2 2 2 2 2" xfId="1820" xr:uid="{00000000-0005-0000-0000-00004E0C0000}"/>
    <cellStyle name="40% - Accent1 3 2 2 2 2 2 2" xfId="3644" xr:uid="{00000000-0005-0000-0000-00004F0C0000}"/>
    <cellStyle name="40% - Accent1 3 2 2 2 2 2 2 2" xfId="8423" xr:uid="{00000000-0005-0000-0000-0000500C0000}"/>
    <cellStyle name="40% - Accent1 3 2 2 2 2 2 3" xfId="6599" xr:uid="{00000000-0005-0000-0000-0000510C0000}"/>
    <cellStyle name="40% - Accent1 3 2 2 2 2 3" xfId="2553" xr:uid="{00000000-0005-0000-0000-0000520C0000}"/>
    <cellStyle name="40% - Accent1 3 2 2 2 2 3 2" xfId="7332" xr:uid="{00000000-0005-0000-0000-0000530C0000}"/>
    <cellStyle name="40% - Accent1 3 2 2 2 2 4" xfId="4821" xr:uid="{00000000-0005-0000-0000-0000540C0000}"/>
    <cellStyle name="40% - Accent1 3 2 2 2 2 4 2" xfId="9517" xr:uid="{00000000-0005-0000-0000-0000550C0000}"/>
    <cellStyle name="40% - Accent1 3 2 2 2 2 5" xfId="5505" xr:uid="{00000000-0005-0000-0000-0000560C0000}"/>
    <cellStyle name="40% - Accent1 3 2 2 2 3" xfId="1459" xr:uid="{00000000-0005-0000-0000-0000570C0000}"/>
    <cellStyle name="40% - Accent1 3 2 2 2 3 2" xfId="3283" xr:uid="{00000000-0005-0000-0000-0000580C0000}"/>
    <cellStyle name="40% - Accent1 3 2 2 2 3 2 2" xfId="8062" xr:uid="{00000000-0005-0000-0000-0000590C0000}"/>
    <cellStyle name="40% - Accent1 3 2 2 2 3 3" xfId="6238" xr:uid="{00000000-0005-0000-0000-00005A0C0000}"/>
    <cellStyle name="40% - Accent1 3 2 2 2 4" xfId="1095" xr:uid="{00000000-0005-0000-0000-00005B0C0000}"/>
    <cellStyle name="40% - Accent1 3 2 2 2 4 2" xfId="2919" xr:uid="{00000000-0005-0000-0000-00005C0C0000}"/>
    <cellStyle name="40% - Accent1 3 2 2 2 4 2 2" xfId="7698" xr:uid="{00000000-0005-0000-0000-00005D0C0000}"/>
    <cellStyle name="40% - Accent1 3 2 2 2 4 3" xfId="5874" xr:uid="{00000000-0005-0000-0000-00005E0C0000}"/>
    <cellStyle name="40% - Accent1 3 2 2 2 5" xfId="2187" xr:uid="{00000000-0005-0000-0000-00005F0C0000}"/>
    <cellStyle name="40% - Accent1 3 2 2 2 5 2" xfId="6966" xr:uid="{00000000-0005-0000-0000-0000600C0000}"/>
    <cellStyle name="40% - Accent1 3 2 2 2 6" xfId="4084" xr:uid="{00000000-0005-0000-0000-0000610C0000}"/>
    <cellStyle name="40% - Accent1 3 2 2 2 6 2" xfId="9157" xr:uid="{00000000-0005-0000-0000-0000620C0000}"/>
    <cellStyle name="40% - Accent1 3 2 2 2 7" xfId="4887" xr:uid="{00000000-0005-0000-0000-0000630C0000}"/>
    <cellStyle name="40% - Accent1 3 2 2 2 7 2" xfId="8793" xr:uid="{00000000-0005-0000-0000-0000640C0000}"/>
    <cellStyle name="40% - Accent1 3 2 2 2 8" xfId="5144" xr:uid="{00000000-0005-0000-0000-0000650C0000}"/>
    <cellStyle name="40% - Accent1 3 2 2 3" xfId="549" xr:uid="{00000000-0005-0000-0000-0000660C0000}"/>
    <cellStyle name="40% - Accent1 3 2 2 3 2" xfId="1641" xr:uid="{00000000-0005-0000-0000-0000670C0000}"/>
    <cellStyle name="40% - Accent1 3 2 2 3 2 2" xfId="3465" xr:uid="{00000000-0005-0000-0000-0000680C0000}"/>
    <cellStyle name="40% - Accent1 3 2 2 3 2 2 2" xfId="8244" xr:uid="{00000000-0005-0000-0000-0000690C0000}"/>
    <cellStyle name="40% - Accent1 3 2 2 3 2 3" xfId="6420" xr:uid="{00000000-0005-0000-0000-00006A0C0000}"/>
    <cellStyle name="40% - Accent1 3 2 2 3 3" xfId="2374" xr:uid="{00000000-0005-0000-0000-00006B0C0000}"/>
    <cellStyle name="40% - Accent1 3 2 2 3 3 2" xfId="7153" xr:uid="{00000000-0005-0000-0000-00006C0C0000}"/>
    <cellStyle name="40% - Accent1 3 2 2 3 4" xfId="4487" xr:uid="{00000000-0005-0000-0000-00006D0C0000}"/>
    <cellStyle name="40% - Accent1 3 2 2 3 4 2" xfId="9339" xr:uid="{00000000-0005-0000-0000-00006E0C0000}"/>
    <cellStyle name="40% - Accent1 3 2 2 3 5" xfId="5326" xr:uid="{00000000-0005-0000-0000-00006F0C0000}"/>
    <cellStyle name="40% - Accent1 3 2 2 4" xfId="1350" xr:uid="{00000000-0005-0000-0000-0000700C0000}"/>
    <cellStyle name="40% - Accent1 3 2 2 4 2" xfId="3174" xr:uid="{00000000-0005-0000-0000-0000710C0000}"/>
    <cellStyle name="40% - Accent1 3 2 2 4 2 2" xfId="7953" xr:uid="{00000000-0005-0000-0000-0000720C0000}"/>
    <cellStyle name="40% - Accent1 3 2 2 4 3" xfId="6129" xr:uid="{00000000-0005-0000-0000-0000730C0000}"/>
    <cellStyle name="40% - Accent1 3 2 2 5" xfId="986" xr:uid="{00000000-0005-0000-0000-0000740C0000}"/>
    <cellStyle name="40% - Accent1 3 2 2 5 2" xfId="2810" xr:uid="{00000000-0005-0000-0000-0000750C0000}"/>
    <cellStyle name="40% - Accent1 3 2 2 5 2 2" xfId="7589" xr:uid="{00000000-0005-0000-0000-0000760C0000}"/>
    <cellStyle name="40% - Accent1 3 2 2 5 3" xfId="5765" xr:uid="{00000000-0005-0000-0000-0000770C0000}"/>
    <cellStyle name="40% - Accent1 3 2 2 6" xfId="2029" xr:uid="{00000000-0005-0000-0000-0000780C0000}"/>
    <cellStyle name="40% - Accent1 3 2 2 6 2" xfId="6808" xr:uid="{00000000-0005-0000-0000-0000790C0000}"/>
    <cellStyle name="40% - Accent1 3 2 2 7" xfId="3919" xr:uid="{00000000-0005-0000-0000-00007A0C0000}"/>
    <cellStyle name="40% - Accent1 3 2 2 7 2" xfId="9048" xr:uid="{00000000-0005-0000-0000-00007B0C0000}"/>
    <cellStyle name="40% - Accent1 3 2 2 8" xfId="4516" xr:uid="{00000000-0005-0000-0000-00007C0C0000}"/>
    <cellStyle name="40% - Accent1 3 2 2 8 2" xfId="8684" xr:uid="{00000000-0005-0000-0000-00007D0C0000}"/>
    <cellStyle name="40% - Accent1 3 2 2 9" xfId="5035" xr:uid="{00000000-0005-0000-0000-00007E0C0000}"/>
    <cellStyle name="40% - Accent1 3 2 3" xfId="357" xr:uid="{00000000-0005-0000-0000-00007F0C0000}"/>
    <cellStyle name="40% - Accent1 3 2 3 2" xfId="730" xr:uid="{00000000-0005-0000-0000-0000800C0000}"/>
    <cellStyle name="40% - Accent1 3 2 3 2 2" xfId="1821" xr:uid="{00000000-0005-0000-0000-0000810C0000}"/>
    <cellStyle name="40% - Accent1 3 2 3 2 2 2" xfId="3645" xr:uid="{00000000-0005-0000-0000-0000820C0000}"/>
    <cellStyle name="40% - Accent1 3 2 3 2 2 2 2" xfId="8424" xr:uid="{00000000-0005-0000-0000-0000830C0000}"/>
    <cellStyle name="40% - Accent1 3 2 3 2 2 3" xfId="6600" xr:uid="{00000000-0005-0000-0000-0000840C0000}"/>
    <cellStyle name="40% - Accent1 3 2 3 2 3" xfId="2554" xr:uid="{00000000-0005-0000-0000-0000850C0000}"/>
    <cellStyle name="40% - Accent1 3 2 3 2 3 2" xfId="7333" xr:uid="{00000000-0005-0000-0000-0000860C0000}"/>
    <cellStyle name="40% - Accent1 3 2 3 2 4" xfId="4295" xr:uid="{00000000-0005-0000-0000-0000870C0000}"/>
    <cellStyle name="40% - Accent1 3 2 3 2 4 2" xfId="9518" xr:uid="{00000000-0005-0000-0000-0000880C0000}"/>
    <cellStyle name="40% - Accent1 3 2 3 2 5" xfId="5506" xr:uid="{00000000-0005-0000-0000-0000890C0000}"/>
    <cellStyle name="40% - Accent1 3 2 3 3" xfId="1458" xr:uid="{00000000-0005-0000-0000-00008A0C0000}"/>
    <cellStyle name="40% - Accent1 3 2 3 3 2" xfId="3282" xr:uid="{00000000-0005-0000-0000-00008B0C0000}"/>
    <cellStyle name="40% - Accent1 3 2 3 3 2 2" xfId="8061" xr:uid="{00000000-0005-0000-0000-00008C0C0000}"/>
    <cellStyle name="40% - Accent1 3 2 3 3 3" xfId="6237" xr:uid="{00000000-0005-0000-0000-00008D0C0000}"/>
    <cellStyle name="40% - Accent1 3 2 3 4" xfId="1094" xr:uid="{00000000-0005-0000-0000-00008E0C0000}"/>
    <cellStyle name="40% - Accent1 3 2 3 4 2" xfId="2918" xr:uid="{00000000-0005-0000-0000-00008F0C0000}"/>
    <cellStyle name="40% - Accent1 3 2 3 4 2 2" xfId="7697" xr:uid="{00000000-0005-0000-0000-0000900C0000}"/>
    <cellStyle name="40% - Accent1 3 2 3 4 3" xfId="5873" xr:uid="{00000000-0005-0000-0000-0000910C0000}"/>
    <cellStyle name="40% - Accent1 3 2 3 5" xfId="2188" xr:uid="{00000000-0005-0000-0000-0000920C0000}"/>
    <cellStyle name="40% - Accent1 3 2 3 5 2" xfId="6967" xr:uid="{00000000-0005-0000-0000-0000930C0000}"/>
    <cellStyle name="40% - Accent1 3 2 3 6" xfId="3859" xr:uid="{00000000-0005-0000-0000-0000940C0000}"/>
    <cellStyle name="40% - Accent1 3 2 3 6 2" xfId="9156" xr:uid="{00000000-0005-0000-0000-0000950C0000}"/>
    <cellStyle name="40% - Accent1 3 2 3 7" xfId="4505" xr:uid="{00000000-0005-0000-0000-0000960C0000}"/>
    <cellStyle name="40% - Accent1 3 2 3 7 2" xfId="8792" xr:uid="{00000000-0005-0000-0000-0000970C0000}"/>
    <cellStyle name="40% - Accent1 3 2 3 8" xfId="5143" xr:uid="{00000000-0005-0000-0000-0000980C0000}"/>
    <cellStyle name="40% - Accent1 3 2 4" xfId="548" xr:uid="{00000000-0005-0000-0000-0000990C0000}"/>
    <cellStyle name="40% - Accent1 3 2 4 2" xfId="1640" xr:uid="{00000000-0005-0000-0000-00009A0C0000}"/>
    <cellStyle name="40% - Accent1 3 2 4 2 2" xfId="3464" xr:uid="{00000000-0005-0000-0000-00009B0C0000}"/>
    <cellStyle name="40% - Accent1 3 2 4 2 2 2" xfId="8243" xr:uid="{00000000-0005-0000-0000-00009C0C0000}"/>
    <cellStyle name="40% - Accent1 3 2 4 2 3" xfId="6419" xr:uid="{00000000-0005-0000-0000-00009D0C0000}"/>
    <cellStyle name="40% - Accent1 3 2 4 3" xfId="2373" xr:uid="{00000000-0005-0000-0000-00009E0C0000}"/>
    <cellStyle name="40% - Accent1 3 2 4 3 2" xfId="7152" xr:uid="{00000000-0005-0000-0000-00009F0C0000}"/>
    <cellStyle name="40% - Accent1 3 2 4 4" xfId="4254" xr:uid="{00000000-0005-0000-0000-0000A00C0000}"/>
    <cellStyle name="40% - Accent1 3 2 4 4 2" xfId="9338" xr:uid="{00000000-0005-0000-0000-0000A10C0000}"/>
    <cellStyle name="40% - Accent1 3 2 4 5" xfId="5325" xr:uid="{00000000-0005-0000-0000-0000A20C0000}"/>
    <cellStyle name="40% - Accent1 3 2 5" xfId="1274" xr:uid="{00000000-0005-0000-0000-0000A30C0000}"/>
    <cellStyle name="40% - Accent1 3 2 5 2" xfId="3098" xr:uid="{00000000-0005-0000-0000-0000A40C0000}"/>
    <cellStyle name="40% - Accent1 3 2 5 2 2" xfId="7877" xr:uid="{00000000-0005-0000-0000-0000A50C0000}"/>
    <cellStyle name="40% - Accent1 3 2 5 3" xfId="6053" xr:uid="{00000000-0005-0000-0000-0000A60C0000}"/>
    <cellStyle name="40% - Accent1 3 2 6" xfId="910" xr:uid="{00000000-0005-0000-0000-0000A70C0000}"/>
    <cellStyle name="40% - Accent1 3 2 6 2" xfId="2734" xr:uid="{00000000-0005-0000-0000-0000A80C0000}"/>
    <cellStyle name="40% - Accent1 3 2 6 2 2" xfId="7513" xr:uid="{00000000-0005-0000-0000-0000A90C0000}"/>
    <cellStyle name="40% - Accent1 3 2 6 3" xfId="5689" xr:uid="{00000000-0005-0000-0000-0000AA0C0000}"/>
    <cellStyle name="40% - Accent1 3 2 7" xfId="2028" xr:uid="{00000000-0005-0000-0000-0000AB0C0000}"/>
    <cellStyle name="40% - Accent1 3 2 7 2" xfId="6807" xr:uid="{00000000-0005-0000-0000-0000AC0C0000}"/>
    <cellStyle name="40% - Accent1 3 2 8" xfId="3960" xr:uid="{00000000-0005-0000-0000-0000AD0C0000}"/>
    <cellStyle name="40% - Accent1 3 2 8 2" xfId="8972" xr:uid="{00000000-0005-0000-0000-0000AE0C0000}"/>
    <cellStyle name="40% - Accent1 3 2 9" xfId="4618" xr:uid="{00000000-0005-0000-0000-0000AF0C0000}"/>
    <cellStyle name="40% - Accent1 3 2 9 2" xfId="8608" xr:uid="{00000000-0005-0000-0000-0000B00C0000}"/>
    <cellStyle name="40% - Accent1 3 3" xfId="108" xr:uid="{00000000-0005-0000-0000-0000B10C0000}"/>
    <cellStyle name="40% - Accent1 3 3 2" xfId="358" xr:uid="{00000000-0005-0000-0000-0000B20C0000}"/>
    <cellStyle name="40% - Accent1 3 3 2 2" xfId="731" xr:uid="{00000000-0005-0000-0000-0000B30C0000}"/>
    <cellStyle name="40% - Accent1 3 3 2 2 2" xfId="1822" xr:uid="{00000000-0005-0000-0000-0000B40C0000}"/>
    <cellStyle name="40% - Accent1 3 3 2 2 2 2" xfId="3646" xr:uid="{00000000-0005-0000-0000-0000B50C0000}"/>
    <cellStyle name="40% - Accent1 3 3 2 2 2 2 2" xfId="8425" xr:uid="{00000000-0005-0000-0000-0000B60C0000}"/>
    <cellStyle name="40% - Accent1 3 3 2 2 2 3" xfId="6601" xr:uid="{00000000-0005-0000-0000-0000B70C0000}"/>
    <cellStyle name="40% - Accent1 3 3 2 2 3" xfId="2555" xr:uid="{00000000-0005-0000-0000-0000B80C0000}"/>
    <cellStyle name="40% - Accent1 3 3 2 2 3 2" xfId="7334" xr:uid="{00000000-0005-0000-0000-0000B90C0000}"/>
    <cellStyle name="40% - Accent1 3 3 2 2 4" xfId="4326" xr:uid="{00000000-0005-0000-0000-0000BA0C0000}"/>
    <cellStyle name="40% - Accent1 3 3 2 2 4 2" xfId="9519" xr:uid="{00000000-0005-0000-0000-0000BB0C0000}"/>
    <cellStyle name="40% - Accent1 3 3 2 2 5" xfId="5507" xr:uid="{00000000-0005-0000-0000-0000BC0C0000}"/>
    <cellStyle name="40% - Accent1 3 3 2 3" xfId="1460" xr:uid="{00000000-0005-0000-0000-0000BD0C0000}"/>
    <cellStyle name="40% - Accent1 3 3 2 3 2" xfId="3284" xr:uid="{00000000-0005-0000-0000-0000BE0C0000}"/>
    <cellStyle name="40% - Accent1 3 3 2 3 2 2" xfId="8063" xr:uid="{00000000-0005-0000-0000-0000BF0C0000}"/>
    <cellStyle name="40% - Accent1 3 3 2 3 3" xfId="6239" xr:uid="{00000000-0005-0000-0000-0000C00C0000}"/>
    <cellStyle name="40% - Accent1 3 3 2 4" xfId="1096" xr:uid="{00000000-0005-0000-0000-0000C10C0000}"/>
    <cellStyle name="40% - Accent1 3 3 2 4 2" xfId="2920" xr:uid="{00000000-0005-0000-0000-0000C20C0000}"/>
    <cellStyle name="40% - Accent1 3 3 2 4 2 2" xfId="7699" xr:uid="{00000000-0005-0000-0000-0000C30C0000}"/>
    <cellStyle name="40% - Accent1 3 3 2 4 3" xfId="5875" xr:uid="{00000000-0005-0000-0000-0000C40C0000}"/>
    <cellStyle name="40% - Accent1 3 3 2 5" xfId="2189" xr:uid="{00000000-0005-0000-0000-0000C50C0000}"/>
    <cellStyle name="40% - Accent1 3 3 2 5 2" xfId="6968" xr:uid="{00000000-0005-0000-0000-0000C60C0000}"/>
    <cellStyle name="40% - Accent1 3 3 2 6" xfId="3896" xr:uid="{00000000-0005-0000-0000-0000C70C0000}"/>
    <cellStyle name="40% - Accent1 3 3 2 6 2" xfId="9158" xr:uid="{00000000-0005-0000-0000-0000C80C0000}"/>
    <cellStyle name="40% - Accent1 3 3 2 7" xfId="4243" xr:uid="{00000000-0005-0000-0000-0000C90C0000}"/>
    <cellStyle name="40% - Accent1 3 3 2 7 2" xfId="8794" xr:uid="{00000000-0005-0000-0000-0000CA0C0000}"/>
    <cellStyle name="40% - Accent1 3 3 2 8" xfId="5145" xr:uid="{00000000-0005-0000-0000-0000CB0C0000}"/>
    <cellStyle name="40% - Accent1 3 3 3" xfId="550" xr:uid="{00000000-0005-0000-0000-0000CC0C0000}"/>
    <cellStyle name="40% - Accent1 3 3 3 2" xfId="1642" xr:uid="{00000000-0005-0000-0000-0000CD0C0000}"/>
    <cellStyle name="40% - Accent1 3 3 3 2 2" xfId="3466" xr:uid="{00000000-0005-0000-0000-0000CE0C0000}"/>
    <cellStyle name="40% - Accent1 3 3 3 2 2 2" xfId="8245" xr:uid="{00000000-0005-0000-0000-0000CF0C0000}"/>
    <cellStyle name="40% - Accent1 3 3 3 2 3" xfId="6421" xr:uid="{00000000-0005-0000-0000-0000D00C0000}"/>
    <cellStyle name="40% - Accent1 3 3 3 3" xfId="2375" xr:uid="{00000000-0005-0000-0000-0000D10C0000}"/>
    <cellStyle name="40% - Accent1 3 3 3 3 2" xfId="7154" xr:uid="{00000000-0005-0000-0000-0000D20C0000}"/>
    <cellStyle name="40% - Accent1 3 3 3 4" xfId="4278" xr:uid="{00000000-0005-0000-0000-0000D30C0000}"/>
    <cellStyle name="40% - Accent1 3 3 3 4 2" xfId="9340" xr:uid="{00000000-0005-0000-0000-0000D40C0000}"/>
    <cellStyle name="40% - Accent1 3 3 3 5" xfId="5327" xr:uid="{00000000-0005-0000-0000-0000D50C0000}"/>
    <cellStyle name="40% - Accent1 3 3 4" xfId="1305" xr:uid="{00000000-0005-0000-0000-0000D60C0000}"/>
    <cellStyle name="40% - Accent1 3 3 4 2" xfId="3129" xr:uid="{00000000-0005-0000-0000-0000D70C0000}"/>
    <cellStyle name="40% - Accent1 3 3 4 2 2" xfId="7908" xr:uid="{00000000-0005-0000-0000-0000D80C0000}"/>
    <cellStyle name="40% - Accent1 3 3 4 3" xfId="6084" xr:uid="{00000000-0005-0000-0000-0000D90C0000}"/>
    <cellStyle name="40% - Accent1 3 3 5" xfId="941" xr:uid="{00000000-0005-0000-0000-0000DA0C0000}"/>
    <cellStyle name="40% - Accent1 3 3 5 2" xfId="2765" xr:uid="{00000000-0005-0000-0000-0000DB0C0000}"/>
    <cellStyle name="40% - Accent1 3 3 5 2 2" xfId="7544" xr:uid="{00000000-0005-0000-0000-0000DC0C0000}"/>
    <cellStyle name="40% - Accent1 3 3 5 3" xfId="5720" xr:uid="{00000000-0005-0000-0000-0000DD0C0000}"/>
    <cellStyle name="40% - Accent1 3 3 6" xfId="2030" xr:uid="{00000000-0005-0000-0000-0000DE0C0000}"/>
    <cellStyle name="40% - Accent1 3 3 6 2" xfId="6809" xr:uid="{00000000-0005-0000-0000-0000DF0C0000}"/>
    <cellStyle name="40% - Accent1 3 3 7" xfId="3809" xr:uid="{00000000-0005-0000-0000-0000E00C0000}"/>
    <cellStyle name="40% - Accent1 3 3 7 2" xfId="9003" xr:uid="{00000000-0005-0000-0000-0000E10C0000}"/>
    <cellStyle name="40% - Accent1 3 3 8" xfId="4658" xr:uid="{00000000-0005-0000-0000-0000E20C0000}"/>
    <cellStyle name="40% - Accent1 3 3 8 2" xfId="8639" xr:uid="{00000000-0005-0000-0000-0000E30C0000}"/>
    <cellStyle name="40% - Accent1 3 3 9" xfId="4990" xr:uid="{00000000-0005-0000-0000-0000E40C0000}"/>
    <cellStyle name="40% - Accent1 3 4" xfId="109" xr:uid="{00000000-0005-0000-0000-0000E50C0000}"/>
    <cellStyle name="40% - Accent1 3 4 2" xfId="359" xr:uid="{00000000-0005-0000-0000-0000E60C0000}"/>
    <cellStyle name="40% - Accent1 3 4 2 2" xfId="732" xr:uid="{00000000-0005-0000-0000-0000E70C0000}"/>
    <cellStyle name="40% - Accent1 3 4 2 2 2" xfId="1823" xr:uid="{00000000-0005-0000-0000-0000E80C0000}"/>
    <cellStyle name="40% - Accent1 3 4 2 2 2 2" xfId="3647" xr:uid="{00000000-0005-0000-0000-0000E90C0000}"/>
    <cellStyle name="40% - Accent1 3 4 2 2 2 2 2" xfId="8426" xr:uid="{00000000-0005-0000-0000-0000EA0C0000}"/>
    <cellStyle name="40% - Accent1 3 4 2 2 2 3" xfId="6602" xr:uid="{00000000-0005-0000-0000-0000EB0C0000}"/>
    <cellStyle name="40% - Accent1 3 4 2 2 3" xfId="2556" xr:uid="{00000000-0005-0000-0000-0000EC0C0000}"/>
    <cellStyle name="40% - Accent1 3 4 2 2 3 2" xfId="7335" xr:uid="{00000000-0005-0000-0000-0000ED0C0000}"/>
    <cellStyle name="40% - Accent1 3 4 2 2 4" xfId="4840" xr:uid="{00000000-0005-0000-0000-0000EE0C0000}"/>
    <cellStyle name="40% - Accent1 3 4 2 2 4 2" xfId="9520" xr:uid="{00000000-0005-0000-0000-0000EF0C0000}"/>
    <cellStyle name="40% - Accent1 3 4 2 2 5" xfId="5508" xr:uid="{00000000-0005-0000-0000-0000F00C0000}"/>
    <cellStyle name="40% - Accent1 3 4 2 3" xfId="1461" xr:uid="{00000000-0005-0000-0000-0000F10C0000}"/>
    <cellStyle name="40% - Accent1 3 4 2 3 2" xfId="3285" xr:uid="{00000000-0005-0000-0000-0000F20C0000}"/>
    <cellStyle name="40% - Accent1 3 4 2 3 2 2" xfId="8064" xr:uid="{00000000-0005-0000-0000-0000F30C0000}"/>
    <cellStyle name="40% - Accent1 3 4 2 3 3" xfId="6240" xr:uid="{00000000-0005-0000-0000-0000F40C0000}"/>
    <cellStyle name="40% - Accent1 3 4 2 4" xfId="1097" xr:uid="{00000000-0005-0000-0000-0000F50C0000}"/>
    <cellStyle name="40% - Accent1 3 4 2 4 2" xfId="2921" xr:uid="{00000000-0005-0000-0000-0000F60C0000}"/>
    <cellStyle name="40% - Accent1 3 4 2 4 2 2" xfId="7700" xr:uid="{00000000-0005-0000-0000-0000F70C0000}"/>
    <cellStyle name="40% - Accent1 3 4 2 4 3" xfId="5876" xr:uid="{00000000-0005-0000-0000-0000F80C0000}"/>
    <cellStyle name="40% - Accent1 3 4 2 5" xfId="2190" xr:uid="{00000000-0005-0000-0000-0000F90C0000}"/>
    <cellStyle name="40% - Accent1 3 4 2 5 2" xfId="6969" xr:uid="{00000000-0005-0000-0000-0000FA0C0000}"/>
    <cellStyle name="40% - Accent1 3 4 2 6" xfId="4010" xr:uid="{00000000-0005-0000-0000-0000FB0C0000}"/>
    <cellStyle name="40% - Accent1 3 4 2 6 2" xfId="9159" xr:uid="{00000000-0005-0000-0000-0000FC0C0000}"/>
    <cellStyle name="40% - Accent1 3 4 2 7" xfId="4680" xr:uid="{00000000-0005-0000-0000-0000FD0C0000}"/>
    <cellStyle name="40% - Accent1 3 4 2 7 2" xfId="8795" xr:uid="{00000000-0005-0000-0000-0000FE0C0000}"/>
    <cellStyle name="40% - Accent1 3 4 2 8" xfId="5146" xr:uid="{00000000-0005-0000-0000-0000FF0C0000}"/>
    <cellStyle name="40% - Accent1 3 4 3" xfId="551" xr:uid="{00000000-0005-0000-0000-0000000D0000}"/>
    <cellStyle name="40% - Accent1 3 4 3 2" xfId="1643" xr:uid="{00000000-0005-0000-0000-0000010D0000}"/>
    <cellStyle name="40% - Accent1 3 4 3 2 2" xfId="3467" xr:uid="{00000000-0005-0000-0000-0000020D0000}"/>
    <cellStyle name="40% - Accent1 3 4 3 2 2 2" xfId="8246" xr:uid="{00000000-0005-0000-0000-0000030D0000}"/>
    <cellStyle name="40% - Accent1 3 4 3 2 3" xfId="6422" xr:uid="{00000000-0005-0000-0000-0000040D0000}"/>
    <cellStyle name="40% - Accent1 3 4 3 3" xfId="2376" xr:uid="{00000000-0005-0000-0000-0000050D0000}"/>
    <cellStyle name="40% - Accent1 3 4 3 3 2" xfId="7155" xr:uid="{00000000-0005-0000-0000-0000060D0000}"/>
    <cellStyle name="40% - Accent1 3 4 3 4" xfId="4545" xr:uid="{00000000-0005-0000-0000-0000070D0000}"/>
    <cellStyle name="40% - Accent1 3 4 3 4 2" xfId="9341" xr:uid="{00000000-0005-0000-0000-0000080D0000}"/>
    <cellStyle name="40% - Accent1 3 4 3 5" xfId="5328" xr:uid="{00000000-0005-0000-0000-0000090D0000}"/>
    <cellStyle name="40% - Accent1 3 4 4" xfId="1368" xr:uid="{00000000-0005-0000-0000-00000A0D0000}"/>
    <cellStyle name="40% - Accent1 3 4 4 2" xfId="3192" xr:uid="{00000000-0005-0000-0000-00000B0D0000}"/>
    <cellStyle name="40% - Accent1 3 4 4 2 2" xfId="7971" xr:uid="{00000000-0005-0000-0000-00000C0D0000}"/>
    <cellStyle name="40% - Accent1 3 4 4 3" xfId="6147" xr:uid="{00000000-0005-0000-0000-00000D0D0000}"/>
    <cellStyle name="40% - Accent1 3 4 5" xfId="1004" xr:uid="{00000000-0005-0000-0000-00000E0D0000}"/>
    <cellStyle name="40% - Accent1 3 4 5 2" xfId="2828" xr:uid="{00000000-0005-0000-0000-00000F0D0000}"/>
    <cellStyle name="40% - Accent1 3 4 5 2 2" xfId="7607" xr:uid="{00000000-0005-0000-0000-0000100D0000}"/>
    <cellStyle name="40% - Accent1 3 4 5 3" xfId="5783" xr:uid="{00000000-0005-0000-0000-0000110D0000}"/>
    <cellStyle name="40% - Accent1 3 4 6" xfId="2031" xr:uid="{00000000-0005-0000-0000-0000120D0000}"/>
    <cellStyle name="40% - Accent1 3 4 6 2" xfId="6810" xr:uid="{00000000-0005-0000-0000-0000130D0000}"/>
    <cellStyle name="40% - Accent1 3 4 7" xfId="4068" xr:uid="{00000000-0005-0000-0000-0000140D0000}"/>
    <cellStyle name="40% - Accent1 3 4 7 2" xfId="9066" xr:uid="{00000000-0005-0000-0000-0000150D0000}"/>
    <cellStyle name="40% - Accent1 3 4 8" xfId="4701" xr:uid="{00000000-0005-0000-0000-0000160D0000}"/>
    <cellStyle name="40% - Accent1 3 4 8 2" xfId="8702" xr:uid="{00000000-0005-0000-0000-0000170D0000}"/>
    <cellStyle name="40% - Accent1 3 4 9" xfId="5053" xr:uid="{00000000-0005-0000-0000-0000180D0000}"/>
    <cellStyle name="40% - Accent1 3 5" xfId="360" xr:uid="{00000000-0005-0000-0000-0000190D0000}"/>
    <cellStyle name="40% - Accent1 3 5 2" xfId="733" xr:uid="{00000000-0005-0000-0000-00001A0D0000}"/>
    <cellStyle name="40% - Accent1 3 5 2 2" xfId="1824" xr:uid="{00000000-0005-0000-0000-00001B0D0000}"/>
    <cellStyle name="40% - Accent1 3 5 2 2 2" xfId="3648" xr:uid="{00000000-0005-0000-0000-00001C0D0000}"/>
    <cellStyle name="40% - Accent1 3 5 2 2 2 2" xfId="8427" xr:uid="{00000000-0005-0000-0000-00001D0D0000}"/>
    <cellStyle name="40% - Accent1 3 5 2 2 3" xfId="6603" xr:uid="{00000000-0005-0000-0000-00001E0D0000}"/>
    <cellStyle name="40% - Accent1 3 5 2 3" xfId="2557" xr:uid="{00000000-0005-0000-0000-00001F0D0000}"/>
    <cellStyle name="40% - Accent1 3 5 2 3 2" xfId="7336" xr:uid="{00000000-0005-0000-0000-0000200D0000}"/>
    <cellStyle name="40% - Accent1 3 5 2 4" xfId="4646" xr:uid="{00000000-0005-0000-0000-0000210D0000}"/>
    <cellStyle name="40% - Accent1 3 5 2 4 2" xfId="9521" xr:uid="{00000000-0005-0000-0000-0000220D0000}"/>
    <cellStyle name="40% - Accent1 3 5 2 5" xfId="5509" xr:uid="{00000000-0005-0000-0000-0000230D0000}"/>
    <cellStyle name="40% - Accent1 3 5 3" xfId="1457" xr:uid="{00000000-0005-0000-0000-0000240D0000}"/>
    <cellStyle name="40% - Accent1 3 5 3 2" xfId="3281" xr:uid="{00000000-0005-0000-0000-0000250D0000}"/>
    <cellStyle name="40% - Accent1 3 5 3 2 2" xfId="8060" xr:uid="{00000000-0005-0000-0000-0000260D0000}"/>
    <cellStyle name="40% - Accent1 3 5 3 3" xfId="6236" xr:uid="{00000000-0005-0000-0000-0000270D0000}"/>
    <cellStyle name="40% - Accent1 3 5 4" xfId="1093" xr:uid="{00000000-0005-0000-0000-0000280D0000}"/>
    <cellStyle name="40% - Accent1 3 5 4 2" xfId="2917" xr:uid="{00000000-0005-0000-0000-0000290D0000}"/>
    <cellStyle name="40% - Accent1 3 5 4 2 2" xfId="7696" xr:uid="{00000000-0005-0000-0000-00002A0D0000}"/>
    <cellStyle name="40% - Accent1 3 5 4 3" xfId="5872" xr:uid="{00000000-0005-0000-0000-00002B0D0000}"/>
    <cellStyle name="40% - Accent1 3 5 5" xfId="2191" xr:uid="{00000000-0005-0000-0000-00002C0D0000}"/>
    <cellStyle name="40% - Accent1 3 5 5 2" xfId="6970" xr:uid="{00000000-0005-0000-0000-00002D0D0000}"/>
    <cellStyle name="40% - Accent1 3 5 6" xfId="4047" xr:uid="{00000000-0005-0000-0000-00002E0D0000}"/>
    <cellStyle name="40% - Accent1 3 5 6 2" xfId="9155" xr:uid="{00000000-0005-0000-0000-00002F0D0000}"/>
    <cellStyle name="40% - Accent1 3 5 7" xfId="4469" xr:uid="{00000000-0005-0000-0000-0000300D0000}"/>
    <cellStyle name="40% - Accent1 3 5 7 2" xfId="8791" xr:uid="{00000000-0005-0000-0000-0000310D0000}"/>
    <cellStyle name="40% - Accent1 3 5 8" xfId="5142" xr:uid="{00000000-0005-0000-0000-0000320D0000}"/>
    <cellStyle name="40% - Accent1 3 6" xfId="547" xr:uid="{00000000-0005-0000-0000-0000330D0000}"/>
    <cellStyle name="40% - Accent1 3 6 2" xfId="1639" xr:uid="{00000000-0005-0000-0000-0000340D0000}"/>
    <cellStyle name="40% - Accent1 3 6 2 2" xfId="3463" xr:uid="{00000000-0005-0000-0000-0000350D0000}"/>
    <cellStyle name="40% - Accent1 3 6 2 2 2" xfId="8242" xr:uid="{00000000-0005-0000-0000-0000360D0000}"/>
    <cellStyle name="40% - Accent1 3 6 2 3" xfId="6418" xr:uid="{00000000-0005-0000-0000-0000370D0000}"/>
    <cellStyle name="40% - Accent1 3 6 3" xfId="2372" xr:uid="{00000000-0005-0000-0000-0000380D0000}"/>
    <cellStyle name="40% - Accent1 3 6 3 2" xfId="7151" xr:uid="{00000000-0005-0000-0000-0000390D0000}"/>
    <cellStyle name="40% - Accent1 3 6 4" xfId="4793" xr:uid="{00000000-0005-0000-0000-00003A0D0000}"/>
    <cellStyle name="40% - Accent1 3 6 4 2" xfId="9337" xr:uid="{00000000-0005-0000-0000-00003B0D0000}"/>
    <cellStyle name="40% - Accent1 3 6 5" xfId="5324" xr:uid="{00000000-0005-0000-0000-00003C0D0000}"/>
    <cellStyle name="40% - Accent1 3 7" xfId="1238" xr:uid="{00000000-0005-0000-0000-00003D0D0000}"/>
    <cellStyle name="40% - Accent1 3 7 2" xfId="3062" xr:uid="{00000000-0005-0000-0000-00003E0D0000}"/>
    <cellStyle name="40% - Accent1 3 7 2 2" xfId="7841" xr:uid="{00000000-0005-0000-0000-00003F0D0000}"/>
    <cellStyle name="40% - Accent1 3 7 3" xfId="6017" xr:uid="{00000000-0005-0000-0000-0000400D0000}"/>
    <cellStyle name="40% - Accent1 3 8" xfId="874" xr:uid="{00000000-0005-0000-0000-0000410D0000}"/>
    <cellStyle name="40% - Accent1 3 8 2" xfId="2698" xr:uid="{00000000-0005-0000-0000-0000420D0000}"/>
    <cellStyle name="40% - Accent1 3 8 2 2" xfId="7477" xr:uid="{00000000-0005-0000-0000-0000430D0000}"/>
    <cellStyle name="40% - Accent1 3 8 3" xfId="5653" xr:uid="{00000000-0005-0000-0000-0000440D0000}"/>
    <cellStyle name="40% - Accent1 3 9" xfId="1969" xr:uid="{00000000-0005-0000-0000-0000450D0000}"/>
    <cellStyle name="40% - Accent1 3 9 2" xfId="6772" xr:uid="{00000000-0005-0000-0000-0000460D0000}"/>
    <cellStyle name="40% - Accent1 4" xfId="110" xr:uid="{00000000-0005-0000-0000-0000470D0000}"/>
    <cellStyle name="40% - Accent1 4 10" xfId="4936" xr:uid="{00000000-0005-0000-0000-0000480D0000}"/>
    <cellStyle name="40% - Accent1 4 2" xfId="111" xr:uid="{00000000-0005-0000-0000-0000490D0000}"/>
    <cellStyle name="40% - Accent1 4 2 2" xfId="361" xr:uid="{00000000-0005-0000-0000-00004A0D0000}"/>
    <cellStyle name="40% - Accent1 4 2 2 2" xfId="734" xr:uid="{00000000-0005-0000-0000-00004B0D0000}"/>
    <cellStyle name="40% - Accent1 4 2 2 2 2" xfId="1825" xr:uid="{00000000-0005-0000-0000-00004C0D0000}"/>
    <cellStyle name="40% - Accent1 4 2 2 2 2 2" xfId="3649" xr:uid="{00000000-0005-0000-0000-00004D0D0000}"/>
    <cellStyle name="40% - Accent1 4 2 2 2 2 2 2" xfId="8428" xr:uid="{00000000-0005-0000-0000-00004E0D0000}"/>
    <cellStyle name="40% - Accent1 4 2 2 2 2 3" xfId="6604" xr:uid="{00000000-0005-0000-0000-00004F0D0000}"/>
    <cellStyle name="40% - Accent1 4 2 2 2 3" xfId="2558" xr:uid="{00000000-0005-0000-0000-0000500D0000}"/>
    <cellStyle name="40% - Accent1 4 2 2 2 3 2" xfId="7337" xr:uid="{00000000-0005-0000-0000-0000510D0000}"/>
    <cellStyle name="40% - Accent1 4 2 2 2 4" xfId="4378" xr:uid="{00000000-0005-0000-0000-0000520D0000}"/>
    <cellStyle name="40% - Accent1 4 2 2 2 4 2" xfId="9522" xr:uid="{00000000-0005-0000-0000-0000530D0000}"/>
    <cellStyle name="40% - Accent1 4 2 2 2 5" xfId="5510" xr:uid="{00000000-0005-0000-0000-0000540D0000}"/>
    <cellStyle name="40% - Accent1 4 2 2 3" xfId="1463" xr:uid="{00000000-0005-0000-0000-0000550D0000}"/>
    <cellStyle name="40% - Accent1 4 2 2 3 2" xfId="3287" xr:uid="{00000000-0005-0000-0000-0000560D0000}"/>
    <cellStyle name="40% - Accent1 4 2 2 3 2 2" xfId="8066" xr:uid="{00000000-0005-0000-0000-0000570D0000}"/>
    <cellStyle name="40% - Accent1 4 2 2 3 3" xfId="6242" xr:uid="{00000000-0005-0000-0000-0000580D0000}"/>
    <cellStyle name="40% - Accent1 4 2 2 4" xfId="1099" xr:uid="{00000000-0005-0000-0000-0000590D0000}"/>
    <cellStyle name="40% - Accent1 4 2 2 4 2" xfId="2923" xr:uid="{00000000-0005-0000-0000-00005A0D0000}"/>
    <cellStyle name="40% - Accent1 4 2 2 4 2 2" xfId="7702" xr:uid="{00000000-0005-0000-0000-00005B0D0000}"/>
    <cellStyle name="40% - Accent1 4 2 2 4 3" xfId="5878" xr:uid="{00000000-0005-0000-0000-00005C0D0000}"/>
    <cellStyle name="40% - Accent1 4 2 2 5" xfId="2192" xr:uid="{00000000-0005-0000-0000-00005D0D0000}"/>
    <cellStyle name="40% - Accent1 4 2 2 5 2" xfId="6971" xr:uid="{00000000-0005-0000-0000-00005E0D0000}"/>
    <cellStyle name="40% - Accent1 4 2 2 6" xfId="3932" xr:uid="{00000000-0005-0000-0000-00005F0D0000}"/>
    <cellStyle name="40% - Accent1 4 2 2 6 2" xfId="9161" xr:uid="{00000000-0005-0000-0000-0000600D0000}"/>
    <cellStyle name="40% - Accent1 4 2 2 7" xfId="4265" xr:uid="{00000000-0005-0000-0000-0000610D0000}"/>
    <cellStyle name="40% - Accent1 4 2 2 7 2" xfId="8797" xr:uid="{00000000-0005-0000-0000-0000620D0000}"/>
    <cellStyle name="40% - Accent1 4 2 2 8" xfId="5148" xr:uid="{00000000-0005-0000-0000-0000630D0000}"/>
    <cellStyle name="40% - Accent1 4 2 3" xfId="553" xr:uid="{00000000-0005-0000-0000-0000640D0000}"/>
    <cellStyle name="40% - Accent1 4 2 3 2" xfId="1645" xr:uid="{00000000-0005-0000-0000-0000650D0000}"/>
    <cellStyle name="40% - Accent1 4 2 3 2 2" xfId="3469" xr:uid="{00000000-0005-0000-0000-0000660D0000}"/>
    <cellStyle name="40% - Accent1 4 2 3 2 2 2" xfId="8248" xr:uid="{00000000-0005-0000-0000-0000670D0000}"/>
    <cellStyle name="40% - Accent1 4 2 3 2 3" xfId="6424" xr:uid="{00000000-0005-0000-0000-0000680D0000}"/>
    <cellStyle name="40% - Accent1 4 2 3 3" xfId="2378" xr:uid="{00000000-0005-0000-0000-0000690D0000}"/>
    <cellStyle name="40% - Accent1 4 2 3 3 2" xfId="7157" xr:uid="{00000000-0005-0000-0000-00006A0D0000}"/>
    <cellStyle name="40% - Accent1 4 2 3 4" xfId="4677" xr:uid="{00000000-0005-0000-0000-00006B0D0000}"/>
    <cellStyle name="40% - Accent1 4 2 3 4 2" xfId="9343" xr:uid="{00000000-0005-0000-0000-00006C0D0000}"/>
    <cellStyle name="40% - Accent1 4 2 3 5" xfId="5330" xr:uid="{00000000-0005-0000-0000-00006D0D0000}"/>
    <cellStyle name="40% - Accent1 4 2 4" xfId="1385" xr:uid="{00000000-0005-0000-0000-00006E0D0000}"/>
    <cellStyle name="40% - Accent1 4 2 4 2" xfId="3209" xr:uid="{00000000-0005-0000-0000-00006F0D0000}"/>
    <cellStyle name="40% - Accent1 4 2 4 2 2" xfId="7988" xr:uid="{00000000-0005-0000-0000-0000700D0000}"/>
    <cellStyle name="40% - Accent1 4 2 4 3" xfId="6164" xr:uid="{00000000-0005-0000-0000-0000710D0000}"/>
    <cellStyle name="40% - Accent1 4 2 5" xfId="1021" xr:uid="{00000000-0005-0000-0000-0000720D0000}"/>
    <cellStyle name="40% - Accent1 4 2 5 2" xfId="2845" xr:uid="{00000000-0005-0000-0000-0000730D0000}"/>
    <cellStyle name="40% - Accent1 4 2 5 2 2" xfId="7624" xr:uid="{00000000-0005-0000-0000-0000740D0000}"/>
    <cellStyle name="40% - Accent1 4 2 5 3" xfId="5800" xr:uid="{00000000-0005-0000-0000-0000750D0000}"/>
    <cellStyle name="40% - Accent1 4 2 6" xfId="2033" xr:uid="{00000000-0005-0000-0000-0000760D0000}"/>
    <cellStyle name="40% - Accent1 4 2 6 2" xfId="6812" xr:uid="{00000000-0005-0000-0000-0000770D0000}"/>
    <cellStyle name="40% - Accent1 4 2 7" xfId="3826" xr:uid="{00000000-0005-0000-0000-0000780D0000}"/>
    <cellStyle name="40% - Accent1 4 2 7 2" xfId="9083" xr:uid="{00000000-0005-0000-0000-0000790D0000}"/>
    <cellStyle name="40% - Accent1 4 2 8" xfId="4462" xr:uid="{00000000-0005-0000-0000-00007A0D0000}"/>
    <cellStyle name="40% - Accent1 4 2 8 2" xfId="8719" xr:uid="{00000000-0005-0000-0000-00007B0D0000}"/>
    <cellStyle name="40% - Accent1 4 2 9" xfId="5070" xr:uid="{00000000-0005-0000-0000-00007C0D0000}"/>
    <cellStyle name="40% - Accent1 4 3" xfId="362" xr:uid="{00000000-0005-0000-0000-00007D0D0000}"/>
    <cellStyle name="40% - Accent1 4 3 2" xfId="735" xr:uid="{00000000-0005-0000-0000-00007E0D0000}"/>
    <cellStyle name="40% - Accent1 4 3 2 2" xfId="1826" xr:uid="{00000000-0005-0000-0000-00007F0D0000}"/>
    <cellStyle name="40% - Accent1 4 3 2 2 2" xfId="3650" xr:uid="{00000000-0005-0000-0000-0000800D0000}"/>
    <cellStyle name="40% - Accent1 4 3 2 2 2 2" xfId="8429" xr:uid="{00000000-0005-0000-0000-0000810D0000}"/>
    <cellStyle name="40% - Accent1 4 3 2 2 3" xfId="6605" xr:uid="{00000000-0005-0000-0000-0000820D0000}"/>
    <cellStyle name="40% - Accent1 4 3 2 3" xfId="2559" xr:uid="{00000000-0005-0000-0000-0000830D0000}"/>
    <cellStyle name="40% - Accent1 4 3 2 3 2" xfId="7338" xr:uid="{00000000-0005-0000-0000-0000840D0000}"/>
    <cellStyle name="40% - Accent1 4 3 2 4" xfId="4293" xr:uid="{00000000-0005-0000-0000-0000850D0000}"/>
    <cellStyle name="40% - Accent1 4 3 2 4 2" xfId="9523" xr:uid="{00000000-0005-0000-0000-0000860D0000}"/>
    <cellStyle name="40% - Accent1 4 3 2 5" xfId="5511" xr:uid="{00000000-0005-0000-0000-0000870D0000}"/>
    <cellStyle name="40% - Accent1 4 3 3" xfId="1462" xr:uid="{00000000-0005-0000-0000-0000880D0000}"/>
    <cellStyle name="40% - Accent1 4 3 3 2" xfId="3286" xr:uid="{00000000-0005-0000-0000-0000890D0000}"/>
    <cellStyle name="40% - Accent1 4 3 3 2 2" xfId="8065" xr:uid="{00000000-0005-0000-0000-00008A0D0000}"/>
    <cellStyle name="40% - Accent1 4 3 3 3" xfId="6241" xr:uid="{00000000-0005-0000-0000-00008B0D0000}"/>
    <cellStyle name="40% - Accent1 4 3 4" xfId="1098" xr:uid="{00000000-0005-0000-0000-00008C0D0000}"/>
    <cellStyle name="40% - Accent1 4 3 4 2" xfId="2922" xr:uid="{00000000-0005-0000-0000-00008D0D0000}"/>
    <cellStyle name="40% - Accent1 4 3 4 2 2" xfId="7701" xr:uid="{00000000-0005-0000-0000-00008E0D0000}"/>
    <cellStyle name="40% - Accent1 4 3 4 3" xfId="5877" xr:uid="{00000000-0005-0000-0000-00008F0D0000}"/>
    <cellStyle name="40% - Accent1 4 3 5" xfId="2193" xr:uid="{00000000-0005-0000-0000-0000900D0000}"/>
    <cellStyle name="40% - Accent1 4 3 5 2" xfId="6972" xr:uid="{00000000-0005-0000-0000-0000910D0000}"/>
    <cellStyle name="40% - Accent1 4 3 6" xfId="4120" xr:uid="{00000000-0005-0000-0000-0000920D0000}"/>
    <cellStyle name="40% - Accent1 4 3 6 2" xfId="9160" xr:uid="{00000000-0005-0000-0000-0000930D0000}"/>
    <cellStyle name="40% - Accent1 4 3 7" xfId="3865" xr:uid="{00000000-0005-0000-0000-0000940D0000}"/>
    <cellStyle name="40% - Accent1 4 3 7 2" xfId="8796" xr:uid="{00000000-0005-0000-0000-0000950D0000}"/>
    <cellStyle name="40% - Accent1 4 3 8" xfId="5147" xr:uid="{00000000-0005-0000-0000-0000960D0000}"/>
    <cellStyle name="40% - Accent1 4 4" xfId="552" xr:uid="{00000000-0005-0000-0000-0000970D0000}"/>
    <cellStyle name="40% - Accent1 4 4 2" xfId="1644" xr:uid="{00000000-0005-0000-0000-0000980D0000}"/>
    <cellStyle name="40% - Accent1 4 4 2 2" xfId="3468" xr:uid="{00000000-0005-0000-0000-0000990D0000}"/>
    <cellStyle name="40% - Accent1 4 4 2 2 2" xfId="8247" xr:uid="{00000000-0005-0000-0000-00009A0D0000}"/>
    <cellStyle name="40% - Accent1 4 4 2 3" xfId="6423" xr:uid="{00000000-0005-0000-0000-00009B0D0000}"/>
    <cellStyle name="40% - Accent1 4 4 3" xfId="2377" xr:uid="{00000000-0005-0000-0000-00009C0D0000}"/>
    <cellStyle name="40% - Accent1 4 4 3 2" xfId="7156" xr:uid="{00000000-0005-0000-0000-00009D0D0000}"/>
    <cellStyle name="40% - Accent1 4 4 4" xfId="4349" xr:uid="{00000000-0005-0000-0000-00009E0D0000}"/>
    <cellStyle name="40% - Accent1 4 4 4 2" xfId="9342" xr:uid="{00000000-0005-0000-0000-00009F0D0000}"/>
    <cellStyle name="40% - Accent1 4 4 5" xfId="5329" xr:uid="{00000000-0005-0000-0000-0000A00D0000}"/>
    <cellStyle name="40% - Accent1 4 5" xfId="1251" xr:uid="{00000000-0005-0000-0000-0000A10D0000}"/>
    <cellStyle name="40% - Accent1 4 5 2" xfId="3075" xr:uid="{00000000-0005-0000-0000-0000A20D0000}"/>
    <cellStyle name="40% - Accent1 4 5 2 2" xfId="7854" xr:uid="{00000000-0005-0000-0000-0000A30D0000}"/>
    <cellStyle name="40% - Accent1 4 5 3" xfId="6030" xr:uid="{00000000-0005-0000-0000-0000A40D0000}"/>
    <cellStyle name="40% - Accent1 4 6" xfId="887" xr:uid="{00000000-0005-0000-0000-0000A50D0000}"/>
    <cellStyle name="40% - Accent1 4 6 2" xfId="2711" xr:uid="{00000000-0005-0000-0000-0000A60D0000}"/>
    <cellStyle name="40% - Accent1 4 6 2 2" xfId="7490" xr:uid="{00000000-0005-0000-0000-0000A70D0000}"/>
    <cellStyle name="40% - Accent1 4 6 3" xfId="5666" xr:uid="{00000000-0005-0000-0000-0000A80D0000}"/>
    <cellStyle name="40% - Accent1 4 7" xfId="2032" xr:uid="{00000000-0005-0000-0000-0000A90D0000}"/>
    <cellStyle name="40% - Accent1 4 7 2" xfId="6811" xr:uid="{00000000-0005-0000-0000-0000AA0D0000}"/>
    <cellStyle name="40% - Accent1 4 8" xfId="4112" xr:uid="{00000000-0005-0000-0000-0000AB0D0000}"/>
    <cellStyle name="40% - Accent1 4 8 2" xfId="8949" xr:uid="{00000000-0005-0000-0000-0000AC0D0000}"/>
    <cellStyle name="40% - Accent1 4 9" xfId="4756" xr:uid="{00000000-0005-0000-0000-0000AD0D0000}"/>
    <cellStyle name="40% - Accent1 4 9 2" xfId="8585" xr:uid="{00000000-0005-0000-0000-0000AE0D0000}"/>
    <cellStyle name="40% - Accent1 5" xfId="112" xr:uid="{00000000-0005-0000-0000-0000AF0D0000}"/>
    <cellStyle name="40% - Accent1 5 2" xfId="363" xr:uid="{00000000-0005-0000-0000-0000B00D0000}"/>
    <cellStyle name="40% - Accent1 5 2 2" xfId="736" xr:uid="{00000000-0005-0000-0000-0000B10D0000}"/>
    <cellStyle name="40% - Accent1 5 2 2 2" xfId="1827" xr:uid="{00000000-0005-0000-0000-0000B20D0000}"/>
    <cellStyle name="40% - Accent1 5 2 2 2 2" xfId="3651" xr:uid="{00000000-0005-0000-0000-0000B30D0000}"/>
    <cellStyle name="40% - Accent1 5 2 2 2 2 2" xfId="8430" xr:uid="{00000000-0005-0000-0000-0000B40D0000}"/>
    <cellStyle name="40% - Accent1 5 2 2 2 3" xfId="6606" xr:uid="{00000000-0005-0000-0000-0000B50D0000}"/>
    <cellStyle name="40% - Accent1 5 2 2 3" xfId="2560" xr:uid="{00000000-0005-0000-0000-0000B60D0000}"/>
    <cellStyle name="40% - Accent1 5 2 2 3 2" xfId="7339" xr:uid="{00000000-0005-0000-0000-0000B70D0000}"/>
    <cellStyle name="40% - Accent1 5 2 2 4" xfId="4184" xr:uid="{00000000-0005-0000-0000-0000B80D0000}"/>
    <cellStyle name="40% - Accent1 5 2 2 4 2" xfId="9524" xr:uid="{00000000-0005-0000-0000-0000B90D0000}"/>
    <cellStyle name="40% - Accent1 5 2 2 5" xfId="5512" xr:uid="{00000000-0005-0000-0000-0000BA0D0000}"/>
    <cellStyle name="40% - Accent1 5 2 3" xfId="1464" xr:uid="{00000000-0005-0000-0000-0000BB0D0000}"/>
    <cellStyle name="40% - Accent1 5 2 3 2" xfId="3288" xr:uid="{00000000-0005-0000-0000-0000BC0D0000}"/>
    <cellStyle name="40% - Accent1 5 2 3 2 2" xfId="8067" xr:uid="{00000000-0005-0000-0000-0000BD0D0000}"/>
    <cellStyle name="40% - Accent1 5 2 3 3" xfId="6243" xr:uid="{00000000-0005-0000-0000-0000BE0D0000}"/>
    <cellStyle name="40% - Accent1 5 2 4" xfId="1100" xr:uid="{00000000-0005-0000-0000-0000BF0D0000}"/>
    <cellStyle name="40% - Accent1 5 2 4 2" xfId="2924" xr:uid="{00000000-0005-0000-0000-0000C00D0000}"/>
    <cellStyle name="40% - Accent1 5 2 4 2 2" xfId="7703" xr:uid="{00000000-0005-0000-0000-0000C10D0000}"/>
    <cellStyle name="40% - Accent1 5 2 4 3" xfId="5879" xr:uid="{00000000-0005-0000-0000-0000C20D0000}"/>
    <cellStyle name="40% - Accent1 5 2 5" xfId="2194" xr:uid="{00000000-0005-0000-0000-0000C30D0000}"/>
    <cellStyle name="40% - Accent1 5 2 5 2" xfId="6973" xr:uid="{00000000-0005-0000-0000-0000C40D0000}"/>
    <cellStyle name="40% - Accent1 5 2 6" xfId="3821" xr:uid="{00000000-0005-0000-0000-0000C50D0000}"/>
    <cellStyle name="40% - Accent1 5 2 6 2" xfId="9162" xr:uid="{00000000-0005-0000-0000-0000C60D0000}"/>
    <cellStyle name="40% - Accent1 5 2 7" xfId="4209" xr:uid="{00000000-0005-0000-0000-0000C70D0000}"/>
    <cellStyle name="40% - Accent1 5 2 7 2" xfId="8798" xr:uid="{00000000-0005-0000-0000-0000C80D0000}"/>
    <cellStyle name="40% - Accent1 5 2 8" xfId="5149" xr:uid="{00000000-0005-0000-0000-0000C90D0000}"/>
    <cellStyle name="40% - Accent1 5 3" xfId="554" xr:uid="{00000000-0005-0000-0000-0000CA0D0000}"/>
    <cellStyle name="40% - Accent1 5 3 2" xfId="1646" xr:uid="{00000000-0005-0000-0000-0000CB0D0000}"/>
    <cellStyle name="40% - Accent1 5 3 2 2" xfId="3470" xr:uid="{00000000-0005-0000-0000-0000CC0D0000}"/>
    <cellStyle name="40% - Accent1 5 3 2 2 2" xfId="8249" xr:uid="{00000000-0005-0000-0000-0000CD0D0000}"/>
    <cellStyle name="40% - Accent1 5 3 2 3" xfId="6425" xr:uid="{00000000-0005-0000-0000-0000CE0D0000}"/>
    <cellStyle name="40% - Accent1 5 3 3" xfId="2379" xr:uid="{00000000-0005-0000-0000-0000CF0D0000}"/>
    <cellStyle name="40% - Accent1 5 3 3 2" xfId="7158" xr:uid="{00000000-0005-0000-0000-0000D00D0000}"/>
    <cellStyle name="40% - Accent1 5 3 4" xfId="4847" xr:uid="{00000000-0005-0000-0000-0000D10D0000}"/>
    <cellStyle name="40% - Accent1 5 3 4 2" xfId="9344" xr:uid="{00000000-0005-0000-0000-0000D20D0000}"/>
    <cellStyle name="40% - Accent1 5 3 5" xfId="5331" xr:uid="{00000000-0005-0000-0000-0000D30D0000}"/>
    <cellStyle name="40% - Accent1 5 4" xfId="1292" xr:uid="{00000000-0005-0000-0000-0000D40D0000}"/>
    <cellStyle name="40% - Accent1 5 4 2" xfId="3116" xr:uid="{00000000-0005-0000-0000-0000D50D0000}"/>
    <cellStyle name="40% - Accent1 5 4 2 2" xfId="7895" xr:uid="{00000000-0005-0000-0000-0000D60D0000}"/>
    <cellStyle name="40% - Accent1 5 4 3" xfId="6071" xr:uid="{00000000-0005-0000-0000-0000D70D0000}"/>
    <cellStyle name="40% - Accent1 5 5" xfId="928" xr:uid="{00000000-0005-0000-0000-0000D80D0000}"/>
    <cellStyle name="40% - Accent1 5 5 2" xfId="2752" xr:uid="{00000000-0005-0000-0000-0000D90D0000}"/>
    <cellStyle name="40% - Accent1 5 5 2 2" xfId="7531" xr:uid="{00000000-0005-0000-0000-0000DA0D0000}"/>
    <cellStyle name="40% - Accent1 5 5 3" xfId="5707" xr:uid="{00000000-0005-0000-0000-0000DB0D0000}"/>
    <cellStyle name="40% - Accent1 5 6" xfId="2034" xr:uid="{00000000-0005-0000-0000-0000DC0D0000}"/>
    <cellStyle name="40% - Accent1 5 6 2" xfId="6813" xr:uid="{00000000-0005-0000-0000-0000DD0D0000}"/>
    <cellStyle name="40% - Accent1 5 7" xfId="3847" xr:uid="{00000000-0005-0000-0000-0000DE0D0000}"/>
    <cellStyle name="40% - Accent1 5 7 2" xfId="8990" xr:uid="{00000000-0005-0000-0000-0000DF0D0000}"/>
    <cellStyle name="40% - Accent1 5 8" xfId="4296" xr:uid="{00000000-0005-0000-0000-0000E00D0000}"/>
    <cellStyle name="40% - Accent1 5 8 2" xfId="8626" xr:uid="{00000000-0005-0000-0000-0000E10D0000}"/>
    <cellStyle name="40% - Accent1 5 9" xfId="4977" xr:uid="{00000000-0005-0000-0000-0000E20D0000}"/>
    <cellStyle name="40% - Accent1 6" xfId="113" xr:uid="{00000000-0005-0000-0000-0000E30D0000}"/>
    <cellStyle name="40% - Accent1 6 2" xfId="364" xr:uid="{00000000-0005-0000-0000-0000E40D0000}"/>
    <cellStyle name="40% - Accent1 6 2 2" xfId="737" xr:uid="{00000000-0005-0000-0000-0000E50D0000}"/>
    <cellStyle name="40% - Accent1 6 2 2 2" xfId="1828" xr:uid="{00000000-0005-0000-0000-0000E60D0000}"/>
    <cellStyle name="40% - Accent1 6 2 2 2 2" xfId="3652" xr:uid="{00000000-0005-0000-0000-0000E70D0000}"/>
    <cellStyle name="40% - Accent1 6 2 2 2 2 2" xfId="8431" xr:uid="{00000000-0005-0000-0000-0000E80D0000}"/>
    <cellStyle name="40% - Accent1 6 2 2 2 3" xfId="6607" xr:uid="{00000000-0005-0000-0000-0000E90D0000}"/>
    <cellStyle name="40% - Accent1 6 2 2 3" xfId="2561" xr:uid="{00000000-0005-0000-0000-0000EA0D0000}"/>
    <cellStyle name="40% - Accent1 6 2 2 3 2" xfId="7340" xr:uid="{00000000-0005-0000-0000-0000EB0D0000}"/>
    <cellStyle name="40% - Accent1 6 2 2 4" xfId="4379" xr:uid="{00000000-0005-0000-0000-0000EC0D0000}"/>
    <cellStyle name="40% - Accent1 6 2 2 4 2" xfId="9525" xr:uid="{00000000-0005-0000-0000-0000ED0D0000}"/>
    <cellStyle name="40% - Accent1 6 2 2 5" xfId="5513" xr:uid="{00000000-0005-0000-0000-0000EE0D0000}"/>
    <cellStyle name="40% - Accent1 6 2 3" xfId="1465" xr:uid="{00000000-0005-0000-0000-0000EF0D0000}"/>
    <cellStyle name="40% - Accent1 6 2 3 2" xfId="3289" xr:uid="{00000000-0005-0000-0000-0000F00D0000}"/>
    <cellStyle name="40% - Accent1 6 2 3 2 2" xfId="8068" xr:uid="{00000000-0005-0000-0000-0000F10D0000}"/>
    <cellStyle name="40% - Accent1 6 2 3 3" xfId="6244" xr:uid="{00000000-0005-0000-0000-0000F20D0000}"/>
    <cellStyle name="40% - Accent1 6 2 4" xfId="1101" xr:uid="{00000000-0005-0000-0000-0000F30D0000}"/>
    <cellStyle name="40% - Accent1 6 2 4 2" xfId="2925" xr:uid="{00000000-0005-0000-0000-0000F40D0000}"/>
    <cellStyle name="40% - Accent1 6 2 4 2 2" xfId="7704" xr:uid="{00000000-0005-0000-0000-0000F50D0000}"/>
    <cellStyle name="40% - Accent1 6 2 4 3" xfId="5880" xr:uid="{00000000-0005-0000-0000-0000F60D0000}"/>
    <cellStyle name="40% - Accent1 6 2 5" xfId="2195" xr:uid="{00000000-0005-0000-0000-0000F70D0000}"/>
    <cellStyle name="40% - Accent1 6 2 5 2" xfId="6974" xr:uid="{00000000-0005-0000-0000-0000F80D0000}"/>
    <cellStyle name="40% - Accent1 6 2 6" xfId="3988" xr:uid="{00000000-0005-0000-0000-0000F90D0000}"/>
    <cellStyle name="40% - Accent1 6 2 6 2" xfId="9163" xr:uid="{00000000-0005-0000-0000-0000FA0D0000}"/>
    <cellStyle name="40% - Accent1 6 2 7" xfId="4689" xr:uid="{00000000-0005-0000-0000-0000FB0D0000}"/>
    <cellStyle name="40% - Accent1 6 2 7 2" xfId="8799" xr:uid="{00000000-0005-0000-0000-0000FC0D0000}"/>
    <cellStyle name="40% - Accent1 6 2 8" xfId="5150" xr:uid="{00000000-0005-0000-0000-0000FD0D0000}"/>
    <cellStyle name="40% - Accent1 6 3" xfId="555" xr:uid="{00000000-0005-0000-0000-0000FE0D0000}"/>
    <cellStyle name="40% - Accent1 6 3 2" xfId="1647" xr:uid="{00000000-0005-0000-0000-0000FF0D0000}"/>
    <cellStyle name="40% - Accent1 6 3 2 2" xfId="3471" xr:uid="{00000000-0005-0000-0000-0000000E0000}"/>
    <cellStyle name="40% - Accent1 6 3 2 2 2" xfId="8250" xr:uid="{00000000-0005-0000-0000-0000010E0000}"/>
    <cellStyle name="40% - Accent1 6 3 2 3" xfId="6426" xr:uid="{00000000-0005-0000-0000-0000020E0000}"/>
    <cellStyle name="40% - Accent1 6 3 3" xfId="2380" xr:uid="{00000000-0005-0000-0000-0000030E0000}"/>
    <cellStyle name="40% - Accent1 6 3 3 2" xfId="7159" xr:uid="{00000000-0005-0000-0000-0000040E0000}"/>
    <cellStyle name="40% - Accent1 6 3 4" xfId="4496" xr:uid="{00000000-0005-0000-0000-0000050E0000}"/>
    <cellStyle name="40% - Accent1 6 3 4 2" xfId="9345" xr:uid="{00000000-0005-0000-0000-0000060E0000}"/>
    <cellStyle name="40% - Accent1 6 3 5" xfId="5332" xr:uid="{00000000-0005-0000-0000-0000070E0000}"/>
    <cellStyle name="40% - Accent1 6 4" xfId="1332" xr:uid="{00000000-0005-0000-0000-0000080E0000}"/>
    <cellStyle name="40% - Accent1 6 4 2" xfId="3156" xr:uid="{00000000-0005-0000-0000-0000090E0000}"/>
    <cellStyle name="40% - Accent1 6 4 2 2" xfId="7935" xr:uid="{00000000-0005-0000-0000-00000A0E0000}"/>
    <cellStyle name="40% - Accent1 6 4 3" xfId="6111" xr:uid="{00000000-0005-0000-0000-00000B0E0000}"/>
    <cellStyle name="40% - Accent1 6 5" xfId="968" xr:uid="{00000000-0005-0000-0000-00000C0E0000}"/>
    <cellStyle name="40% - Accent1 6 5 2" xfId="2792" xr:uid="{00000000-0005-0000-0000-00000D0E0000}"/>
    <cellStyle name="40% - Accent1 6 5 2 2" xfId="7571" xr:uid="{00000000-0005-0000-0000-00000E0E0000}"/>
    <cellStyle name="40% - Accent1 6 5 3" xfId="5747" xr:uid="{00000000-0005-0000-0000-00000F0E0000}"/>
    <cellStyle name="40% - Accent1 6 6" xfId="2035" xr:uid="{00000000-0005-0000-0000-0000100E0000}"/>
    <cellStyle name="40% - Accent1 6 6 2" xfId="6814" xr:uid="{00000000-0005-0000-0000-0000110E0000}"/>
    <cellStyle name="40% - Accent1 6 7" xfId="4144" xr:uid="{00000000-0005-0000-0000-0000120E0000}"/>
    <cellStyle name="40% - Accent1 6 7 2" xfId="9030" xr:uid="{00000000-0005-0000-0000-0000130E0000}"/>
    <cellStyle name="40% - Accent1 6 8" xfId="4337" xr:uid="{00000000-0005-0000-0000-0000140E0000}"/>
    <cellStyle name="40% - Accent1 6 8 2" xfId="8666" xr:uid="{00000000-0005-0000-0000-0000150E0000}"/>
    <cellStyle name="40% - Accent1 6 9" xfId="5017" xr:uid="{00000000-0005-0000-0000-0000160E0000}"/>
    <cellStyle name="40% - Accent1 7" xfId="365" xr:uid="{00000000-0005-0000-0000-0000170E0000}"/>
    <cellStyle name="40% - Accent1 7 2" xfId="738" xr:uid="{00000000-0005-0000-0000-0000180E0000}"/>
    <cellStyle name="40% - Accent1 7 2 2" xfId="1829" xr:uid="{00000000-0005-0000-0000-0000190E0000}"/>
    <cellStyle name="40% - Accent1 7 2 2 2" xfId="3653" xr:uid="{00000000-0005-0000-0000-00001A0E0000}"/>
    <cellStyle name="40% - Accent1 7 2 2 2 2" xfId="8432" xr:uid="{00000000-0005-0000-0000-00001B0E0000}"/>
    <cellStyle name="40% - Accent1 7 2 2 3" xfId="6608" xr:uid="{00000000-0005-0000-0000-00001C0E0000}"/>
    <cellStyle name="40% - Accent1 7 2 3" xfId="2562" xr:uid="{00000000-0005-0000-0000-00001D0E0000}"/>
    <cellStyle name="40% - Accent1 7 2 3 2" xfId="7341" xr:uid="{00000000-0005-0000-0000-00001E0E0000}"/>
    <cellStyle name="40% - Accent1 7 2 4" xfId="4728" xr:uid="{00000000-0005-0000-0000-00001F0E0000}"/>
    <cellStyle name="40% - Accent1 7 2 4 2" xfId="9526" xr:uid="{00000000-0005-0000-0000-0000200E0000}"/>
    <cellStyle name="40% - Accent1 7 2 5" xfId="5514" xr:uid="{00000000-0005-0000-0000-0000210E0000}"/>
    <cellStyle name="40% - Accent1 7 3" xfId="1456" xr:uid="{00000000-0005-0000-0000-0000220E0000}"/>
    <cellStyle name="40% - Accent1 7 3 2" xfId="3280" xr:uid="{00000000-0005-0000-0000-0000230E0000}"/>
    <cellStyle name="40% - Accent1 7 3 2 2" xfId="8059" xr:uid="{00000000-0005-0000-0000-0000240E0000}"/>
    <cellStyle name="40% - Accent1 7 3 3" xfId="6235" xr:uid="{00000000-0005-0000-0000-0000250E0000}"/>
    <cellStyle name="40% - Accent1 7 4" xfId="1092" xr:uid="{00000000-0005-0000-0000-0000260E0000}"/>
    <cellStyle name="40% - Accent1 7 4 2" xfId="2916" xr:uid="{00000000-0005-0000-0000-0000270E0000}"/>
    <cellStyle name="40% - Accent1 7 4 2 2" xfId="7695" xr:uid="{00000000-0005-0000-0000-0000280E0000}"/>
    <cellStyle name="40% - Accent1 7 4 3" xfId="5871" xr:uid="{00000000-0005-0000-0000-0000290E0000}"/>
    <cellStyle name="40% - Accent1 7 5" xfId="2196" xr:uid="{00000000-0005-0000-0000-00002A0E0000}"/>
    <cellStyle name="40% - Accent1 7 5 2" xfId="6975" xr:uid="{00000000-0005-0000-0000-00002B0E0000}"/>
    <cellStyle name="40% - Accent1 7 6" xfId="3972" xr:uid="{00000000-0005-0000-0000-00002C0E0000}"/>
    <cellStyle name="40% - Accent1 7 6 2" xfId="9154" xr:uid="{00000000-0005-0000-0000-00002D0E0000}"/>
    <cellStyle name="40% - Accent1 7 7" xfId="4716" xr:uid="{00000000-0005-0000-0000-00002E0E0000}"/>
    <cellStyle name="40% - Accent1 7 7 2" xfId="8790" xr:uid="{00000000-0005-0000-0000-00002F0E0000}"/>
    <cellStyle name="40% - Accent1 7 8" xfId="5141" xr:uid="{00000000-0005-0000-0000-0000300E0000}"/>
    <cellStyle name="40% - Accent1 8" xfId="546" xr:uid="{00000000-0005-0000-0000-0000310E0000}"/>
    <cellStyle name="40% - Accent1 8 2" xfId="1638" xr:uid="{00000000-0005-0000-0000-0000320E0000}"/>
    <cellStyle name="40% - Accent1 8 2 2" xfId="3462" xr:uid="{00000000-0005-0000-0000-0000330E0000}"/>
    <cellStyle name="40% - Accent1 8 2 2 2" xfId="8241" xr:uid="{00000000-0005-0000-0000-0000340E0000}"/>
    <cellStyle name="40% - Accent1 8 2 3" xfId="6417" xr:uid="{00000000-0005-0000-0000-0000350E0000}"/>
    <cellStyle name="40% - Accent1 8 3" xfId="2371" xr:uid="{00000000-0005-0000-0000-0000360E0000}"/>
    <cellStyle name="40% - Accent1 8 3 2" xfId="7150" xr:uid="{00000000-0005-0000-0000-0000370E0000}"/>
    <cellStyle name="40% - Accent1 8 4" xfId="4809" xr:uid="{00000000-0005-0000-0000-0000380E0000}"/>
    <cellStyle name="40% - Accent1 8 4 2" xfId="9336" xr:uid="{00000000-0005-0000-0000-0000390E0000}"/>
    <cellStyle name="40% - Accent1 8 5" xfId="5323" xr:uid="{00000000-0005-0000-0000-00003A0E0000}"/>
    <cellStyle name="40% - Accent1 9" xfId="1215" xr:uid="{00000000-0005-0000-0000-00003B0E0000}"/>
    <cellStyle name="40% - Accent1 9 2" xfId="3039" xr:uid="{00000000-0005-0000-0000-00003C0E0000}"/>
    <cellStyle name="40% - Accent1 9 2 2" xfId="7818" xr:uid="{00000000-0005-0000-0000-00003D0E0000}"/>
    <cellStyle name="40% - Accent1 9 3" xfId="5994" xr:uid="{00000000-0005-0000-0000-00003E0E0000}"/>
    <cellStyle name="40% - Accent2" xfId="26" builtinId="35" customBuiltin="1"/>
    <cellStyle name="40% - Accent2 10" xfId="853" xr:uid="{00000000-0005-0000-0000-0000400E0000}"/>
    <cellStyle name="40% - Accent2 10 2" xfId="2677" xr:uid="{00000000-0005-0000-0000-0000410E0000}"/>
    <cellStyle name="40% - Accent2 10 2 2" xfId="7456" xr:uid="{00000000-0005-0000-0000-0000420E0000}"/>
    <cellStyle name="40% - Accent2 10 3" xfId="5632" xr:uid="{00000000-0005-0000-0000-0000430E0000}"/>
    <cellStyle name="40% - Accent2 11" xfId="1948" xr:uid="{00000000-0005-0000-0000-0000440E0000}"/>
    <cellStyle name="40% - Accent2 11 2" xfId="6730" xr:uid="{00000000-0005-0000-0000-0000450E0000}"/>
    <cellStyle name="40% - Accent2 12" xfId="3890" xr:uid="{00000000-0005-0000-0000-0000460E0000}"/>
    <cellStyle name="40% - Accent2 12 2" xfId="8915" xr:uid="{00000000-0005-0000-0000-0000470E0000}"/>
    <cellStyle name="40% - Accent2 13" xfId="4273" xr:uid="{00000000-0005-0000-0000-0000480E0000}"/>
    <cellStyle name="40% - Accent2 13 2" xfId="8551" xr:uid="{00000000-0005-0000-0000-0000490E0000}"/>
    <cellStyle name="40% - Accent2 14" xfId="4902" xr:uid="{00000000-0005-0000-0000-00004A0E0000}"/>
    <cellStyle name="40% - Accent2 2" xfId="114" xr:uid="{00000000-0005-0000-0000-00004B0E0000}"/>
    <cellStyle name="40% - Accent2 3" xfId="115" xr:uid="{00000000-0005-0000-0000-00004C0E0000}"/>
    <cellStyle name="40% - Accent2 3 10" xfId="3813" xr:uid="{00000000-0005-0000-0000-00004D0E0000}"/>
    <cellStyle name="40% - Accent2 3 10 2" xfId="8937" xr:uid="{00000000-0005-0000-0000-00004E0E0000}"/>
    <cellStyle name="40% - Accent2 3 11" xfId="4667" xr:uid="{00000000-0005-0000-0000-00004F0E0000}"/>
    <cellStyle name="40% - Accent2 3 11 2" xfId="8573" xr:uid="{00000000-0005-0000-0000-0000500E0000}"/>
    <cellStyle name="40% - Accent2 3 12" xfId="4924" xr:uid="{00000000-0005-0000-0000-0000510E0000}"/>
    <cellStyle name="40% - Accent2 3 2" xfId="116" xr:uid="{00000000-0005-0000-0000-0000520E0000}"/>
    <cellStyle name="40% - Accent2 3 2 10" xfId="4960" xr:uid="{00000000-0005-0000-0000-0000530E0000}"/>
    <cellStyle name="40% - Accent2 3 2 2" xfId="117" xr:uid="{00000000-0005-0000-0000-0000540E0000}"/>
    <cellStyle name="40% - Accent2 3 2 2 2" xfId="366" xr:uid="{00000000-0005-0000-0000-0000550E0000}"/>
    <cellStyle name="40% - Accent2 3 2 2 2 2" xfId="739" xr:uid="{00000000-0005-0000-0000-0000560E0000}"/>
    <cellStyle name="40% - Accent2 3 2 2 2 2 2" xfId="1830" xr:uid="{00000000-0005-0000-0000-0000570E0000}"/>
    <cellStyle name="40% - Accent2 3 2 2 2 2 2 2" xfId="3654" xr:uid="{00000000-0005-0000-0000-0000580E0000}"/>
    <cellStyle name="40% - Accent2 3 2 2 2 2 2 2 2" xfId="8433" xr:uid="{00000000-0005-0000-0000-0000590E0000}"/>
    <cellStyle name="40% - Accent2 3 2 2 2 2 2 3" xfId="6609" xr:uid="{00000000-0005-0000-0000-00005A0E0000}"/>
    <cellStyle name="40% - Accent2 3 2 2 2 2 3" xfId="2563" xr:uid="{00000000-0005-0000-0000-00005B0E0000}"/>
    <cellStyle name="40% - Accent2 3 2 2 2 2 3 2" xfId="7342" xr:uid="{00000000-0005-0000-0000-00005C0E0000}"/>
    <cellStyle name="40% - Accent2 3 2 2 2 2 4" xfId="4560" xr:uid="{00000000-0005-0000-0000-00005D0E0000}"/>
    <cellStyle name="40% - Accent2 3 2 2 2 2 4 2" xfId="9527" xr:uid="{00000000-0005-0000-0000-00005E0E0000}"/>
    <cellStyle name="40% - Accent2 3 2 2 2 2 5" xfId="5515" xr:uid="{00000000-0005-0000-0000-00005F0E0000}"/>
    <cellStyle name="40% - Accent2 3 2 2 2 3" xfId="1469" xr:uid="{00000000-0005-0000-0000-0000600E0000}"/>
    <cellStyle name="40% - Accent2 3 2 2 2 3 2" xfId="3293" xr:uid="{00000000-0005-0000-0000-0000610E0000}"/>
    <cellStyle name="40% - Accent2 3 2 2 2 3 2 2" xfId="8072" xr:uid="{00000000-0005-0000-0000-0000620E0000}"/>
    <cellStyle name="40% - Accent2 3 2 2 2 3 3" xfId="6248" xr:uid="{00000000-0005-0000-0000-0000630E0000}"/>
    <cellStyle name="40% - Accent2 3 2 2 2 4" xfId="1105" xr:uid="{00000000-0005-0000-0000-0000640E0000}"/>
    <cellStyle name="40% - Accent2 3 2 2 2 4 2" xfId="2929" xr:uid="{00000000-0005-0000-0000-0000650E0000}"/>
    <cellStyle name="40% - Accent2 3 2 2 2 4 2 2" xfId="7708" xr:uid="{00000000-0005-0000-0000-0000660E0000}"/>
    <cellStyle name="40% - Accent2 3 2 2 2 4 3" xfId="5884" xr:uid="{00000000-0005-0000-0000-0000670E0000}"/>
    <cellStyle name="40% - Accent2 3 2 2 2 5" xfId="2197" xr:uid="{00000000-0005-0000-0000-0000680E0000}"/>
    <cellStyle name="40% - Accent2 3 2 2 2 5 2" xfId="6976" xr:uid="{00000000-0005-0000-0000-0000690E0000}"/>
    <cellStyle name="40% - Accent2 3 2 2 2 6" xfId="3913" xr:uid="{00000000-0005-0000-0000-00006A0E0000}"/>
    <cellStyle name="40% - Accent2 3 2 2 2 6 2" xfId="9167" xr:uid="{00000000-0005-0000-0000-00006B0E0000}"/>
    <cellStyle name="40% - Accent2 3 2 2 2 7" xfId="4797" xr:uid="{00000000-0005-0000-0000-00006C0E0000}"/>
    <cellStyle name="40% - Accent2 3 2 2 2 7 2" xfId="8803" xr:uid="{00000000-0005-0000-0000-00006D0E0000}"/>
    <cellStyle name="40% - Accent2 3 2 2 2 8" xfId="5154" xr:uid="{00000000-0005-0000-0000-00006E0E0000}"/>
    <cellStyle name="40% - Accent2 3 2 2 3" xfId="559" xr:uid="{00000000-0005-0000-0000-00006F0E0000}"/>
    <cellStyle name="40% - Accent2 3 2 2 3 2" xfId="1651" xr:uid="{00000000-0005-0000-0000-0000700E0000}"/>
    <cellStyle name="40% - Accent2 3 2 2 3 2 2" xfId="3475" xr:uid="{00000000-0005-0000-0000-0000710E0000}"/>
    <cellStyle name="40% - Accent2 3 2 2 3 2 2 2" xfId="8254" xr:uid="{00000000-0005-0000-0000-0000720E0000}"/>
    <cellStyle name="40% - Accent2 3 2 2 3 2 3" xfId="6430" xr:uid="{00000000-0005-0000-0000-0000730E0000}"/>
    <cellStyle name="40% - Accent2 3 2 2 3 3" xfId="2384" xr:uid="{00000000-0005-0000-0000-0000740E0000}"/>
    <cellStyle name="40% - Accent2 3 2 2 3 3 2" xfId="7163" xr:uid="{00000000-0005-0000-0000-0000750E0000}"/>
    <cellStyle name="40% - Accent2 3 2 2 3 4" xfId="4495" xr:uid="{00000000-0005-0000-0000-0000760E0000}"/>
    <cellStyle name="40% - Accent2 3 2 2 3 4 2" xfId="9349" xr:uid="{00000000-0005-0000-0000-0000770E0000}"/>
    <cellStyle name="40% - Accent2 3 2 2 3 5" xfId="5336" xr:uid="{00000000-0005-0000-0000-0000780E0000}"/>
    <cellStyle name="40% - Accent2 3 2 2 4" xfId="1349" xr:uid="{00000000-0005-0000-0000-0000790E0000}"/>
    <cellStyle name="40% - Accent2 3 2 2 4 2" xfId="3173" xr:uid="{00000000-0005-0000-0000-00007A0E0000}"/>
    <cellStyle name="40% - Accent2 3 2 2 4 2 2" xfId="7952" xr:uid="{00000000-0005-0000-0000-00007B0E0000}"/>
    <cellStyle name="40% - Accent2 3 2 2 4 3" xfId="6128" xr:uid="{00000000-0005-0000-0000-00007C0E0000}"/>
    <cellStyle name="40% - Accent2 3 2 2 5" xfId="985" xr:uid="{00000000-0005-0000-0000-00007D0E0000}"/>
    <cellStyle name="40% - Accent2 3 2 2 5 2" xfId="2809" xr:uid="{00000000-0005-0000-0000-00007E0E0000}"/>
    <cellStyle name="40% - Accent2 3 2 2 5 2 2" xfId="7588" xr:uid="{00000000-0005-0000-0000-00007F0E0000}"/>
    <cellStyle name="40% - Accent2 3 2 2 5 3" xfId="5764" xr:uid="{00000000-0005-0000-0000-0000800E0000}"/>
    <cellStyle name="40% - Accent2 3 2 2 6" xfId="2037" xr:uid="{00000000-0005-0000-0000-0000810E0000}"/>
    <cellStyle name="40% - Accent2 3 2 2 6 2" xfId="6816" xr:uid="{00000000-0005-0000-0000-0000820E0000}"/>
    <cellStyle name="40% - Accent2 3 2 2 7" xfId="4107" xr:uid="{00000000-0005-0000-0000-0000830E0000}"/>
    <cellStyle name="40% - Accent2 3 2 2 7 2" xfId="9047" xr:uid="{00000000-0005-0000-0000-0000840E0000}"/>
    <cellStyle name="40% - Accent2 3 2 2 8" xfId="4859" xr:uid="{00000000-0005-0000-0000-0000850E0000}"/>
    <cellStyle name="40% - Accent2 3 2 2 8 2" xfId="8683" xr:uid="{00000000-0005-0000-0000-0000860E0000}"/>
    <cellStyle name="40% - Accent2 3 2 2 9" xfId="5034" xr:uid="{00000000-0005-0000-0000-0000870E0000}"/>
    <cellStyle name="40% - Accent2 3 2 3" xfId="367" xr:uid="{00000000-0005-0000-0000-0000880E0000}"/>
    <cellStyle name="40% - Accent2 3 2 3 2" xfId="740" xr:uid="{00000000-0005-0000-0000-0000890E0000}"/>
    <cellStyle name="40% - Accent2 3 2 3 2 2" xfId="1831" xr:uid="{00000000-0005-0000-0000-00008A0E0000}"/>
    <cellStyle name="40% - Accent2 3 2 3 2 2 2" xfId="3655" xr:uid="{00000000-0005-0000-0000-00008B0E0000}"/>
    <cellStyle name="40% - Accent2 3 2 3 2 2 2 2" xfId="8434" xr:uid="{00000000-0005-0000-0000-00008C0E0000}"/>
    <cellStyle name="40% - Accent2 3 2 3 2 2 3" xfId="6610" xr:uid="{00000000-0005-0000-0000-00008D0E0000}"/>
    <cellStyle name="40% - Accent2 3 2 3 2 3" xfId="2564" xr:uid="{00000000-0005-0000-0000-00008E0E0000}"/>
    <cellStyle name="40% - Accent2 3 2 3 2 3 2" xfId="7343" xr:uid="{00000000-0005-0000-0000-00008F0E0000}"/>
    <cellStyle name="40% - Accent2 3 2 3 2 4" xfId="4561" xr:uid="{00000000-0005-0000-0000-0000900E0000}"/>
    <cellStyle name="40% - Accent2 3 2 3 2 4 2" xfId="9528" xr:uid="{00000000-0005-0000-0000-0000910E0000}"/>
    <cellStyle name="40% - Accent2 3 2 3 2 5" xfId="5516" xr:uid="{00000000-0005-0000-0000-0000920E0000}"/>
    <cellStyle name="40% - Accent2 3 2 3 3" xfId="1468" xr:uid="{00000000-0005-0000-0000-0000930E0000}"/>
    <cellStyle name="40% - Accent2 3 2 3 3 2" xfId="3292" xr:uid="{00000000-0005-0000-0000-0000940E0000}"/>
    <cellStyle name="40% - Accent2 3 2 3 3 2 2" xfId="8071" xr:uid="{00000000-0005-0000-0000-0000950E0000}"/>
    <cellStyle name="40% - Accent2 3 2 3 3 3" xfId="6247" xr:uid="{00000000-0005-0000-0000-0000960E0000}"/>
    <cellStyle name="40% - Accent2 3 2 3 4" xfId="1104" xr:uid="{00000000-0005-0000-0000-0000970E0000}"/>
    <cellStyle name="40% - Accent2 3 2 3 4 2" xfId="2928" xr:uid="{00000000-0005-0000-0000-0000980E0000}"/>
    <cellStyle name="40% - Accent2 3 2 3 4 2 2" xfId="7707" xr:uid="{00000000-0005-0000-0000-0000990E0000}"/>
    <cellStyle name="40% - Accent2 3 2 3 4 3" xfId="5883" xr:uid="{00000000-0005-0000-0000-00009A0E0000}"/>
    <cellStyle name="40% - Accent2 3 2 3 5" xfId="2198" xr:uid="{00000000-0005-0000-0000-00009B0E0000}"/>
    <cellStyle name="40% - Accent2 3 2 3 5 2" xfId="6977" xr:uid="{00000000-0005-0000-0000-00009C0E0000}"/>
    <cellStyle name="40% - Accent2 3 2 3 6" xfId="4101" xr:uid="{00000000-0005-0000-0000-00009D0E0000}"/>
    <cellStyle name="40% - Accent2 3 2 3 6 2" xfId="9166" xr:uid="{00000000-0005-0000-0000-00009E0E0000}"/>
    <cellStyle name="40% - Accent2 3 2 3 7" xfId="4486" xr:uid="{00000000-0005-0000-0000-00009F0E0000}"/>
    <cellStyle name="40% - Accent2 3 2 3 7 2" xfId="8802" xr:uid="{00000000-0005-0000-0000-0000A00E0000}"/>
    <cellStyle name="40% - Accent2 3 2 3 8" xfId="5153" xr:uid="{00000000-0005-0000-0000-0000A10E0000}"/>
    <cellStyle name="40% - Accent2 3 2 4" xfId="558" xr:uid="{00000000-0005-0000-0000-0000A20E0000}"/>
    <cellStyle name="40% - Accent2 3 2 4 2" xfId="1650" xr:uid="{00000000-0005-0000-0000-0000A30E0000}"/>
    <cellStyle name="40% - Accent2 3 2 4 2 2" xfId="3474" xr:uid="{00000000-0005-0000-0000-0000A40E0000}"/>
    <cellStyle name="40% - Accent2 3 2 4 2 2 2" xfId="8253" xr:uid="{00000000-0005-0000-0000-0000A50E0000}"/>
    <cellStyle name="40% - Accent2 3 2 4 2 3" xfId="6429" xr:uid="{00000000-0005-0000-0000-0000A60E0000}"/>
    <cellStyle name="40% - Accent2 3 2 4 3" xfId="2383" xr:uid="{00000000-0005-0000-0000-0000A70E0000}"/>
    <cellStyle name="40% - Accent2 3 2 4 3 2" xfId="7162" xr:uid="{00000000-0005-0000-0000-0000A80E0000}"/>
    <cellStyle name="40% - Accent2 3 2 4 4" xfId="4422" xr:uid="{00000000-0005-0000-0000-0000A90E0000}"/>
    <cellStyle name="40% - Accent2 3 2 4 4 2" xfId="9348" xr:uid="{00000000-0005-0000-0000-0000AA0E0000}"/>
    <cellStyle name="40% - Accent2 3 2 4 5" xfId="5335" xr:uid="{00000000-0005-0000-0000-0000AB0E0000}"/>
    <cellStyle name="40% - Accent2 3 2 5" xfId="1275" xr:uid="{00000000-0005-0000-0000-0000AC0E0000}"/>
    <cellStyle name="40% - Accent2 3 2 5 2" xfId="3099" xr:uid="{00000000-0005-0000-0000-0000AD0E0000}"/>
    <cellStyle name="40% - Accent2 3 2 5 2 2" xfId="7878" xr:uid="{00000000-0005-0000-0000-0000AE0E0000}"/>
    <cellStyle name="40% - Accent2 3 2 5 3" xfId="6054" xr:uid="{00000000-0005-0000-0000-0000AF0E0000}"/>
    <cellStyle name="40% - Accent2 3 2 6" xfId="911" xr:uid="{00000000-0005-0000-0000-0000B00E0000}"/>
    <cellStyle name="40% - Accent2 3 2 6 2" xfId="2735" xr:uid="{00000000-0005-0000-0000-0000B10E0000}"/>
    <cellStyle name="40% - Accent2 3 2 6 2 2" xfId="7514" xr:uid="{00000000-0005-0000-0000-0000B20E0000}"/>
    <cellStyle name="40% - Accent2 3 2 6 3" xfId="5690" xr:uid="{00000000-0005-0000-0000-0000B30E0000}"/>
    <cellStyle name="40% - Accent2 3 2 7" xfId="2036" xr:uid="{00000000-0005-0000-0000-0000B40E0000}"/>
    <cellStyle name="40% - Accent2 3 2 7 2" xfId="6815" xr:uid="{00000000-0005-0000-0000-0000B50E0000}"/>
    <cellStyle name="40% - Accent2 3 2 8" xfId="3848" xr:uid="{00000000-0005-0000-0000-0000B60E0000}"/>
    <cellStyle name="40% - Accent2 3 2 8 2" xfId="8973" xr:uid="{00000000-0005-0000-0000-0000B70E0000}"/>
    <cellStyle name="40% - Accent2 3 2 9" xfId="4388" xr:uid="{00000000-0005-0000-0000-0000B80E0000}"/>
    <cellStyle name="40% - Accent2 3 2 9 2" xfId="8609" xr:uid="{00000000-0005-0000-0000-0000B90E0000}"/>
    <cellStyle name="40% - Accent2 3 3" xfId="118" xr:uid="{00000000-0005-0000-0000-0000BA0E0000}"/>
    <cellStyle name="40% - Accent2 3 3 2" xfId="368" xr:uid="{00000000-0005-0000-0000-0000BB0E0000}"/>
    <cellStyle name="40% - Accent2 3 3 2 2" xfId="741" xr:uid="{00000000-0005-0000-0000-0000BC0E0000}"/>
    <cellStyle name="40% - Accent2 3 3 2 2 2" xfId="1832" xr:uid="{00000000-0005-0000-0000-0000BD0E0000}"/>
    <cellStyle name="40% - Accent2 3 3 2 2 2 2" xfId="3656" xr:uid="{00000000-0005-0000-0000-0000BE0E0000}"/>
    <cellStyle name="40% - Accent2 3 3 2 2 2 2 2" xfId="8435" xr:uid="{00000000-0005-0000-0000-0000BF0E0000}"/>
    <cellStyle name="40% - Accent2 3 3 2 2 2 3" xfId="6611" xr:uid="{00000000-0005-0000-0000-0000C00E0000}"/>
    <cellStyle name="40% - Accent2 3 3 2 2 3" xfId="2565" xr:uid="{00000000-0005-0000-0000-0000C10E0000}"/>
    <cellStyle name="40% - Accent2 3 3 2 2 3 2" xfId="7344" xr:uid="{00000000-0005-0000-0000-0000C20E0000}"/>
    <cellStyle name="40% - Accent2 3 3 2 2 4" xfId="4478" xr:uid="{00000000-0005-0000-0000-0000C30E0000}"/>
    <cellStyle name="40% - Accent2 3 3 2 2 4 2" xfId="9529" xr:uid="{00000000-0005-0000-0000-0000C40E0000}"/>
    <cellStyle name="40% - Accent2 3 3 2 2 5" xfId="5517" xr:uid="{00000000-0005-0000-0000-0000C50E0000}"/>
    <cellStyle name="40% - Accent2 3 3 2 3" xfId="1470" xr:uid="{00000000-0005-0000-0000-0000C60E0000}"/>
    <cellStyle name="40% - Accent2 3 3 2 3 2" xfId="3294" xr:uid="{00000000-0005-0000-0000-0000C70E0000}"/>
    <cellStyle name="40% - Accent2 3 3 2 3 2 2" xfId="8073" xr:uid="{00000000-0005-0000-0000-0000C80E0000}"/>
    <cellStyle name="40% - Accent2 3 3 2 3 3" xfId="6249" xr:uid="{00000000-0005-0000-0000-0000C90E0000}"/>
    <cellStyle name="40% - Accent2 3 3 2 4" xfId="1106" xr:uid="{00000000-0005-0000-0000-0000CA0E0000}"/>
    <cellStyle name="40% - Accent2 3 3 2 4 2" xfId="2930" xr:uid="{00000000-0005-0000-0000-0000CB0E0000}"/>
    <cellStyle name="40% - Accent2 3 3 2 4 2 2" xfId="7709" xr:uid="{00000000-0005-0000-0000-0000CC0E0000}"/>
    <cellStyle name="40% - Accent2 3 3 2 4 3" xfId="5885" xr:uid="{00000000-0005-0000-0000-0000CD0E0000}"/>
    <cellStyle name="40% - Accent2 3 3 2 5" xfId="2199" xr:uid="{00000000-0005-0000-0000-0000CE0E0000}"/>
    <cellStyle name="40% - Accent2 3 3 2 5 2" xfId="6978" xr:uid="{00000000-0005-0000-0000-0000CF0E0000}"/>
    <cellStyle name="40% - Accent2 3 3 2 6" xfId="4027" xr:uid="{00000000-0005-0000-0000-0000D00E0000}"/>
    <cellStyle name="40% - Accent2 3 3 2 6 2" xfId="9168" xr:uid="{00000000-0005-0000-0000-0000D10E0000}"/>
    <cellStyle name="40% - Accent2 3 3 2 7" xfId="4542" xr:uid="{00000000-0005-0000-0000-0000D20E0000}"/>
    <cellStyle name="40% - Accent2 3 3 2 7 2" xfId="8804" xr:uid="{00000000-0005-0000-0000-0000D30E0000}"/>
    <cellStyle name="40% - Accent2 3 3 2 8" xfId="5155" xr:uid="{00000000-0005-0000-0000-0000D40E0000}"/>
    <cellStyle name="40% - Accent2 3 3 3" xfId="560" xr:uid="{00000000-0005-0000-0000-0000D50E0000}"/>
    <cellStyle name="40% - Accent2 3 3 3 2" xfId="1652" xr:uid="{00000000-0005-0000-0000-0000D60E0000}"/>
    <cellStyle name="40% - Accent2 3 3 3 2 2" xfId="3476" xr:uid="{00000000-0005-0000-0000-0000D70E0000}"/>
    <cellStyle name="40% - Accent2 3 3 3 2 2 2" xfId="8255" xr:uid="{00000000-0005-0000-0000-0000D80E0000}"/>
    <cellStyle name="40% - Accent2 3 3 3 2 3" xfId="6431" xr:uid="{00000000-0005-0000-0000-0000D90E0000}"/>
    <cellStyle name="40% - Accent2 3 3 3 3" xfId="2385" xr:uid="{00000000-0005-0000-0000-0000DA0E0000}"/>
    <cellStyle name="40% - Accent2 3 3 3 3 2" xfId="7164" xr:uid="{00000000-0005-0000-0000-0000DB0E0000}"/>
    <cellStyle name="40% - Accent2 3 3 3 4" xfId="4304" xr:uid="{00000000-0005-0000-0000-0000DC0E0000}"/>
    <cellStyle name="40% - Accent2 3 3 3 4 2" xfId="9350" xr:uid="{00000000-0005-0000-0000-0000DD0E0000}"/>
    <cellStyle name="40% - Accent2 3 3 3 5" xfId="5337" xr:uid="{00000000-0005-0000-0000-0000DE0E0000}"/>
    <cellStyle name="40% - Accent2 3 3 4" xfId="1306" xr:uid="{00000000-0005-0000-0000-0000DF0E0000}"/>
    <cellStyle name="40% - Accent2 3 3 4 2" xfId="3130" xr:uid="{00000000-0005-0000-0000-0000E00E0000}"/>
    <cellStyle name="40% - Accent2 3 3 4 2 2" xfId="7909" xr:uid="{00000000-0005-0000-0000-0000E10E0000}"/>
    <cellStyle name="40% - Accent2 3 3 4 3" xfId="6085" xr:uid="{00000000-0005-0000-0000-0000E20E0000}"/>
    <cellStyle name="40% - Accent2 3 3 5" xfId="942" xr:uid="{00000000-0005-0000-0000-0000E30E0000}"/>
    <cellStyle name="40% - Accent2 3 3 5 2" xfId="2766" xr:uid="{00000000-0005-0000-0000-0000E40E0000}"/>
    <cellStyle name="40% - Accent2 3 3 5 2 2" xfId="7545" xr:uid="{00000000-0005-0000-0000-0000E50E0000}"/>
    <cellStyle name="40% - Accent2 3 3 5 3" xfId="5721" xr:uid="{00000000-0005-0000-0000-0000E60E0000}"/>
    <cellStyle name="40% - Accent2 3 3 6" xfId="2038" xr:uid="{00000000-0005-0000-0000-0000E70E0000}"/>
    <cellStyle name="40% - Accent2 3 3 6 2" xfId="6817" xr:uid="{00000000-0005-0000-0000-0000E80E0000}"/>
    <cellStyle name="40% - Accent2 3 3 7" xfId="3808" xr:uid="{00000000-0005-0000-0000-0000E90E0000}"/>
    <cellStyle name="40% - Accent2 3 3 7 2" xfId="9004" xr:uid="{00000000-0005-0000-0000-0000EA0E0000}"/>
    <cellStyle name="40% - Accent2 3 3 8" xfId="4215" xr:uid="{00000000-0005-0000-0000-0000EB0E0000}"/>
    <cellStyle name="40% - Accent2 3 3 8 2" xfId="8640" xr:uid="{00000000-0005-0000-0000-0000EC0E0000}"/>
    <cellStyle name="40% - Accent2 3 3 9" xfId="4991" xr:uid="{00000000-0005-0000-0000-0000ED0E0000}"/>
    <cellStyle name="40% - Accent2 3 4" xfId="119" xr:uid="{00000000-0005-0000-0000-0000EE0E0000}"/>
    <cellStyle name="40% - Accent2 3 4 2" xfId="369" xr:uid="{00000000-0005-0000-0000-0000EF0E0000}"/>
    <cellStyle name="40% - Accent2 3 4 2 2" xfId="742" xr:uid="{00000000-0005-0000-0000-0000F00E0000}"/>
    <cellStyle name="40% - Accent2 3 4 2 2 2" xfId="1833" xr:uid="{00000000-0005-0000-0000-0000F10E0000}"/>
    <cellStyle name="40% - Accent2 3 4 2 2 2 2" xfId="3657" xr:uid="{00000000-0005-0000-0000-0000F20E0000}"/>
    <cellStyle name="40% - Accent2 3 4 2 2 2 2 2" xfId="8436" xr:uid="{00000000-0005-0000-0000-0000F30E0000}"/>
    <cellStyle name="40% - Accent2 3 4 2 2 2 3" xfId="6612" xr:uid="{00000000-0005-0000-0000-0000F40E0000}"/>
    <cellStyle name="40% - Accent2 3 4 2 2 3" xfId="2566" xr:uid="{00000000-0005-0000-0000-0000F50E0000}"/>
    <cellStyle name="40% - Accent2 3 4 2 2 3 2" xfId="7345" xr:uid="{00000000-0005-0000-0000-0000F60E0000}"/>
    <cellStyle name="40% - Accent2 3 4 2 2 4" xfId="4871" xr:uid="{00000000-0005-0000-0000-0000F70E0000}"/>
    <cellStyle name="40% - Accent2 3 4 2 2 4 2" xfId="9530" xr:uid="{00000000-0005-0000-0000-0000F80E0000}"/>
    <cellStyle name="40% - Accent2 3 4 2 2 5" xfId="5518" xr:uid="{00000000-0005-0000-0000-0000F90E0000}"/>
    <cellStyle name="40% - Accent2 3 4 2 3" xfId="1471" xr:uid="{00000000-0005-0000-0000-0000FA0E0000}"/>
    <cellStyle name="40% - Accent2 3 4 2 3 2" xfId="3295" xr:uid="{00000000-0005-0000-0000-0000FB0E0000}"/>
    <cellStyle name="40% - Accent2 3 4 2 3 2 2" xfId="8074" xr:uid="{00000000-0005-0000-0000-0000FC0E0000}"/>
    <cellStyle name="40% - Accent2 3 4 2 3 3" xfId="6250" xr:uid="{00000000-0005-0000-0000-0000FD0E0000}"/>
    <cellStyle name="40% - Accent2 3 4 2 4" xfId="1107" xr:uid="{00000000-0005-0000-0000-0000FE0E0000}"/>
    <cellStyle name="40% - Accent2 3 4 2 4 2" xfId="2931" xr:uid="{00000000-0005-0000-0000-0000FF0E0000}"/>
    <cellStyle name="40% - Accent2 3 4 2 4 2 2" xfId="7710" xr:uid="{00000000-0005-0000-0000-0000000F0000}"/>
    <cellStyle name="40% - Accent2 3 4 2 4 3" xfId="5886" xr:uid="{00000000-0005-0000-0000-0000010F0000}"/>
    <cellStyle name="40% - Accent2 3 4 2 5" xfId="2200" xr:uid="{00000000-0005-0000-0000-0000020F0000}"/>
    <cellStyle name="40% - Accent2 3 4 2 5 2" xfId="6979" xr:uid="{00000000-0005-0000-0000-0000030F0000}"/>
    <cellStyle name="40% - Accent2 3 4 2 6" xfId="4137" xr:uid="{00000000-0005-0000-0000-0000040F0000}"/>
    <cellStyle name="40% - Accent2 3 4 2 6 2" xfId="9169" xr:uid="{00000000-0005-0000-0000-0000050F0000}"/>
    <cellStyle name="40% - Accent2 3 4 2 7" xfId="4799" xr:uid="{00000000-0005-0000-0000-0000060F0000}"/>
    <cellStyle name="40% - Accent2 3 4 2 7 2" xfId="8805" xr:uid="{00000000-0005-0000-0000-0000070F0000}"/>
    <cellStyle name="40% - Accent2 3 4 2 8" xfId="5156" xr:uid="{00000000-0005-0000-0000-0000080F0000}"/>
    <cellStyle name="40% - Accent2 3 4 3" xfId="561" xr:uid="{00000000-0005-0000-0000-0000090F0000}"/>
    <cellStyle name="40% - Accent2 3 4 3 2" xfId="1653" xr:uid="{00000000-0005-0000-0000-00000A0F0000}"/>
    <cellStyle name="40% - Accent2 3 4 3 2 2" xfId="3477" xr:uid="{00000000-0005-0000-0000-00000B0F0000}"/>
    <cellStyle name="40% - Accent2 3 4 3 2 2 2" xfId="8256" xr:uid="{00000000-0005-0000-0000-00000C0F0000}"/>
    <cellStyle name="40% - Accent2 3 4 3 2 3" xfId="6432" xr:uid="{00000000-0005-0000-0000-00000D0F0000}"/>
    <cellStyle name="40% - Accent2 3 4 3 3" xfId="2386" xr:uid="{00000000-0005-0000-0000-00000E0F0000}"/>
    <cellStyle name="40% - Accent2 3 4 3 3 2" xfId="7165" xr:uid="{00000000-0005-0000-0000-00000F0F0000}"/>
    <cellStyle name="40% - Accent2 3 4 3 4" xfId="4347" xr:uid="{00000000-0005-0000-0000-0000100F0000}"/>
    <cellStyle name="40% - Accent2 3 4 3 4 2" xfId="9351" xr:uid="{00000000-0005-0000-0000-0000110F0000}"/>
    <cellStyle name="40% - Accent2 3 4 3 5" xfId="5338" xr:uid="{00000000-0005-0000-0000-0000120F0000}"/>
    <cellStyle name="40% - Accent2 3 4 4" xfId="1369" xr:uid="{00000000-0005-0000-0000-0000130F0000}"/>
    <cellStyle name="40% - Accent2 3 4 4 2" xfId="3193" xr:uid="{00000000-0005-0000-0000-0000140F0000}"/>
    <cellStyle name="40% - Accent2 3 4 4 2 2" xfId="7972" xr:uid="{00000000-0005-0000-0000-0000150F0000}"/>
    <cellStyle name="40% - Accent2 3 4 4 3" xfId="6148" xr:uid="{00000000-0005-0000-0000-0000160F0000}"/>
    <cellStyle name="40% - Accent2 3 4 5" xfId="1005" xr:uid="{00000000-0005-0000-0000-0000170F0000}"/>
    <cellStyle name="40% - Accent2 3 4 5 2" xfId="2829" xr:uid="{00000000-0005-0000-0000-0000180F0000}"/>
    <cellStyle name="40% - Accent2 3 4 5 2 2" xfId="7608" xr:uid="{00000000-0005-0000-0000-0000190F0000}"/>
    <cellStyle name="40% - Accent2 3 4 5 3" xfId="5784" xr:uid="{00000000-0005-0000-0000-00001A0F0000}"/>
    <cellStyle name="40% - Accent2 3 4 6" xfId="2039" xr:uid="{00000000-0005-0000-0000-00001B0F0000}"/>
    <cellStyle name="40% - Accent2 3 4 6 2" xfId="6818" xr:uid="{00000000-0005-0000-0000-00001C0F0000}"/>
    <cellStyle name="40% - Accent2 3 4 7" xfId="3880" xr:uid="{00000000-0005-0000-0000-00001D0F0000}"/>
    <cellStyle name="40% - Accent2 3 4 7 2" xfId="9067" xr:uid="{00000000-0005-0000-0000-00001E0F0000}"/>
    <cellStyle name="40% - Accent2 3 4 8" xfId="4307" xr:uid="{00000000-0005-0000-0000-00001F0F0000}"/>
    <cellStyle name="40% - Accent2 3 4 8 2" xfId="8703" xr:uid="{00000000-0005-0000-0000-0000200F0000}"/>
    <cellStyle name="40% - Accent2 3 4 9" xfId="5054" xr:uid="{00000000-0005-0000-0000-0000210F0000}"/>
    <cellStyle name="40% - Accent2 3 5" xfId="370" xr:uid="{00000000-0005-0000-0000-0000220F0000}"/>
    <cellStyle name="40% - Accent2 3 5 2" xfId="743" xr:uid="{00000000-0005-0000-0000-0000230F0000}"/>
    <cellStyle name="40% - Accent2 3 5 2 2" xfId="1834" xr:uid="{00000000-0005-0000-0000-0000240F0000}"/>
    <cellStyle name="40% - Accent2 3 5 2 2 2" xfId="3658" xr:uid="{00000000-0005-0000-0000-0000250F0000}"/>
    <cellStyle name="40% - Accent2 3 5 2 2 2 2" xfId="8437" xr:uid="{00000000-0005-0000-0000-0000260F0000}"/>
    <cellStyle name="40% - Accent2 3 5 2 2 3" xfId="6613" xr:uid="{00000000-0005-0000-0000-0000270F0000}"/>
    <cellStyle name="40% - Accent2 3 5 2 3" xfId="2567" xr:uid="{00000000-0005-0000-0000-0000280F0000}"/>
    <cellStyle name="40% - Accent2 3 5 2 3 2" xfId="7346" xr:uid="{00000000-0005-0000-0000-0000290F0000}"/>
    <cellStyle name="40% - Accent2 3 5 2 4" xfId="4246" xr:uid="{00000000-0005-0000-0000-00002A0F0000}"/>
    <cellStyle name="40% - Accent2 3 5 2 4 2" xfId="9531" xr:uid="{00000000-0005-0000-0000-00002B0F0000}"/>
    <cellStyle name="40% - Accent2 3 5 2 5" xfId="5519" xr:uid="{00000000-0005-0000-0000-00002C0F0000}"/>
    <cellStyle name="40% - Accent2 3 5 3" xfId="1467" xr:uid="{00000000-0005-0000-0000-00002D0F0000}"/>
    <cellStyle name="40% - Accent2 3 5 3 2" xfId="3291" xr:uid="{00000000-0005-0000-0000-00002E0F0000}"/>
    <cellStyle name="40% - Accent2 3 5 3 2 2" xfId="8070" xr:uid="{00000000-0005-0000-0000-00002F0F0000}"/>
    <cellStyle name="40% - Accent2 3 5 3 3" xfId="6246" xr:uid="{00000000-0005-0000-0000-0000300F0000}"/>
    <cellStyle name="40% - Accent2 3 5 4" xfId="1103" xr:uid="{00000000-0005-0000-0000-0000310F0000}"/>
    <cellStyle name="40% - Accent2 3 5 4 2" xfId="2927" xr:uid="{00000000-0005-0000-0000-0000320F0000}"/>
    <cellStyle name="40% - Accent2 3 5 4 2 2" xfId="7706" xr:uid="{00000000-0005-0000-0000-0000330F0000}"/>
    <cellStyle name="40% - Accent2 3 5 4 3" xfId="5882" xr:uid="{00000000-0005-0000-0000-0000340F0000}"/>
    <cellStyle name="40% - Accent2 3 5 5" xfId="2201" xr:uid="{00000000-0005-0000-0000-0000350F0000}"/>
    <cellStyle name="40% - Accent2 3 5 5 2" xfId="6980" xr:uid="{00000000-0005-0000-0000-0000360F0000}"/>
    <cellStyle name="40% - Accent2 3 5 6" xfId="3876" xr:uid="{00000000-0005-0000-0000-0000370F0000}"/>
    <cellStyle name="40% - Accent2 3 5 6 2" xfId="9165" xr:uid="{00000000-0005-0000-0000-0000380F0000}"/>
    <cellStyle name="40% - Accent2 3 5 7" xfId="4526" xr:uid="{00000000-0005-0000-0000-0000390F0000}"/>
    <cellStyle name="40% - Accent2 3 5 7 2" xfId="8801" xr:uid="{00000000-0005-0000-0000-00003A0F0000}"/>
    <cellStyle name="40% - Accent2 3 5 8" xfId="5152" xr:uid="{00000000-0005-0000-0000-00003B0F0000}"/>
    <cellStyle name="40% - Accent2 3 6" xfId="557" xr:uid="{00000000-0005-0000-0000-00003C0F0000}"/>
    <cellStyle name="40% - Accent2 3 6 2" xfId="1649" xr:uid="{00000000-0005-0000-0000-00003D0F0000}"/>
    <cellStyle name="40% - Accent2 3 6 2 2" xfId="3473" xr:uid="{00000000-0005-0000-0000-00003E0F0000}"/>
    <cellStyle name="40% - Accent2 3 6 2 2 2" xfId="8252" xr:uid="{00000000-0005-0000-0000-00003F0F0000}"/>
    <cellStyle name="40% - Accent2 3 6 2 3" xfId="6428" xr:uid="{00000000-0005-0000-0000-0000400F0000}"/>
    <cellStyle name="40% - Accent2 3 6 3" xfId="2382" xr:uid="{00000000-0005-0000-0000-0000410F0000}"/>
    <cellStyle name="40% - Accent2 3 6 3 2" xfId="7161" xr:uid="{00000000-0005-0000-0000-0000420F0000}"/>
    <cellStyle name="40% - Accent2 3 6 4" xfId="4810" xr:uid="{00000000-0005-0000-0000-0000430F0000}"/>
    <cellStyle name="40% - Accent2 3 6 4 2" xfId="9347" xr:uid="{00000000-0005-0000-0000-0000440F0000}"/>
    <cellStyle name="40% - Accent2 3 6 5" xfId="5334" xr:uid="{00000000-0005-0000-0000-0000450F0000}"/>
    <cellStyle name="40% - Accent2 3 7" xfId="1239" xr:uid="{00000000-0005-0000-0000-0000460F0000}"/>
    <cellStyle name="40% - Accent2 3 7 2" xfId="3063" xr:uid="{00000000-0005-0000-0000-0000470F0000}"/>
    <cellStyle name="40% - Accent2 3 7 2 2" xfId="7842" xr:uid="{00000000-0005-0000-0000-0000480F0000}"/>
    <cellStyle name="40% - Accent2 3 7 3" xfId="6018" xr:uid="{00000000-0005-0000-0000-0000490F0000}"/>
    <cellStyle name="40% - Accent2 3 8" xfId="875" xr:uid="{00000000-0005-0000-0000-00004A0F0000}"/>
    <cellStyle name="40% - Accent2 3 8 2" xfId="2699" xr:uid="{00000000-0005-0000-0000-00004B0F0000}"/>
    <cellStyle name="40% - Accent2 3 8 2 2" xfId="7478" xr:uid="{00000000-0005-0000-0000-00004C0F0000}"/>
    <cellStyle name="40% - Accent2 3 8 3" xfId="5654" xr:uid="{00000000-0005-0000-0000-00004D0F0000}"/>
    <cellStyle name="40% - Accent2 3 9" xfId="1970" xr:uid="{00000000-0005-0000-0000-00004E0F0000}"/>
    <cellStyle name="40% - Accent2 3 9 2" xfId="6773" xr:uid="{00000000-0005-0000-0000-00004F0F0000}"/>
    <cellStyle name="40% - Accent2 4" xfId="120" xr:uid="{00000000-0005-0000-0000-0000500F0000}"/>
    <cellStyle name="40% - Accent2 4 10" xfId="4938" xr:uid="{00000000-0005-0000-0000-0000510F0000}"/>
    <cellStyle name="40% - Accent2 4 2" xfId="121" xr:uid="{00000000-0005-0000-0000-0000520F0000}"/>
    <cellStyle name="40% - Accent2 4 2 2" xfId="371" xr:uid="{00000000-0005-0000-0000-0000530F0000}"/>
    <cellStyle name="40% - Accent2 4 2 2 2" xfId="744" xr:uid="{00000000-0005-0000-0000-0000540F0000}"/>
    <cellStyle name="40% - Accent2 4 2 2 2 2" xfId="1835" xr:uid="{00000000-0005-0000-0000-0000550F0000}"/>
    <cellStyle name="40% - Accent2 4 2 2 2 2 2" xfId="3659" xr:uid="{00000000-0005-0000-0000-0000560F0000}"/>
    <cellStyle name="40% - Accent2 4 2 2 2 2 2 2" xfId="8438" xr:uid="{00000000-0005-0000-0000-0000570F0000}"/>
    <cellStyle name="40% - Accent2 4 2 2 2 2 3" xfId="6614" xr:uid="{00000000-0005-0000-0000-0000580F0000}"/>
    <cellStyle name="40% - Accent2 4 2 2 2 3" xfId="2568" xr:uid="{00000000-0005-0000-0000-0000590F0000}"/>
    <cellStyle name="40% - Accent2 4 2 2 2 3 2" xfId="7347" xr:uid="{00000000-0005-0000-0000-00005A0F0000}"/>
    <cellStyle name="40% - Accent2 4 2 2 2 4" xfId="4437" xr:uid="{00000000-0005-0000-0000-00005B0F0000}"/>
    <cellStyle name="40% - Accent2 4 2 2 2 4 2" xfId="9532" xr:uid="{00000000-0005-0000-0000-00005C0F0000}"/>
    <cellStyle name="40% - Accent2 4 2 2 2 5" xfId="5520" xr:uid="{00000000-0005-0000-0000-00005D0F0000}"/>
    <cellStyle name="40% - Accent2 4 2 2 3" xfId="1473" xr:uid="{00000000-0005-0000-0000-00005E0F0000}"/>
    <cellStyle name="40% - Accent2 4 2 2 3 2" xfId="3297" xr:uid="{00000000-0005-0000-0000-00005F0F0000}"/>
    <cellStyle name="40% - Accent2 4 2 2 3 2 2" xfId="8076" xr:uid="{00000000-0005-0000-0000-0000600F0000}"/>
    <cellStyle name="40% - Accent2 4 2 2 3 3" xfId="6252" xr:uid="{00000000-0005-0000-0000-0000610F0000}"/>
    <cellStyle name="40% - Accent2 4 2 2 4" xfId="1109" xr:uid="{00000000-0005-0000-0000-0000620F0000}"/>
    <cellStyle name="40% - Accent2 4 2 2 4 2" xfId="2933" xr:uid="{00000000-0005-0000-0000-0000630F0000}"/>
    <cellStyle name="40% - Accent2 4 2 2 4 2 2" xfId="7712" xr:uid="{00000000-0005-0000-0000-0000640F0000}"/>
    <cellStyle name="40% - Accent2 4 2 2 4 3" xfId="5888" xr:uid="{00000000-0005-0000-0000-0000650F0000}"/>
    <cellStyle name="40% - Accent2 4 2 2 5" xfId="2202" xr:uid="{00000000-0005-0000-0000-0000660F0000}"/>
    <cellStyle name="40% - Accent2 4 2 2 5 2" xfId="6981" xr:uid="{00000000-0005-0000-0000-0000670F0000}"/>
    <cellStyle name="40% - Accent2 4 2 2 6" xfId="3839" xr:uid="{00000000-0005-0000-0000-0000680F0000}"/>
    <cellStyle name="40% - Accent2 4 2 2 6 2" xfId="9171" xr:uid="{00000000-0005-0000-0000-0000690F0000}"/>
    <cellStyle name="40% - Accent2 4 2 2 7" xfId="4494" xr:uid="{00000000-0005-0000-0000-00006A0F0000}"/>
    <cellStyle name="40% - Accent2 4 2 2 7 2" xfId="8807" xr:uid="{00000000-0005-0000-0000-00006B0F0000}"/>
    <cellStyle name="40% - Accent2 4 2 2 8" xfId="5158" xr:uid="{00000000-0005-0000-0000-00006C0F0000}"/>
    <cellStyle name="40% - Accent2 4 2 3" xfId="563" xr:uid="{00000000-0005-0000-0000-00006D0F0000}"/>
    <cellStyle name="40% - Accent2 4 2 3 2" xfId="1655" xr:uid="{00000000-0005-0000-0000-00006E0F0000}"/>
    <cellStyle name="40% - Accent2 4 2 3 2 2" xfId="3479" xr:uid="{00000000-0005-0000-0000-00006F0F0000}"/>
    <cellStyle name="40% - Accent2 4 2 3 2 2 2" xfId="8258" xr:uid="{00000000-0005-0000-0000-0000700F0000}"/>
    <cellStyle name="40% - Accent2 4 2 3 2 3" xfId="6434" xr:uid="{00000000-0005-0000-0000-0000710F0000}"/>
    <cellStyle name="40% - Accent2 4 2 3 3" xfId="2388" xr:uid="{00000000-0005-0000-0000-0000720F0000}"/>
    <cellStyle name="40% - Accent2 4 2 3 3 2" xfId="7167" xr:uid="{00000000-0005-0000-0000-0000730F0000}"/>
    <cellStyle name="40% - Accent2 4 2 3 4" xfId="4563" xr:uid="{00000000-0005-0000-0000-0000740F0000}"/>
    <cellStyle name="40% - Accent2 4 2 3 4 2" xfId="9353" xr:uid="{00000000-0005-0000-0000-0000750F0000}"/>
    <cellStyle name="40% - Accent2 4 2 3 5" xfId="5340" xr:uid="{00000000-0005-0000-0000-0000760F0000}"/>
    <cellStyle name="40% - Accent2 4 2 4" xfId="1326" xr:uid="{00000000-0005-0000-0000-0000770F0000}"/>
    <cellStyle name="40% - Accent2 4 2 4 2" xfId="3150" xr:uid="{00000000-0005-0000-0000-0000780F0000}"/>
    <cellStyle name="40% - Accent2 4 2 4 2 2" xfId="7929" xr:uid="{00000000-0005-0000-0000-0000790F0000}"/>
    <cellStyle name="40% - Accent2 4 2 4 3" xfId="6105" xr:uid="{00000000-0005-0000-0000-00007A0F0000}"/>
    <cellStyle name="40% - Accent2 4 2 5" xfId="962" xr:uid="{00000000-0005-0000-0000-00007B0F0000}"/>
    <cellStyle name="40% - Accent2 4 2 5 2" xfId="2786" xr:uid="{00000000-0005-0000-0000-00007C0F0000}"/>
    <cellStyle name="40% - Accent2 4 2 5 2 2" xfId="7565" xr:uid="{00000000-0005-0000-0000-00007D0F0000}"/>
    <cellStyle name="40% - Accent2 4 2 5 3" xfId="5741" xr:uid="{00000000-0005-0000-0000-00007E0F0000}"/>
    <cellStyle name="40% - Accent2 4 2 6" xfId="2041" xr:uid="{00000000-0005-0000-0000-00007F0F0000}"/>
    <cellStyle name="40% - Accent2 4 2 6 2" xfId="6820" xr:uid="{00000000-0005-0000-0000-0000800F0000}"/>
    <cellStyle name="40% - Accent2 4 2 7" xfId="3995" xr:uid="{00000000-0005-0000-0000-0000810F0000}"/>
    <cellStyle name="40% - Accent2 4 2 7 2" xfId="9024" xr:uid="{00000000-0005-0000-0000-0000820F0000}"/>
    <cellStyle name="40% - Accent2 4 2 8" xfId="4480" xr:uid="{00000000-0005-0000-0000-0000830F0000}"/>
    <cellStyle name="40% - Accent2 4 2 8 2" xfId="8660" xr:uid="{00000000-0005-0000-0000-0000840F0000}"/>
    <cellStyle name="40% - Accent2 4 2 9" xfId="5011" xr:uid="{00000000-0005-0000-0000-0000850F0000}"/>
    <cellStyle name="40% - Accent2 4 3" xfId="372" xr:uid="{00000000-0005-0000-0000-0000860F0000}"/>
    <cellStyle name="40% - Accent2 4 3 2" xfId="745" xr:uid="{00000000-0005-0000-0000-0000870F0000}"/>
    <cellStyle name="40% - Accent2 4 3 2 2" xfId="1836" xr:uid="{00000000-0005-0000-0000-0000880F0000}"/>
    <cellStyle name="40% - Accent2 4 3 2 2 2" xfId="3660" xr:uid="{00000000-0005-0000-0000-0000890F0000}"/>
    <cellStyle name="40% - Accent2 4 3 2 2 2 2" xfId="8439" xr:uid="{00000000-0005-0000-0000-00008A0F0000}"/>
    <cellStyle name="40% - Accent2 4 3 2 2 3" xfId="6615" xr:uid="{00000000-0005-0000-0000-00008B0F0000}"/>
    <cellStyle name="40% - Accent2 4 3 2 3" xfId="2569" xr:uid="{00000000-0005-0000-0000-00008C0F0000}"/>
    <cellStyle name="40% - Accent2 4 3 2 3 2" xfId="7348" xr:uid="{00000000-0005-0000-0000-00008D0F0000}"/>
    <cellStyle name="40% - Accent2 4 3 2 4" xfId="4412" xr:uid="{00000000-0005-0000-0000-00008E0F0000}"/>
    <cellStyle name="40% - Accent2 4 3 2 4 2" xfId="9533" xr:uid="{00000000-0005-0000-0000-00008F0F0000}"/>
    <cellStyle name="40% - Accent2 4 3 2 5" xfId="5521" xr:uid="{00000000-0005-0000-0000-0000900F0000}"/>
    <cellStyle name="40% - Accent2 4 3 3" xfId="1472" xr:uid="{00000000-0005-0000-0000-0000910F0000}"/>
    <cellStyle name="40% - Accent2 4 3 3 2" xfId="3296" xr:uid="{00000000-0005-0000-0000-0000920F0000}"/>
    <cellStyle name="40% - Accent2 4 3 3 2 2" xfId="8075" xr:uid="{00000000-0005-0000-0000-0000930F0000}"/>
    <cellStyle name="40% - Accent2 4 3 3 3" xfId="6251" xr:uid="{00000000-0005-0000-0000-0000940F0000}"/>
    <cellStyle name="40% - Accent2 4 3 4" xfId="1108" xr:uid="{00000000-0005-0000-0000-0000950F0000}"/>
    <cellStyle name="40% - Accent2 4 3 4 2" xfId="2932" xr:uid="{00000000-0005-0000-0000-0000960F0000}"/>
    <cellStyle name="40% - Accent2 4 3 4 2 2" xfId="7711" xr:uid="{00000000-0005-0000-0000-0000970F0000}"/>
    <cellStyle name="40% - Accent2 4 3 4 3" xfId="5887" xr:uid="{00000000-0005-0000-0000-0000980F0000}"/>
    <cellStyle name="40% - Accent2 4 3 5" xfId="2203" xr:uid="{00000000-0005-0000-0000-0000990F0000}"/>
    <cellStyle name="40% - Accent2 4 3 5 2" xfId="6982" xr:uid="{00000000-0005-0000-0000-00009A0F0000}"/>
    <cellStyle name="40% - Accent2 4 3 6" xfId="3949" xr:uid="{00000000-0005-0000-0000-00009B0F0000}"/>
    <cellStyle name="40% - Accent2 4 3 6 2" xfId="9170" xr:uid="{00000000-0005-0000-0000-00009C0F0000}"/>
    <cellStyle name="40% - Accent2 4 3 7" xfId="4851" xr:uid="{00000000-0005-0000-0000-00009D0F0000}"/>
    <cellStyle name="40% - Accent2 4 3 7 2" xfId="8806" xr:uid="{00000000-0005-0000-0000-00009E0F0000}"/>
    <cellStyle name="40% - Accent2 4 3 8" xfId="5157" xr:uid="{00000000-0005-0000-0000-00009F0F0000}"/>
    <cellStyle name="40% - Accent2 4 4" xfId="562" xr:uid="{00000000-0005-0000-0000-0000A00F0000}"/>
    <cellStyle name="40% - Accent2 4 4 2" xfId="1654" xr:uid="{00000000-0005-0000-0000-0000A10F0000}"/>
    <cellStyle name="40% - Accent2 4 4 2 2" xfId="3478" xr:uid="{00000000-0005-0000-0000-0000A20F0000}"/>
    <cellStyle name="40% - Accent2 4 4 2 2 2" xfId="8257" xr:uid="{00000000-0005-0000-0000-0000A30F0000}"/>
    <cellStyle name="40% - Accent2 4 4 2 3" xfId="6433" xr:uid="{00000000-0005-0000-0000-0000A40F0000}"/>
    <cellStyle name="40% - Accent2 4 4 3" xfId="2387" xr:uid="{00000000-0005-0000-0000-0000A50F0000}"/>
    <cellStyle name="40% - Accent2 4 4 3 2" xfId="7166" xr:uid="{00000000-0005-0000-0000-0000A60F0000}"/>
    <cellStyle name="40% - Accent2 4 4 4" xfId="4312" xr:uid="{00000000-0005-0000-0000-0000A70F0000}"/>
    <cellStyle name="40% - Accent2 4 4 4 2" xfId="9352" xr:uid="{00000000-0005-0000-0000-0000A80F0000}"/>
    <cellStyle name="40% - Accent2 4 4 5" xfId="5339" xr:uid="{00000000-0005-0000-0000-0000A90F0000}"/>
    <cellStyle name="40% - Accent2 4 5" xfId="1253" xr:uid="{00000000-0005-0000-0000-0000AA0F0000}"/>
    <cellStyle name="40% - Accent2 4 5 2" xfId="3077" xr:uid="{00000000-0005-0000-0000-0000AB0F0000}"/>
    <cellStyle name="40% - Accent2 4 5 2 2" xfId="7856" xr:uid="{00000000-0005-0000-0000-0000AC0F0000}"/>
    <cellStyle name="40% - Accent2 4 5 3" xfId="6032" xr:uid="{00000000-0005-0000-0000-0000AD0F0000}"/>
    <cellStyle name="40% - Accent2 4 6" xfId="889" xr:uid="{00000000-0005-0000-0000-0000AE0F0000}"/>
    <cellStyle name="40% - Accent2 4 6 2" xfId="2713" xr:uid="{00000000-0005-0000-0000-0000AF0F0000}"/>
    <cellStyle name="40% - Accent2 4 6 2 2" xfId="7492" xr:uid="{00000000-0005-0000-0000-0000B00F0000}"/>
    <cellStyle name="40% - Accent2 4 6 3" xfId="5668" xr:uid="{00000000-0005-0000-0000-0000B10F0000}"/>
    <cellStyle name="40% - Accent2 4 7" xfId="2040" xr:uid="{00000000-0005-0000-0000-0000B20F0000}"/>
    <cellStyle name="40% - Accent2 4 7 2" xfId="6819" xr:uid="{00000000-0005-0000-0000-0000B30F0000}"/>
    <cellStyle name="40% - Accent2 4 8" xfId="4037" xr:uid="{00000000-0005-0000-0000-0000B40F0000}"/>
    <cellStyle name="40% - Accent2 4 8 2" xfId="8951" xr:uid="{00000000-0005-0000-0000-0000B50F0000}"/>
    <cellStyle name="40% - Accent2 4 9" xfId="4515" xr:uid="{00000000-0005-0000-0000-0000B60F0000}"/>
    <cellStyle name="40% - Accent2 4 9 2" xfId="8587" xr:uid="{00000000-0005-0000-0000-0000B70F0000}"/>
    <cellStyle name="40% - Accent2 5" xfId="122" xr:uid="{00000000-0005-0000-0000-0000B80F0000}"/>
    <cellStyle name="40% - Accent2 5 2" xfId="373" xr:uid="{00000000-0005-0000-0000-0000B90F0000}"/>
    <cellStyle name="40% - Accent2 5 2 2" xfId="746" xr:uid="{00000000-0005-0000-0000-0000BA0F0000}"/>
    <cellStyle name="40% - Accent2 5 2 2 2" xfId="1837" xr:uid="{00000000-0005-0000-0000-0000BB0F0000}"/>
    <cellStyle name="40% - Accent2 5 2 2 2 2" xfId="3661" xr:uid="{00000000-0005-0000-0000-0000BC0F0000}"/>
    <cellStyle name="40% - Accent2 5 2 2 2 2 2" xfId="8440" xr:uid="{00000000-0005-0000-0000-0000BD0F0000}"/>
    <cellStyle name="40% - Accent2 5 2 2 2 3" xfId="6616" xr:uid="{00000000-0005-0000-0000-0000BE0F0000}"/>
    <cellStyle name="40% - Accent2 5 2 2 3" xfId="2570" xr:uid="{00000000-0005-0000-0000-0000BF0F0000}"/>
    <cellStyle name="40% - Accent2 5 2 2 3 2" xfId="7349" xr:uid="{00000000-0005-0000-0000-0000C00F0000}"/>
    <cellStyle name="40% - Accent2 5 2 2 4" xfId="4373" xr:uid="{00000000-0005-0000-0000-0000C10F0000}"/>
    <cellStyle name="40% - Accent2 5 2 2 4 2" xfId="9534" xr:uid="{00000000-0005-0000-0000-0000C20F0000}"/>
    <cellStyle name="40% - Accent2 5 2 2 5" xfId="5522" xr:uid="{00000000-0005-0000-0000-0000C30F0000}"/>
    <cellStyle name="40% - Accent2 5 2 3" xfId="1474" xr:uid="{00000000-0005-0000-0000-0000C40F0000}"/>
    <cellStyle name="40% - Accent2 5 2 3 2" xfId="3298" xr:uid="{00000000-0005-0000-0000-0000C50F0000}"/>
    <cellStyle name="40% - Accent2 5 2 3 2 2" xfId="8077" xr:uid="{00000000-0005-0000-0000-0000C60F0000}"/>
    <cellStyle name="40% - Accent2 5 2 3 3" xfId="6253" xr:uid="{00000000-0005-0000-0000-0000C70F0000}"/>
    <cellStyle name="40% - Accent2 5 2 4" xfId="1110" xr:uid="{00000000-0005-0000-0000-0000C80F0000}"/>
    <cellStyle name="40% - Accent2 5 2 4 2" xfId="2934" xr:uid="{00000000-0005-0000-0000-0000C90F0000}"/>
    <cellStyle name="40% - Accent2 5 2 4 2 2" xfId="7713" xr:uid="{00000000-0005-0000-0000-0000CA0F0000}"/>
    <cellStyle name="40% - Accent2 5 2 4 3" xfId="5889" xr:uid="{00000000-0005-0000-0000-0000CB0F0000}"/>
    <cellStyle name="40% - Accent2 5 2 5" xfId="2204" xr:uid="{00000000-0005-0000-0000-0000CC0F0000}"/>
    <cellStyle name="40% - Accent2 5 2 5 2" xfId="6983" xr:uid="{00000000-0005-0000-0000-0000CD0F0000}"/>
    <cellStyle name="40% - Accent2 5 2 6" xfId="3799" xr:uid="{00000000-0005-0000-0000-0000CE0F0000}"/>
    <cellStyle name="40% - Accent2 5 2 6 2" xfId="9172" xr:uid="{00000000-0005-0000-0000-0000CF0F0000}"/>
    <cellStyle name="40% - Accent2 5 2 7" xfId="4260" xr:uid="{00000000-0005-0000-0000-0000D00F0000}"/>
    <cellStyle name="40% - Accent2 5 2 7 2" xfId="8808" xr:uid="{00000000-0005-0000-0000-0000D10F0000}"/>
    <cellStyle name="40% - Accent2 5 2 8" xfId="5159" xr:uid="{00000000-0005-0000-0000-0000D20F0000}"/>
    <cellStyle name="40% - Accent2 5 3" xfId="564" xr:uid="{00000000-0005-0000-0000-0000D30F0000}"/>
    <cellStyle name="40% - Accent2 5 3 2" xfId="1656" xr:uid="{00000000-0005-0000-0000-0000D40F0000}"/>
    <cellStyle name="40% - Accent2 5 3 2 2" xfId="3480" xr:uid="{00000000-0005-0000-0000-0000D50F0000}"/>
    <cellStyle name="40% - Accent2 5 3 2 2 2" xfId="8259" xr:uid="{00000000-0005-0000-0000-0000D60F0000}"/>
    <cellStyle name="40% - Accent2 5 3 2 3" xfId="6435" xr:uid="{00000000-0005-0000-0000-0000D70F0000}"/>
    <cellStyle name="40% - Accent2 5 3 3" xfId="2389" xr:uid="{00000000-0005-0000-0000-0000D80F0000}"/>
    <cellStyle name="40% - Accent2 5 3 3 2" xfId="7168" xr:uid="{00000000-0005-0000-0000-0000D90F0000}"/>
    <cellStyle name="40% - Accent2 5 3 4" xfId="4879" xr:uid="{00000000-0005-0000-0000-0000DA0F0000}"/>
    <cellStyle name="40% - Accent2 5 3 4 2" xfId="9354" xr:uid="{00000000-0005-0000-0000-0000DB0F0000}"/>
    <cellStyle name="40% - Accent2 5 3 5" xfId="5341" xr:uid="{00000000-0005-0000-0000-0000DC0F0000}"/>
    <cellStyle name="40% - Accent2 5 4" xfId="1293" xr:uid="{00000000-0005-0000-0000-0000DD0F0000}"/>
    <cellStyle name="40% - Accent2 5 4 2" xfId="3117" xr:uid="{00000000-0005-0000-0000-0000DE0F0000}"/>
    <cellStyle name="40% - Accent2 5 4 2 2" xfId="7896" xr:uid="{00000000-0005-0000-0000-0000DF0F0000}"/>
    <cellStyle name="40% - Accent2 5 4 3" xfId="6072" xr:uid="{00000000-0005-0000-0000-0000E00F0000}"/>
    <cellStyle name="40% - Accent2 5 5" xfId="929" xr:uid="{00000000-0005-0000-0000-0000E10F0000}"/>
    <cellStyle name="40% - Accent2 5 5 2" xfId="2753" xr:uid="{00000000-0005-0000-0000-0000E20F0000}"/>
    <cellStyle name="40% - Accent2 5 5 2 2" xfId="7532" xr:uid="{00000000-0005-0000-0000-0000E30F0000}"/>
    <cellStyle name="40% - Accent2 5 5 3" xfId="5708" xr:uid="{00000000-0005-0000-0000-0000E40F0000}"/>
    <cellStyle name="40% - Accent2 5 6" xfId="2042" xr:uid="{00000000-0005-0000-0000-0000E50F0000}"/>
    <cellStyle name="40% - Accent2 5 6 2" xfId="6821" xr:uid="{00000000-0005-0000-0000-0000E60F0000}"/>
    <cellStyle name="40% - Accent2 5 7" xfId="3810" xr:uid="{00000000-0005-0000-0000-0000E70F0000}"/>
    <cellStyle name="40% - Accent2 5 7 2" xfId="8991" xr:uid="{00000000-0005-0000-0000-0000E80F0000}"/>
    <cellStyle name="40% - Accent2 5 8" xfId="4541" xr:uid="{00000000-0005-0000-0000-0000E90F0000}"/>
    <cellStyle name="40% - Accent2 5 8 2" xfId="8627" xr:uid="{00000000-0005-0000-0000-0000EA0F0000}"/>
    <cellStyle name="40% - Accent2 5 9" xfId="4978" xr:uid="{00000000-0005-0000-0000-0000EB0F0000}"/>
    <cellStyle name="40% - Accent2 6" xfId="123" xr:uid="{00000000-0005-0000-0000-0000EC0F0000}"/>
    <cellStyle name="40% - Accent2 6 2" xfId="374" xr:uid="{00000000-0005-0000-0000-0000ED0F0000}"/>
    <cellStyle name="40% - Accent2 6 2 2" xfId="747" xr:uid="{00000000-0005-0000-0000-0000EE0F0000}"/>
    <cellStyle name="40% - Accent2 6 2 2 2" xfId="1838" xr:uid="{00000000-0005-0000-0000-0000EF0F0000}"/>
    <cellStyle name="40% - Accent2 6 2 2 2 2" xfId="3662" xr:uid="{00000000-0005-0000-0000-0000F00F0000}"/>
    <cellStyle name="40% - Accent2 6 2 2 2 2 2" xfId="8441" xr:uid="{00000000-0005-0000-0000-0000F10F0000}"/>
    <cellStyle name="40% - Accent2 6 2 2 2 3" xfId="6617" xr:uid="{00000000-0005-0000-0000-0000F20F0000}"/>
    <cellStyle name="40% - Accent2 6 2 2 3" xfId="2571" xr:uid="{00000000-0005-0000-0000-0000F30F0000}"/>
    <cellStyle name="40% - Accent2 6 2 2 3 2" xfId="7350" xr:uid="{00000000-0005-0000-0000-0000F40F0000}"/>
    <cellStyle name="40% - Accent2 6 2 2 4" xfId="4829" xr:uid="{00000000-0005-0000-0000-0000F50F0000}"/>
    <cellStyle name="40% - Accent2 6 2 2 4 2" xfId="9535" xr:uid="{00000000-0005-0000-0000-0000F60F0000}"/>
    <cellStyle name="40% - Accent2 6 2 2 5" xfId="5523" xr:uid="{00000000-0005-0000-0000-0000F70F0000}"/>
    <cellStyle name="40% - Accent2 6 2 3" xfId="1475" xr:uid="{00000000-0005-0000-0000-0000F80F0000}"/>
    <cellStyle name="40% - Accent2 6 2 3 2" xfId="3299" xr:uid="{00000000-0005-0000-0000-0000F90F0000}"/>
    <cellStyle name="40% - Accent2 6 2 3 2 2" xfId="8078" xr:uid="{00000000-0005-0000-0000-0000FA0F0000}"/>
    <cellStyle name="40% - Accent2 6 2 3 3" xfId="6254" xr:uid="{00000000-0005-0000-0000-0000FB0F0000}"/>
    <cellStyle name="40% - Accent2 6 2 4" xfId="1111" xr:uid="{00000000-0005-0000-0000-0000FC0F0000}"/>
    <cellStyle name="40% - Accent2 6 2 4 2" xfId="2935" xr:uid="{00000000-0005-0000-0000-0000FD0F0000}"/>
    <cellStyle name="40% - Accent2 6 2 4 2 2" xfId="7714" xr:uid="{00000000-0005-0000-0000-0000FE0F0000}"/>
    <cellStyle name="40% - Accent2 6 2 4 3" xfId="5890" xr:uid="{00000000-0005-0000-0000-0000FF0F0000}"/>
    <cellStyle name="40% - Accent2 6 2 5" xfId="2205" xr:uid="{00000000-0005-0000-0000-000000100000}"/>
    <cellStyle name="40% - Accent2 6 2 5 2" xfId="6984" xr:uid="{00000000-0005-0000-0000-000001100000}"/>
    <cellStyle name="40% - Accent2 6 2 6" xfId="3973" xr:uid="{00000000-0005-0000-0000-000002100000}"/>
    <cellStyle name="40% - Accent2 6 2 6 2" xfId="9173" xr:uid="{00000000-0005-0000-0000-000003100000}"/>
    <cellStyle name="40% - Accent2 6 2 7" xfId="4285" xr:uid="{00000000-0005-0000-0000-000004100000}"/>
    <cellStyle name="40% - Accent2 6 2 7 2" xfId="8809" xr:uid="{00000000-0005-0000-0000-000005100000}"/>
    <cellStyle name="40% - Accent2 6 2 8" xfId="5160" xr:uid="{00000000-0005-0000-0000-000006100000}"/>
    <cellStyle name="40% - Accent2 6 3" xfId="565" xr:uid="{00000000-0005-0000-0000-000007100000}"/>
    <cellStyle name="40% - Accent2 6 3 2" xfId="1657" xr:uid="{00000000-0005-0000-0000-000008100000}"/>
    <cellStyle name="40% - Accent2 6 3 2 2" xfId="3481" xr:uid="{00000000-0005-0000-0000-000009100000}"/>
    <cellStyle name="40% - Accent2 6 3 2 2 2" xfId="8260" xr:uid="{00000000-0005-0000-0000-00000A100000}"/>
    <cellStyle name="40% - Accent2 6 3 2 3" xfId="6436" xr:uid="{00000000-0005-0000-0000-00000B100000}"/>
    <cellStyle name="40% - Accent2 6 3 3" xfId="2390" xr:uid="{00000000-0005-0000-0000-00000C100000}"/>
    <cellStyle name="40% - Accent2 6 3 3 2" xfId="7169" xr:uid="{00000000-0005-0000-0000-00000D100000}"/>
    <cellStyle name="40% - Accent2 6 3 4" xfId="3814" xr:uid="{00000000-0005-0000-0000-00000E100000}"/>
    <cellStyle name="40% - Accent2 6 3 4 2" xfId="9355" xr:uid="{00000000-0005-0000-0000-00000F100000}"/>
    <cellStyle name="40% - Accent2 6 3 5" xfId="5342" xr:uid="{00000000-0005-0000-0000-000010100000}"/>
    <cellStyle name="40% - Accent2 6 4" xfId="1334" xr:uid="{00000000-0005-0000-0000-000011100000}"/>
    <cellStyle name="40% - Accent2 6 4 2" xfId="3158" xr:uid="{00000000-0005-0000-0000-000012100000}"/>
    <cellStyle name="40% - Accent2 6 4 2 2" xfId="7937" xr:uid="{00000000-0005-0000-0000-000013100000}"/>
    <cellStyle name="40% - Accent2 6 4 3" xfId="6113" xr:uid="{00000000-0005-0000-0000-000014100000}"/>
    <cellStyle name="40% - Accent2 6 5" xfId="970" xr:uid="{00000000-0005-0000-0000-000015100000}"/>
    <cellStyle name="40% - Accent2 6 5 2" xfId="2794" xr:uid="{00000000-0005-0000-0000-000016100000}"/>
    <cellStyle name="40% - Accent2 6 5 2 2" xfId="7573" xr:uid="{00000000-0005-0000-0000-000017100000}"/>
    <cellStyle name="40% - Accent2 6 5 3" xfId="5749" xr:uid="{00000000-0005-0000-0000-000018100000}"/>
    <cellStyle name="40% - Accent2 6 6" xfId="2043" xr:uid="{00000000-0005-0000-0000-000019100000}"/>
    <cellStyle name="40% - Accent2 6 6 2" xfId="6822" xr:uid="{00000000-0005-0000-0000-00001A100000}"/>
    <cellStyle name="40% - Accent2 6 7" xfId="3846" xr:uid="{00000000-0005-0000-0000-00001B100000}"/>
    <cellStyle name="40% - Accent2 6 7 2" xfId="9032" xr:uid="{00000000-0005-0000-0000-00001C100000}"/>
    <cellStyle name="40% - Accent2 6 8" xfId="4747" xr:uid="{00000000-0005-0000-0000-00001D100000}"/>
    <cellStyle name="40% - Accent2 6 8 2" xfId="8668" xr:uid="{00000000-0005-0000-0000-00001E100000}"/>
    <cellStyle name="40% - Accent2 6 9" xfId="5019" xr:uid="{00000000-0005-0000-0000-00001F100000}"/>
    <cellStyle name="40% - Accent2 7" xfId="375" xr:uid="{00000000-0005-0000-0000-000020100000}"/>
    <cellStyle name="40% - Accent2 7 2" xfId="748" xr:uid="{00000000-0005-0000-0000-000021100000}"/>
    <cellStyle name="40% - Accent2 7 2 2" xfId="1839" xr:uid="{00000000-0005-0000-0000-000022100000}"/>
    <cellStyle name="40% - Accent2 7 2 2 2" xfId="3663" xr:uid="{00000000-0005-0000-0000-000023100000}"/>
    <cellStyle name="40% - Accent2 7 2 2 2 2" xfId="8442" xr:uid="{00000000-0005-0000-0000-000024100000}"/>
    <cellStyle name="40% - Accent2 7 2 2 3" xfId="6618" xr:uid="{00000000-0005-0000-0000-000025100000}"/>
    <cellStyle name="40% - Accent2 7 2 3" xfId="2572" xr:uid="{00000000-0005-0000-0000-000026100000}"/>
    <cellStyle name="40% - Accent2 7 2 3 2" xfId="7351" xr:uid="{00000000-0005-0000-0000-000027100000}"/>
    <cellStyle name="40% - Accent2 7 2 4" xfId="4382" xr:uid="{00000000-0005-0000-0000-000028100000}"/>
    <cellStyle name="40% - Accent2 7 2 4 2" xfId="9536" xr:uid="{00000000-0005-0000-0000-000029100000}"/>
    <cellStyle name="40% - Accent2 7 2 5" xfId="5524" xr:uid="{00000000-0005-0000-0000-00002A100000}"/>
    <cellStyle name="40% - Accent2 7 3" xfId="1466" xr:uid="{00000000-0005-0000-0000-00002B100000}"/>
    <cellStyle name="40% - Accent2 7 3 2" xfId="3290" xr:uid="{00000000-0005-0000-0000-00002C100000}"/>
    <cellStyle name="40% - Accent2 7 3 2 2" xfId="8069" xr:uid="{00000000-0005-0000-0000-00002D100000}"/>
    <cellStyle name="40% - Accent2 7 3 3" xfId="6245" xr:uid="{00000000-0005-0000-0000-00002E100000}"/>
    <cellStyle name="40% - Accent2 7 4" xfId="1102" xr:uid="{00000000-0005-0000-0000-00002F100000}"/>
    <cellStyle name="40% - Accent2 7 4 2" xfId="2926" xr:uid="{00000000-0005-0000-0000-000030100000}"/>
    <cellStyle name="40% - Accent2 7 4 2 2" xfId="7705" xr:uid="{00000000-0005-0000-0000-000031100000}"/>
    <cellStyle name="40% - Accent2 7 4 3" xfId="5881" xr:uid="{00000000-0005-0000-0000-000032100000}"/>
    <cellStyle name="40% - Accent2 7 5" xfId="2206" xr:uid="{00000000-0005-0000-0000-000033100000}"/>
    <cellStyle name="40% - Accent2 7 5 2" xfId="6985" xr:uid="{00000000-0005-0000-0000-000034100000}"/>
    <cellStyle name="40% - Accent2 7 6" xfId="4064" xr:uid="{00000000-0005-0000-0000-000035100000}"/>
    <cellStyle name="40% - Accent2 7 6 2" xfId="9164" xr:uid="{00000000-0005-0000-0000-000036100000}"/>
    <cellStyle name="40% - Accent2 7 7" xfId="4539" xr:uid="{00000000-0005-0000-0000-000037100000}"/>
    <cellStyle name="40% - Accent2 7 7 2" xfId="8800" xr:uid="{00000000-0005-0000-0000-000038100000}"/>
    <cellStyle name="40% - Accent2 7 8" xfId="5151" xr:uid="{00000000-0005-0000-0000-000039100000}"/>
    <cellStyle name="40% - Accent2 8" xfId="556" xr:uid="{00000000-0005-0000-0000-00003A100000}"/>
    <cellStyle name="40% - Accent2 8 2" xfId="1648" xr:uid="{00000000-0005-0000-0000-00003B100000}"/>
    <cellStyle name="40% - Accent2 8 2 2" xfId="3472" xr:uid="{00000000-0005-0000-0000-00003C100000}"/>
    <cellStyle name="40% - Accent2 8 2 2 2" xfId="8251" xr:uid="{00000000-0005-0000-0000-00003D100000}"/>
    <cellStyle name="40% - Accent2 8 2 3" xfId="6427" xr:uid="{00000000-0005-0000-0000-00003E100000}"/>
    <cellStyle name="40% - Accent2 8 3" xfId="2381" xr:uid="{00000000-0005-0000-0000-00003F100000}"/>
    <cellStyle name="40% - Accent2 8 3 2" xfId="7160" xr:uid="{00000000-0005-0000-0000-000040100000}"/>
    <cellStyle name="40% - Accent2 8 4" xfId="4377" xr:uid="{00000000-0005-0000-0000-000041100000}"/>
    <cellStyle name="40% - Accent2 8 4 2" xfId="9346" xr:uid="{00000000-0005-0000-0000-000042100000}"/>
    <cellStyle name="40% - Accent2 8 5" xfId="5333" xr:uid="{00000000-0005-0000-0000-000043100000}"/>
    <cellStyle name="40% - Accent2 9" xfId="1217" xr:uid="{00000000-0005-0000-0000-000044100000}"/>
    <cellStyle name="40% - Accent2 9 2" xfId="3041" xr:uid="{00000000-0005-0000-0000-000045100000}"/>
    <cellStyle name="40% - Accent2 9 2 2" xfId="7820" xr:uid="{00000000-0005-0000-0000-000046100000}"/>
    <cellStyle name="40% - Accent2 9 3" xfId="5996" xr:uid="{00000000-0005-0000-0000-000047100000}"/>
    <cellStyle name="40% - Accent3" xfId="30" builtinId="39" customBuiltin="1"/>
    <cellStyle name="40% - Accent3 10" xfId="855" xr:uid="{00000000-0005-0000-0000-000049100000}"/>
    <cellStyle name="40% - Accent3 10 2" xfId="2679" xr:uid="{00000000-0005-0000-0000-00004A100000}"/>
    <cellStyle name="40% - Accent3 10 2 2" xfId="7458" xr:uid="{00000000-0005-0000-0000-00004B100000}"/>
    <cellStyle name="40% - Accent3 10 3" xfId="5634" xr:uid="{00000000-0005-0000-0000-00004C100000}"/>
    <cellStyle name="40% - Accent3 11" xfId="1950" xr:uid="{00000000-0005-0000-0000-00004D100000}"/>
    <cellStyle name="40% - Accent3 11 2" xfId="6733" xr:uid="{00000000-0005-0000-0000-00004E100000}"/>
    <cellStyle name="40% - Accent3 12" xfId="4128" xr:uid="{00000000-0005-0000-0000-00004F100000}"/>
    <cellStyle name="40% - Accent3 12 2" xfId="8917" xr:uid="{00000000-0005-0000-0000-000050100000}"/>
    <cellStyle name="40% - Accent3 13" xfId="4288" xr:uid="{00000000-0005-0000-0000-000051100000}"/>
    <cellStyle name="40% - Accent3 13 2" xfId="8553" xr:uid="{00000000-0005-0000-0000-000052100000}"/>
    <cellStyle name="40% - Accent3 14" xfId="4904" xr:uid="{00000000-0005-0000-0000-000053100000}"/>
    <cellStyle name="40% - Accent3 2" xfId="124" xr:uid="{00000000-0005-0000-0000-000054100000}"/>
    <cellStyle name="40% - Accent3 3" xfId="125" xr:uid="{00000000-0005-0000-0000-000055100000}"/>
    <cellStyle name="40% - Accent3 3 10" xfId="3789" xr:uid="{00000000-0005-0000-0000-000056100000}"/>
    <cellStyle name="40% - Accent3 3 10 2" xfId="8938" xr:uid="{00000000-0005-0000-0000-000057100000}"/>
    <cellStyle name="40% - Accent3 3 11" xfId="4492" xr:uid="{00000000-0005-0000-0000-000058100000}"/>
    <cellStyle name="40% - Accent3 3 11 2" xfId="8574" xr:uid="{00000000-0005-0000-0000-000059100000}"/>
    <cellStyle name="40% - Accent3 3 12" xfId="4925" xr:uid="{00000000-0005-0000-0000-00005A100000}"/>
    <cellStyle name="40% - Accent3 3 2" xfId="126" xr:uid="{00000000-0005-0000-0000-00005B100000}"/>
    <cellStyle name="40% - Accent3 3 2 10" xfId="4961" xr:uid="{00000000-0005-0000-0000-00005C100000}"/>
    <cellStyle name="40% - Accent3 3 2 2" xfId="127" xr:uid="{00000000-0005-0000-0000-00005D100000}"/>
    <cellStyle name="40% - Accent3 3 2 2 2" xfId="376" xr:uid="{00000000-0005-0000-0000-00005E100000}"/>
    <cellStyle name="40% - Accent3 3 2 2 2 2" xfId="749" xr:uid="{00000000-0005-0000-0000-00005F100000}"/>
    <cellStyle name="40% - Accent3 3 2 2 2 2 2" xfId="1840" xr:uid="{00000000-0005-0000-0000-000060100000}"/>
    <cellStyle name="40% - Accent3 3 2 2 2 2 2 2" xfId="3664" xr:uid="{00000000-0005-0000-0000-000061100000}"/>
    <cellStyle name="40% - Accent3 3 2 2 2 2 2 2 2" xfId="8443" xr:uid="{00000000-0005-0000-0000-000062100000}"/>
    <cellStyle name="40% - Accent3 3 2 2 2 2 2 3" xfId="6619" xr:uid="{00000000-0005-0000-0000-000063100000}"/>
    <cellStyle name="40% - Accent3 3 2 2 2 2 3" xfId="2573" xr:uid="{00000000-0005-0000-0000-000064100000}"/>
    <cellStyle name="40% - Accent3 3 2 2 2 2 3 2" xfId="7352" xr:uid="{00000000-0005-0000-0000-000065100000}"/>
    <cellStyle name="40% - Accent3 3 2 2 2 2 4" xfId="4423" xr:uid="{00000000-0005-0000-0000-000066100000}"/>
    <cellStyle name="40% - Accent3 3 2 2 2 2 4 2" xfId="9537" xr:uid="{00000000-0005-0000-0000-000067100000}"/>
    <cellStyle name="40% - Accent3 3 2 2 2 2 5" xfId="5525" xr:uid="{00000000-0005-0000-0000-000068100000}"/>
    <cellStyle name="40% - Accent3 3 2 2 2 3" xfId="1479" xr:uid="{00000000-0005-0000-0000-000069100000}"/>
    <cellStyle name="40% - Accent3 3 2 2 2 3 2" xfId="3303" xr:uid="{00000000-0005-0000-0000-00006A100000}"/>
    <cellStyle name="40% - Accent3 3 2 2 2 3 2 2" xfId="8082" xr:uid="{00000000-0005-0000-0000-00006B100000}"/>
    <cellStyle name="40% - Accent3 3 2 2 2 3 3" xfId="6258" xr:uid="{00000000-0005-0000-0000-00006C100000}"/>
    <cellStyle name="40% - Accent3 3 2 2 2 4" xfId="1115" xr:uid="{00000000-0005-0000-0000-00006D100000}"/>
    <cellStyle name="40% - Accent3 3 2 2 2 4 2" xfId="2939" xr:uid="{00000000-0005-0000-0000-00006E100000}"/>
    <cellStyle name="40% - Accent3 3 2 2 2 4 2 2" xfId="7718" xr:uid="{00000000-0005-0000-0000-00006F100000}"/>
    <cellStyle name="40% - Accent3 3 2 2 2 4 3" xfId="5894" xr:uid="{00000000-0005-0000-0000-000070100000}"/>
    <cellStyle name="40% - Accent3 3 2 2 2 5" xfId="2207" xr:uid="{00000000-0005-0000-0000-000071100000}"/>
    <cellStyle name="40% - Accent3 3 2 2 2 5 2" xfId="6986" xr:uid="{00000000-0005-0000-0000-000072100000}"/>
    <cellStyle name="40% - Accent3 3 2 2 2 6" xfId="3905" xr:uid="{00000000-0005-0000-0000-000073100000}"/>
    <cellStyle name="40% - Accent3 3 2 2 2 6 2" xfId="9177" xr:uid="{00000000-0005-0000-0000-000074100000}"/>
    <cellStyle name="40% - Accent3 3 2 2 2 7" xfId="4812" xr:uid="{00000000-0005-0000-0000-000075100000}"/>
    <cellStyle name="40% - Accent3 3 2 2 2 7 2" xfId="8813" xr:uid="{00000000-0005-0000-0000-000076100000}"/>
    <cellStyle name="40% - Accent3 3 2 2 2 8" xfId="5164" xr:uid="{00000000-0005-0000-0000-000077100000}"/>
    <cellStyle name="40% - Accent3 3 2 2 3" xfId="569" xr:uid="{00000000-0005-0000-0000-000078100000}"/>
    <cellStyle name="40% - Accent3 3 2 2 3 2" xfId="1661" xr:uid="{00000000-0005-0000-0000-000079100000}"/>
    <cellStyle name="40% - Accent3 3 2 2 3 2 2" xfId="3485" xr:uid="{00000000-0005-0000-0000-00007A100000}"/>
    <cellStyle name="40% - Accent3 3 2 2 3 2 2 2" xfId="8264" xr:uid="{00000000-0005-0000-0000-00007B100000}"/>
    <cellStyle name="40% - Accent3 3 2 2 3 2 3" xfId="6440" xr:uid="{00000000-0005-0000-0000-00007C100000}"/>
    <cellStyle name="40% - Accent3 3 2 2 3 3" xfId="2394" xr:uid="{00000000-0005-0000-0000-00007D100000}"/>
    <cellStyle name="40% - Accent3 3 2 2 3 3 2" xfId="7173" xr:uid="{00000000-0005-0000-0000-00007E100000}"/>
    <cellStyle name="40% - Accent3 3 2 2 3 4" xfId="4749" xr:uid="{00000000-0005-0000-0000-00007F100000}"/>
    <cellStyle name="40% - Accent3 3 2 2 3 4 2" xfId="9359" xr:uid="{00000000-0005-0000-0000-000080100000}"/>
    <cellStyle name="40% - Accent3 3 2 2 3 5" xfId="5346" xr:uid="{00000000-0005-0000-0000-000081100000}"/>
    <cellStyle name="40% - Accent3 3 2 2 4" xfId="1324" xr:uid="{00000000-0005-0000-0000-000082100000}"/>
    <cellStyle name="40% - Accent3 3 2 2 4 2" xfId="3148" xr:uid="{00000000-0005-0000-0000-000083100000}"/>
    <cellStyle name="40% - Accent3 3 2 2 4 2 2" xfId="7927" xr:uid="{00000000-0005-0000-0000-000084100000}"/>
    <cellStyle name="40% - Accent3 3 2 2 4 3" xfId="6103" xr:uid="{00000000-0005-0000-0000-000085100000}"/>
    <cellStyle name="40% - Accent3 3 2 2 5" xfId="960" xr:uid="{00000000-0005-0000-0000-000086100000}"/>
    <cellStyle name="40% - Accent3 3 2 2 5 2" xfId="2784" xr:uid="{00000000-0005-0000-0000-000087100000}"/>
    <cellStyle name="40% - Accent3 3 2 2 5 2 2" xfId="7563" xr:uid="{00000000-0005-0000-0000-000088100000}"/>
    <cellStyle name="40% - Accent3 3 2 2 5 3" xfId="5739" xr:uid="{00000000-0005-0000-0000-000089100000}"/>
    <cellStyle name="40% - Accent3 3 2 2 6" xfId="2045" xr:uid="{00000000-0005-0000-0000-00008A100000}"/>
    <cellStyle name="40% - Accent3 3 2 2 6 2" xfId="6824" xr:uid="{00000000-0005-0000-0000-00008B100000}"/>
    <cellStyle name="40% - Accent3 3 2 2 7" xfId="3939" xr:uid="{00000000-0005-0000-0000-00008C100000}"/>
    <cellStyle name="40% - Accent3 3 2 2 7 2" xfId="9022" xr:uid="{00000000-0005-0000-0000-00008D100000}"/>
    <cellStyle name="40% - Accent3 3 2 2 8" xfId="4488" xr:uid="{00000000-0005-0000-0000-00008E100000}"/>
    <cellStyle name="40% - Accent3 3 2 2 8 2" xfId="8658" xr:uid="{00000000-0005-0000-0000-00008F100000}"/>
    <cellStyle name="40% - Accent3 3 2 2 9" xfId="5009" xr:uid="{00000000-0005-0000-0000-000090100000}"/>
    <cellStyle name="40% - Accent3 3 2 3" xfId="377" xr:uid="{00000000-0005-0000-0000-000091100000}"/>
    <cellStyle name="40% - Accent3 3 2 3 2" xfId="750" xr:uid="{00000000-0005-0000-0000-000092100000}"/>
    <cellStyle name="40% - Accent3 3 2 3 2 2" xfId="1841" xr:uid="{00000000-0005-0000-0000-000093100000}"/>
    <cellStyle name="40% - Accent3 3 2 3 2 2 2" xfId="3665" xr:uid="{00000000-0005-0000-0000-000094100000}"/>
    <cellStyle name="40% - Accent3 3 2 3 2 2 2 2" xfId="8444" xr:uid="{00000000-0005-0000-0000-000095100000}"/>
    <cellStyle name="40% - Accent3 3 2 3 2 2 3" xfId="6620" xr:uid="{00000000-0005-0000-0000-000096100000}"/>
    <cellStyle name="40% - Accent3 3 2 3 2 3" xfId="2574" xr:uid="{00000000-0005-0000-0000-000097100000}"/>
    <cellStyle name="40% - Accent3 3 2 3 2 3 2" xfId="7353" xr:uid="{00000000-0005-0000-0000-000098100000}"/>
    <cellStyle name="40% - Accent3 3 2 3 2 4" xfId="4558" xr:uid="{00000000-0005-0000-0000-000099100000}"/>
    <cellStyle name="40% - Accent3 3 2 3 2 4 2" xfId="9538" xr:uid="{00000000-0005-0000-0000-00009A100000}"/>
    <cellStyle name="40% - Accent3 3 2 3 2 5" xfId="5526" xr:uid="{00000000-0005-0000-0000-00009B100000}"/>
    <cellStyle name="40% - Accent3 3 2 3 3" xfId="1478" xr:uid="{00000000-0005-0000-0000-00009C100000}"/>
    <cellStyle name="40% - Accent3 3 2 3 3 2" xfId="3302" xr:uid="{00000000-0005-0000-0000-00009D100000}"/>
    <cellStyle name="40% - Accent3 3 2 3 3 2 2" xfId="8081" xr:uid="{00000000-0005-0000-0000-00009E100000}"/>
    <cellStyle name="40% - Accent3 3 2 3 3 3" xfId="6257" xr:uid="{00000000-0005-0000-0000-00009F100000}"/>
    <cellStyle name="40% - Accent3 3 2 3 4" xfId="1114" xr:uid="{00000000-0005-0000-0000-0000A0100000}"/>
    <cellStyle name="40% - Accent3 3 2 3 4 2" xfId="2938" xr:uid="{00000000-0005-0000-0000-0000A1100000}"/>
    <cellStyle name="40% - Accent3 3 2 3 4 2 2" xfId="7717" xr:uid="{00000000-0005-0000-0000-0000A2100000}"/>
    <cellStyle name="40% - Accent3 3 2 3 4 3" xfId="5893" xr:uid="{00000000-0005-0000-0000-0000A3100000}"/>
    <cellStyle name="40% - Accent3 3 2 3 5" xfId="2208" xr:uid="{00000000-0005-0000-0000-0000A4100000}"/>
    <cellStyle name="40% - Accent3 3 2 3 5 2" xfId="6987" xr:uid="{00000000-0005-0000-0000-0000A5100000}"/>
    <cellStyle name="40% - Accent3 3 2 3 6" xfId="4093" xr:uid="{00000000-0005-0000-0000-0000A6100000}"/>
    <cellStyle name="40% - Accent3 3 2 3 6 2" xfId="9176" xr:uid="{00000000-0005-0000-0000-0000A7100000}"/>
    <cellStyle name="40% - Accent3 3 2 3 7" xfId="4827" xr:uid="{00000000-0005-0000-0000-0000A8100000}"/>
    <cellStyle name="40% - Accent3 3 2 3 7 2" xfId="8812" xr:uid="{00000000-0005-0000-0000-0000A9100000}"/>
    <cellStyle name="40% - Accent3 3 2 3 8" xfId="5163" xr:uid="{00000000-0005-0000-0000-0000AA100000}"/>
    <cellStyle name="40% - Accent3 3 2 4" xfId="568" xr:uid="{00000000-0005-0000-0000-0000AB100000}"/>
    <cellStyle name="40% - Accent3 3 2 4 2" xfId="1660" xr:uid="{00000000-0005-0000-0000-0000AC100000}"/>
    <cellStyle name="40% - Accent3 3 2 4 2 2" xfId="3484" xr:uid="{00000000-0005-0000-0000-0000AD100000}"/>
    <cellStyle name="40% - Accent3 3 2 4 2 2 2" xfId="8263" xr:uid="{00000000-0005-0000-0000-0000AE100000}"/>
    <cellStyle name="40% - Accent3 3 2 4 2 3" xfId="6439" xr:uid="{00000000-0005-0000-0000-0000AF100000}"/>
    <cellStyle name="40% - Accent3 3 2 4 3" xfId="2393" xr:uid="{00000000-0005-0000-0000-0000B0100000}"/>
    <cellStyle name="40% - Accent3 3 2 4 3 2" xfId="7172" xr:uid="{00000000-0005-0000-0000-0000B1100000}"/>
    <cellStyle name="40% - Accent3 3 2 4 4" xfId="4346" xr:uid="{00000000-0005-0000-0000-0000B2100000}"/>
    <cellStyle name="40% - Accent3 3 2 4 4 2" xfId="9358" xr:uid="{00000000-0005-0000-0000-0000B3100000}"/>
    <cellStyle name="40% - Accent3 3 2 4 5" xfId="5345" xr:uid="{00000000-0005-0000-0000-0000B4100000}"/>
    <cellStyle name="40% - Accent3 3 2 5" xfId="1276" xr:uid="{00000000-0005-0000-0000-0000B5100000}"/>
    <cellStyle name="40% - Accent3 3 2 5 2" xfId="3100" xr:uid="{00000000-0005-0000-0000-0000B6100000}"/>
    <cellStyle name="40% - Accent3 3 2 5 2 2" xfId="7879" xr:uid="{00000000-0005-0000-0000-0000B7100000}"/>
    <cellStyle name="40% - Accent3 3 2 5 3" xfId="6055" xr:uid="{00000000-0005-0000-0000-0000B8100000}"/>
    <cellStyle name="40% - Accent3 3 2 6" xfId="912" xr:uid="{00000000-0005-0000-0000-0000B9100000}"/>
    <cellStyle name="40% - Accent3 3 2 6 2" xfId="2736" xr:uid="{00000000-0005-0000-0000-0000BA100000}"/>
    <cellStyle name="40% - Accent3 3 2 6 2 2" xfId="7515" xr:uid="{00000000-0005-0000-0000-0000BB100000}"/>
    <cellStyle name="40% - Accent3 3 2 6 3" xfId="5691" xr:uid="{00000000-0005-0000-0000-0000BC100000}"/>
    <cellStyle name="40% - Accent3 3 2 7" xfId="2044" xr:uid="{00000000-0005-0000-0000-0000BD100000}"/>
    <cellStyle name="40% - Accent3 3 2 7 2" xfId="6823" xr:uid="{00000000-0005-0000-0000-0000BE100000}"/>
    <cellStyle name="40% - Accent3 3 2 8" xfId="3811" xr:uid="{00000000-0005-0000-0000-0000BF100000}"/>
    <cellStyle name="40% - Accent3 3 2 8 2" xfId="8974" xr:uid="{00000000-0005-0000-0000-0000C0100000}"/>
    <cellStyle name="40% - Accent3 3 2 9" xfId="4543" xr:uid="{00000000-0005-0000-0000-0000C1100000}"/>
    <cellStyle name="40% - Accent3 3 2 9 2" xfId="8610" xr:uid="{00000000-0005-0000-0000-0000C2100000}"/>
    <cellStyle name="40% - Accent3 3 3" xfId="128" xr:uid="{00000000-0005-0000-0000-0000C3100000}"/>
    <cellStyle name="40% - Accent3 3 3 2" xfId="378" xr:uid="{00000000-0005-0000-0000-0000C4100000}"/>
    <cellStyle name="40% - Accent3 3 3 2 2" xfId="751" xr:uid="{00000000-0005-0000-0000-0000C5100000}"/>
    <cellStyle name="40% - Accent3 3 3 2 2 2" xfId="1842" xr:uid="{00000000-0005-0000-0000-0000C6100000}"/>
    <cellStyle name="40% - Accent3 3 3 2 2 2 2" xfId="3666" xr:uid="{00000000-0005-0000-0000-0000C7100000}"/>
    <cellStyle name="40% - Accent3 3 3 2 2 2 2 2" xfId="8445" xr:uid="{00000000-0005-0000-0000-0000C8100000}"/>
    <cellStyle name="40% - Accent3 3 3 2 2 2 3" xfId="6621" xr:uid="{00000000-0005-0000-0000-0000C9100000}"/>
    <cellStyle name="40% - Accent3 3 3 2 2 3" xfId="2575" xr:uid="{00000000-0005-0000-0000-0000CA100000}"/>
    <cellStyle name="40% - Accent3 3 3 2 2 3 2" xfId="7354" xr:uid="{00000000-0005-0000-0000-0000CB100000}"/>
    <cellStyle name="40% - Accent3 3 3 2 2 4" xfId="4453" xr:uid="{00000000-0005-0000-0000-0000CC100000}"/>
    <cellStyle name="40% - Accent3 3 3 2 2 4 2" xfId="9539" xr:uid="{00000000-0005-0000-0000-0000CD100000}"/>
    <cellStyle name="40% - Accent3 3 3 2 2 5" xfId="5527" xr:uid="{00000000-0005-0000-0000-0000CE100000}"/>
    <cellStyle name="40% - Accent3 3 3 2 3" xfId="1480" xr:uid="{00000000-0005-0000-0000-0000CF100000}"/>
    <cellStyle name="40% - Accent3 3 3 2 3 2" xfId="3304" xr:uid="{00000000-0005-0000-0000-0000D0100000}"/>
    <cellStyle name="40% - Accent3 3 3 2 3 2 2" xfId="8083" xr:uid="{00000000-0005-0000-0000-0000D1100000}"/>
    <cellStyle name="40% - Accent3 3 3 2 3 3" xfId="6259" xr:uid="{00000000-0005-0000-0000-0000D2100000}"/>
    <cellStyle name="40% - Accent3 3 3 2 4" xfId="1116" xr:uid="{00000000-0005-0000-0000-0000D3100000}"/>
    <cellStyle name="40% - Accent3 3 3 2 4 2" xfId="2940" xr:uid="{00000000-0005-0000-0000-0000D4100000}"/>
    <cellStyle name="40% - Accent3 3 3 2 4 2 2" xfId="7719" xr:uid="{00000000-0005-0000-0000-0000D5100000}"/>
    <cellStyle name="40% - Accent3 3 3 2 4 3" xfId="5895" xr:uid="{00000000-0005-0000-0000-0000D6100000}"/>
    <cellStyle name="40% - Accent3 3 3 2 5" xfId="2209" xr:uid="{00000000-0005-0000-0000-0000D7100000}"/>
    <cellStyle name="40% - Accent3 3 3 2 5 2" xfId="6988" xr:uid="{00000000-0005-0000-0000-0000D8100000}"/>
    <cellStyle name="40% - Accent3 3 3 2 6" xfId="4011" xr:uid="{00000000-0005-0000-0000-0000D9100000}"/>
    <cellStyle name="40% - Accent3 3 3 2 6 2" xfId="9178" xr:uid="{00000000-0005-0000-0000-0000DA100000}"/>
    <cellStyle name="40% - Accent3 3 3 2 7" xfId="4602" xr:uid="{00000000-0005-0000-0000-0000DB100000}"/>
    <cellStyle name="40% - Accent3 3 3 2 7 2" xfId="8814" xr:uid="{00000000-0005-0000-0000-0000DC100000}"/>
    <cellStyle name="40% - Accent3 3 3 2 8" xfId="5165" xr:uid="{00000000-0005-0000-0000-0000DD100000}"/>
    <cellStyle name="40% - Accent3 3 3 3" xfId="570" xr:uid="{00000000-0005-0000-0000-0000DE100000}"/>
    <cellStyle name="40% - Accent3 3 3 3 2" xfId="1662" xr:uid="{00000000-0005-0000-0000-0000DF100000}"/>
    <cellStyle name="40% - Accent3 3 3 3 2 2" xfId="3486" xr:uid="{00000000-0005-0000-0000-0000E0100000}"/>
    <cellStyle name="40% - Accent3 3 3 3 2 2 2" xfId="8265" xr:uid="{00000000-0005-0000-0000-0000E1100000}"/>
    <cellStyle name="40% - Accent3 3 3 3 2 3" xfId="6441" xr:uid="{00000000-0005-0000-0000-0000E2100000}"/>
    <cellStyle name="40% - Accent3 3 3 3 3" xfId="2395" xr:uid="{00000000-0005-0000-0000-0000E3100000}"/>
    <cellStyle name="40% - Accent3 3 3 3 3 2" xfId="7174" xr:uid="{00000000-0005-0000-0000-0000E4100000}"/>
    <cellStyle name="40% - Accent3 3 3 3 4" xfId="4735" xr:uid="{00000000-0005-0000-0000-0000E5100000}"/>
    <cellStyle name="40% - Accent3 3 3 3 4 2" xfId="9360" xr:uid="{00000000-0005-0000-0000-0000E6100000}"/>
    <cellStyle name="40% - Accent3 3 3 3 5" xfId="5347" xr:uid="{00000000-0005-0000-0000-0000E7100000}"/>
    <cellStyle name="40% - Accent3 3 3 4" xfId="1307" xr:uid="{00000000-0005-0000-0000-0000E8100000}"/>
    <cellStyle name="40% - Accent3 3 3 4 2" xfId="3131" xr:uid="{00000000-0005-0000-0000-0000E9100000}"/>
    <cellStyle name="40% - Accent3 3 3 4 2 2" xfId="7910" xr:uid="{00000000-0005-0000-0000-0000EA100000}"/>
    <cellStyle name="40% - Accent3 3 3 4 3" xfId="6086" xr:uid="{00000000-0005-0000-0000-0000EB100000}"/>
    <cellStyle name="40% - Accent3 3 3 5" xfId="943" xr:uid="{00000000-0005-0000-0000-0000EC100000}"/>
    <cellStyle name="40% - Accent3 3 3 5 2" xfId="2767" xr:uid="{00000000-0005-0000-0000-0000ED100000}"/>
    <cellStyle name="40% - Accent3 3 3 5 2 2" xfId="7546" xr:uid="{00000000-0005-0000-0000-0000EE100000}"/>
    <cellStyle name="40% - Accent3 3 3 5 3" xfId="5722" xr:uid="{00000000-0005-0000-0000-0000EF100000}"/>
    <cellStyle name="40% - Accent3 3 3 6" xfId="2046" xr:uid="{00000000-0005-0000-0000-0000F0100000}"/>
    <cellStyle name="40% - Accent3 3 3 6 2" xfId="6825" xr:uid="{00000000-0005-0000-0000-0000F1100000}"/>
    <cellStyle name="40% - Accent3 3 3 7" xfId="4062" xr:uid="{00000000-0005-0000-0000-0000F2100000}"/>
    <cellStyle name="40% - Accent3 3 3 7 2" xfId="9005" xr:uid="{00000000-0005-0000-0000-0000F3100000}"/>
    <cellStyle name="40% - Accent3 3 3 8" xfId="4508" xr:uid="{00000000-0005-0000-0000-0000F4100000}"/>
    <cellStyle name="40% - Accent3 3 3 8 2" xfId="8641" xr:uid="{00000000-0005-0000-0000-0000F5100000}"/>
    <cellStyle name="40% - Accent3 3 3 9" xfId="4992" xr:uid="{00000000-0005-0000-0000-0000F6100000}"/>
    <cellStyle name="40% - Accent3 3 4" xfId="129" xr:uid="{00000000-0005-0000-0000-0000F7100000}"/>
    <cellStyle name="40% - Accent3 3 4 2" xfId="379" xr:uid="{00000000-0005-0000-0000-0000F8100000}"/>
    <cellStyle name="40% - Accent3 3 4 2 2" xfId="752" xr:uid="{00000000-0005-0000-0000-0000F9100000}"/>
    <cellStyle name="40% - Accent3 3 4 2 2 2" xfId="1843" xr:uid="{00000000-0005-0000-0000-0000FA100000}"/>
    <cellStyle name="40% - Accent3 3 4 2 2 2 2" xfId="3667" xr:uid="{00000000-0005-0000-0000-0000FB100000}"/>
    <cellStyle name="40% - Accent3 3 4 2 2 2 2 2" xfId="8446" xr:uid="{00000000-0005-0000-0000-0000FC100000}"/>
    <cellStyle name="40% - Accent3 3 4 2 2 2 3" xfId="6622" xr:uid="{00000000-0005-0000-0000-0000FD100000}"/>
    <cellStyle name="40% - Accent3 3 4 2 2 3" xfId="2576" xr:uid="{00000000-0005-0000-0000-0000FE100000}"/>
    <cellStyle name="40% - Accent3 3 4 2 2 3 2" xfId="7355" xr:uid="{00000000-0005-0000-0000-0000FF100000}"/>
    <cellStyle name="40% - Accent3 3 4 2 2 4" xfId="4678" xr:uid="{00000000-0005-0000-0000-000000110000}"/>
    <cellStyle name="40% - Accent3 3 4 2 2 4 2" xfId="9540" xr:uid="{00000000-0005-0000-0000-000001110000}"/>
    <cellStyle name="40% - Accent3 3 4 2 2 5" xfId="5528" xr:uid="{00000000-0005-0000-0000-000002110000}"/>
    <cellStyle name="40% - Accent3 3 4 2 3" xfId="1481" xr:uid="{00000000-0005-0000-0000-000003110000}"/>
    <cellStyle name="40% - Accent3 3 4 2 3 2" xfId="3305" xr:uid="{00000000-0005-0000-0000-000004110000}"/>
    <cellStyle name="40% - Accent3 3 4 2 3 2 2" xfId="8084" xr:uid="{00000000-0005-0000-0000-000005110000}"/>
    <cellStyle name="40% - Accent3 3 4 2 3 3" xfId="6260" xr:uid="{00000000-0005-0000-0000-000006110000}"/>
    <cellStyle name="40% - Accent3 3 4 2 4" xfId="1117" xr:uid="{00000000-0005-0000-0000-000007110000}"/>
    <cellStyle name="40% - Accent3 3 4 2 4 2" xfId="2941" xr:uid="{00000000-0005-0000-0000-000008110000}"/>
    <cellStyle name="40% - Accent3 3 4 2 4 2 2" xfId="7720" xr:uid="{00000000-0005-0000-0000-000009110000}"/>
    <cellStyle name="40% - Accent3 3 4 2 4 3" xfId="5896" xr:uid="{00000000-0005-0000-0000-00000A110000}"/>
    <cellStyle name="40% - Accent3 3 4 2 5" xfId="2210" xr:uid="{00000000-0005-0000-0000-00000B110000}"/>
    <cellStyle name="40% - Accent3 3 4 2 5 2" xfId="6989" xr:uid="{00000000-0005-0000-0000-00000C110000}"/>
    <cellStyle name="40% - Accent3 3 4 2 6" xfId="4121" xr:uid="{00000000-0005-0000-0000-00000D110000}"/>
    <cellStyle name="40% - Accent3 3 4 2 6 2" xfId="9179" xr:uid="{00000000-0005-0000-0000-00000E110000}"/>
    <cellStyle name="40% - Accent3 3 4 2 7" xfId="4482" xr:uid="{00000000-0005-0000-0000-00000F110000}"/>
    <cellStyle name="40% - Accent3 3 4 2 7 2" xfId="8815" xr:uid="{00000000-0005-0000-0000-000010110000}"/>
    <cellStyle name="40% - Accent3 3 4 2 8" xfId="5166" xr:uid="{00000000-0005-0000-0000-000011110000}"/>
    <cellStyle name="40% - Accent3 3 4 3" xfId="571" xr:uid="{00000000-0005-0000-0000-000012110000}"/>
    <cellStyle name="40% - Accent3 3 4 3 2" xfId="1663" xr:uid="{00000000-0005-0000-0000-000013110000}"/>
    <cellStyle name="40% - Accent3 3 4 3 2 2" xfId="3487" xr:uid="{00000000-0005-0000-0000-000014110000}"/>
    <cellStyle name="40% - Accent3 3 4 3 2 2 2" xfId="8266" xr:uid="{00000000-0005-0000-0000-000015110000}"/>
    <cellStyle name="40% - Accent3 3 4 3 2 3" xfId="6442" xr:uid="{00000000-0005-0000-0000-000016110000}"/>
    <cellStyle name="40% - Accent3 3 4 3 3" xfId="2396" xr:uid="{00000000-0005-0000-0000-000017110000}"/>
    <cellStyle name="40% - Accent3 3 4 3 3 2" xfId="7175" xr:uid="{00000000-0005-0000-0000-000018110000}"/>
    <cellStyle name="40% - Accent3 3 4 3 4" xfId="4320" xr:uid="{00000000-0005-0000-0000-000019110000}"/>
    <cellStyle name="40% - Accent3 3 4 3 4 2" xfId="9361" xr:uid="{00000000-0005-0000-0000-00001A110000}"/>
    <cellStyle name="40% - Accent3 3 4 3 5" xfId="5348" xr:uid="{00000000-0005-0000-0000-00001B110000}"/>
    <cellStyle name="40% - Accent3 3 4 4" xfId="1370" xr:uid="{00000000-0005-0000-0000-00001C110000}"/>
    <cellStyle name="40% - Accent3 3 4 4 2" xfId="3194" xr:uid="{00000000-0005-0000-0000-00001D110000}"/>
    <cellStyle name="40% - Accent3 3 4 4 2 2" xfId="7973" xr:uid="{00000000-0005-0000-0000-00001E110000}"/>
    <cellStyle name="40% - Accent3 3 4 4 3" xfId="6149" xr:uid="{00000000-0005-0000-0000-00001F110000}"/>
    <cellStyle name="40% - Accent3 3 4 5" xfId="1006" xr:uid="{00000000-0005-0000-0000-000020110000}"/>
    <cellStyle name="40% - Accent3 3 4 5 2" xfId="2830" xr:uid="{00000000-0005-0000-0000-000021110000}"/>
    <cellStyle name="40% - Accent3 3 4 5 2 2" xfId="7609" xr:uid="{00000000-0005-0000-0000-000022110000}"/>
    <cellStyle name="40% - Accent3 3 4 5 3" xfId="5785" xr:uid="{00000000-0005-0000-0000-000023110000}"/>
    <cellStyle name="40% - Accent3 3 4 6" xfId="2047" xr:uid="{00000000-0005-0000-0000-000024110000}"/>
    <cellStyle name="40% - Accent3 3 4 6 2" xfId="6826" xr:uid="{00000000-0005-0000-0000-000025110000}"/>
    <cellStyle name="40% - Accent3 3 4 7" xfId="4105" xr:uid="{00000000-0005-0000-0000-000026110000}"/>
    <cellStyle name="40% - Accent3 3 4 7 2" xfId="9068" xr:uid="{00000000-0005-0000-0000-000027110000}"/>
    <cellStyle name="40% - Accent3 3 4 8" xfId="4776" xr:uid="{00000000-0005-0000-0000-000028110000}"/>
    <cellStyle name="40% - Accent3 3 4 8 2" xfId="8704" xr:uid="{00000000-0005-0000-0000-000029110000}"/>
    <cellStyle name="40% - Accent3 3 4 9" xfId="5055" xr:uid="{00000000-0005-0000-0000-00002A110000}"/>
    <cellStyle name="40% - Accent3 3 5" xfId="380" xr:uid="{00000000-0005-0000-0000-00002B110000}"/>
    <cellStyle name="40% - Accent3 3 5 2" xfId="753" xr:uid="{00000000-0005-0000-0000-00002C110000}"/>
    <cellStyle name="40% - Accent3 3 5 2 2" xfId="1844" xr:uid="{00000000-0005-0000-0000-00002D110000}"/>
    <cellStyle name="40% - Accent3 3 5 2 2 2" xfId="3668" xr:uid="{00000000-0005-0000-0000-00002E110000}"/>
    <cellStyle name="40% - Accent3 3 5 2 2 2 2" xfId="8447" xr:uid="{00000000-0005-0000-0000-00002F110000}"/>
    <cellStyle name="40% - Accent3 3 5 2 2 3" xfId="6623" xr:uid="{00000000-0005-0000-0000-000030110000}"/>
    <cellStyle name="40% - Accent3 3 5 2 3" xfId="2577" xr:uid="{00000000-0005-0000-0000-000031110000}"/>
    <cellStyle name="40% - Accent3 3 5 2 3 2" xfId="7356" xr:uid="{00000000-0005-0000-0000-000032110000}"/>
    <cellStyle name="40% - Accent3 3 5 2 4" xfId="4414" xr:uid="{00000000-0005-0000-0000-000033110000}"/>
    <cellStyle name="40% - Accent3 3 5 2 4 2" xfId="9541" xr:uid="{00000000-0005-0000-0000-000034110000}"/>
    <cellStyle name="40% - Accent3 3 5 2 5" xfId="5529" xr:uid="{00000000-0005-0000-0000-000035110000}"/>
    <cellStyle name="40% - Accent3 3 5 3" xfId="1477" xr:uid="{00000000-0005-0000-0000-000036110000}"/>
    <cellStyle name="40% - Accent3 3 5 3 2" xfId="3301" xr:uid="{00000000-0005-0000-0000-000037110000}"/>
    <cellStyle name="40% - Accent3 3 5 3 2 2" xfId="8080" xr:uid="{00000000-0005-0000-0000-000038110000}"/>
    <cellStyle name="40% - Accent3 3 5 3 3" xfId="6256" xr:uid="{00000000-0005-0000-0000-000039110000}"/>
    <cellStyle name="40% - Accent3 3 5 4" xfId="1113" xr:uid="{00000000-0005-0000-0000-00003A110000}"/>
    <cellStyle name="40% - Accent3 3 5 4 2" xfId="2937" xr:uid="{00000000-0005-0000-0000-00003B110000}"/>
    <cellStyle name="40% - Accent3 3 5 4 2 2" xfId="7716" xr:uid="{00000000-0005-0000-0000-00003C110000}"/>
    <cellStyle name="40% - Accent3 3 5 4 3" xfId="5892" xr:uid="{00000000-0005-0000-0000-00003D110000}"/>
    <cellStyle name="40% - Accent3 3 5 5" xfId="2211" xr:uid="{00000000-0005-0000-0000-00003E110000}"/>
    <cellStyle name="40% - Accent3 3 5 5 2" xfId="6990" xr:uid="{00000000-0005-0000-0000-00003F110000}"/>
    <cellStyle name="40% - Accent3 3 5 6" xfId="3868" xr:uid="{00000000-0005-0000-0000-000040110000}"/>
    <cellStyle name="40% - Accent3 3 5 6 2" xfId="9175" xr:uid="{00000000-0005-0000-0000-000041110000}"/>
    <cellStyle name="40% - Accent3 3 5 7" xfId="4275" xr:uid="{00000000-0005-0000-0000-000042110000}"/>
    <cellStyle name="40% - Accent3 3 5 7 2" xfId="8811" xr:uid="{00000000-0005-0000-0000-000043110000}"/>
    <cellStyle name="40% - Accent3 3 5 8" xfId="5162" xr:uid="{00000000-0005-0000-0000-000044110000}"/>
    <cellStyle name="40% - Accent3 3 6" xfId="567" xr:uid="{00000000-0005-0000-0000-000045110000}"/>
    <cellStyle name="40% - Accent3 3 6 2" xfId="1659" xr:uid="{00000000-0005-0000-0000-000046110000}"/>
    <cellStyle name="40% - Accent3 3 6 2 2" xfId="3483" xr:uid="{00000000-0005-0000-0000-000047110000}"/>
    <cellStyle name="40% - Accent3 3 6 2 2 2" xfId="8262" xr:uid="{00000000-0005-0000-0000-000048110000}"/>
    <cellStyle name="40% - Accent3 3 6 2 3" xfId="6438" xr:uid="{00000000-0005-0000-0000-000049110000}"/>
    <cellStyle name="40% - Accent3 3 6 3" xfId="2392" xr:uid="{00000000-0005-0000-0000-00004A110000}"/>
    <cellStyle name="40% - Accent3 3 6 3 2" xfId="7171" xr:uid="{00000000-0005-0000-0000-00004B110000}"/>
    <cellStyle name="40% - Accent3 3 6 4" xfId="4167" xr:uid="{00000000-0005-0000-0000-00004C110000}"/>
    <cellStyle name="40% - Accent3 3 6 4 2" xfId="9357" xr:uid="{00000000-0005-0000-0000-00004D110000}"/>
    <cellStyle name="40% - Accent3 3 6 5" xfId="5344" xr:uid="{00000000-0005-0000-0000-00004E110000}"/>
    <cellStyle name="40% - Accent3 3 7" xfId="1240" xr:uid="{00000000-0005-0000-0000-00004F110000}"/>
    <cellStyle name="40% - Accent3 3 7 2" xfId="3064" xr:uid="{00000000-0005-0000-0000-000050110000}"/>
    <cellStyle name="40% - Accent3 3 7 2 2" xfId="7843" xr:uid="{00000000-0005-0000-0000-000051110000}"/>
    <cellStyle name="40% - Accent3 3 7 3" xfId="6019" xr:uid="{00000000-0005-0000-0000-000052110000}"/>
    <cellStyle name="40% - Accent3 3 8" xfId="876" xr:uid="{00000000-0005-0000-0000-000053110000}"/>
    <cellStyle name="40% - Accent3 3 8 2" xfId="2700" xr:uid="{00000000-0005-0000-0000-000054110000}"/>
    <cellStyle name="40% - Accent3 3 8 2 2" xfId="7479" xr:uid="{00000000-0005-0000-0000-000055110000}"/>
    <cellStyle name="40% - Accent3 3 8 3" xfId="5655" xr:uid="{00000000-0005-0000-0000-000056110000}"/>
    <cellStyle name="40% - Accent3 3 9" xfId="1971" xr:uid="{00000000-0005-0000-0000-000057110000}"/>
    <cellStyle name="40% - Accent3 3 9 2" xfId="6774" xr:uid="{00000000-0005-0000-0000-000058110000}"/>
    <cellStyle name="40% - Accent3 4" xfId="130" xr:uid="{00000000-0005-0000-0000-000059110000}"/>
    <cellStyle name="40% - Accent3 4 10" xfId="4940" xr:uid="{00000000-0005-0000-0000-00005A110000}"/>
    <cellStyle name="40% - Accent3 4 2" xfId="131" xr:uid="{00000000-0005-0000-0000-00005B110000}"/>
    <cellStyle name="40% - Accent3 4 2 2" xfId="381" xr:uid="{00000000-0005-0000-0000-00005C110000}"/>
    <cellStyle name="40% - Accent3 4 2 2 2" xfId="754" xr:uid="{00000000-0005-0000-0000-00005D110000}"/>
    <cellStyle name="40% - Accent3 4 2 2 2 2" xfId="1845" xr:uid="{00000000-0005-0000-0000-00005E110000}"/>
    <cellStyle name="40% - Accent3 4 2 2 2 2 2" xfId="3669" xr:uid="{00000000-0005-0000-0000-00005F110000}"/>
    <cellStyle name="40% - Accent3 4 2 2 2 2 2 2" xfId="8448" xr:uid="{00000000-0005-0000-0000-000060110000}"/>
    <cellStyle name="40% - Accent3 4 2 2 2 2 3" xfId="6624" xr:uid="{00000000-0005-0000-0000-000061110000}"/>
    <cellStyle name="40% - Accent3 4 2 2 2 3" xfId="2578" xr:uid="{00000000-0005-0000-0000-000062110000}"/>
    <cellStyle name="40% - Accent3 4 2 2 2 3 2" xfId="7357" xr:uid="{00000000-0005-0000-0000-000063110000}"/>
    <cellStyle name="40% - Accent3 4 2 2 2 4" xfId="4838" xr:uid="{00000000-0005-0000-0000-000064110000}"/>
    <cellStyle name="40% - Accent3 4 2 2 2 4 2" xfId="9542" xr:uid="{00000000-0005-0000-0000-000065110000}"/>
    <cellStyle name="40% - Accent3 4 2 2 2 5" xfId="5530" xr:uid="{00000000-0005-0000-0000-000066110000}"/>
    <cellStyle name="40% - Accent3 4 2 2 3" xfId="1483" xr:uid="{00000000-0005-0000-0000-000067110000}"/>
    <cellStyle name="40% - Accent3 4 2 2 3 2" xfId="3307" xr:uid="{00000000-0005-0000-0000-000068110000}"/>
    <cellStyle name="40% - Accent3 4 2 2 3 2 2" xfId="8086" xr:uid="{00000000-0005-0000-0000-000069110000}"/>
    <cellStyle name="40% - Accent3 4 2 2 3 3" xfId="6262" xr:uid="{00000000-0005-0000-0000-00006A110000}"/>
    <cellStyle name="40% - Accent3 4 2 2 4" xfId="1119" xr:uid="{00000000-0005-0000-0000-00006B110000}"/>
    <cellStyle name="40% - Accent3 4 2 2 4 2" xfId="2943" xr:uid="{00000000-0005-0000-0000-00006C110000}"/>
    <cellStyle name="40% - Accent3 4 2 2 4 2 2" xfId="7722" xr:uid="{00000000-0005-0000-0000-00006D110000}"/>
    <cellStyle name="40% - Accent3 4 2 2 4 3" xfId="5898" xr:uid="{00000000-0005-0000-0000-00006E110000}"/>
    <cellStyle name="40% - Accent3 4 2 2 5" xfId="2212" xr:uid="{00000000-0005-0000-0000-00006F110000}"/>
    <cellStyle name="40% - Accent3 4 2 2 5 2" xfId="6991" xr:uid="{00000000-0005-0000-0000-000070110000}"/>
    <cellStyle name="40% - Accent3 4 2 2 6" xfId="3822" xr:uid="{00000000-0005-0000-0000-000071110000}"/>
    <cellStyle name="40% - Accent3 4 2 2 6 2" xfId="9181" xr:uid="{00000000-0005-0000-0000-000072110000}"/>
    <cellStyle name="40% - Accent3 4 2 2 7" xfId="4531" xr:uid="{00000000-0005-0000-0000-000073110000}"/>
    <cellStyle name="40% - Accent3 4 2 2 7 2" xfId="8817" xr:uid="{00000000-0005-0000-0000-000074110000}"/>
    <cellStyle name="40% - Accent3 4 2 2 8" xfId="5168" xr:uid="{00000000-0005-0000-0000-000075110000}"/>
    <cellStyle name="40% - Accent3 4 2 3" xfId="573" xr:uid="{00000000-0005-0000-0000-000076110000}"/>
    <cellStyle name="40% - Accent3 4 2 3 2" xfId="1665" xr:uid="{00000000-0005-0000-0000-000077110000}"/>
    <cellStyle name="40% - Accent3 4 2 3 2 2" xfId="3489" xr:uid="{00000000-0005-0000-0000-000078110000}"/>
    <cellStyle name="40% - Accent3 4 2 3 2 2 2" xfId="8268" xr:uid="{00000000-0005-0000-0000-000079110000}"/>
    <cellStyle name="40% - Accent3 4 2 3 2 3" xfId="6444" xr:uid="{00000000-0005-0000-0000-00007A110000}"/>
    <cellStyle name="40% - Accent3 4 2 3 3" xfId="2398" xr:uid="{00000000-0005-0000-0000-00007B110000}"/>
    <cellStyle name="40% - Accent3 4 2 3 3 2" xfId="7177" xr:uid="{00000000-0005-0000-0000-00007C110000}"/>
    <cellStyle name="40% - Accent3 4 2 3 4" xfId="4784" xr:uid="{00000000-0005-0000-0000-00007D110000}"/>
    <cellStyle name="40% - Accent3 4 2 3 4 2" xfId="9363" xr:uid="{00000000-0005-0000-0000-00007E110000}"/>
    <cellStyle name="40% - Accent3 4 2 3 5" xfId="5350" xr:uid="{00000000-0005-0000-0000-00007F110000}"/>
    <cellStyle name="40% - Accent3 4 2 4" xfId="1330" xr:uid="{00000000-0005-0000-0000-000080110000}"/>
    <cellStyle name="40% - Accent3 4 2 4 2" xfId="3154" xr:uid="{00000000-0005-0000-0000-000081110000}"/>
    <cellStyle name="40% - Accent3 4 2 4 2 2" xfId="7933" xr:uid="{00000000-0005-0000-0000-000082110000}"/>
    <cellStyle name="40% - Accent3 4 2 4 3" xfId="6109" xr:uid="{00000000-0005-0000-0000-000083110000}"/>
    <cellStyle name="40% - Accent3 4 2 5" xfId="966" xr:uid="{00000000-0005-0000-0000-000084110000}"/>
    <cellStyle name="40% - Accent3 4 2 5 2" xfId="2790" xr:uid="{00000000-0005-0000-0000-000085110000}"/>
    <cellStyle name="40% - Accent3 4 2 5 2 2" xfId="7569" xr:uid="{00000000-0005-0000-0000-000086110000}"/>
    <cellStyle name="40% - Accent3 4 2 5 3" xfId="5745" xr:uid="{00000000-0005-0000-0000-000087110000}"/>
    <cellStyle name="40% - Accent3 4 2 6" xfId="2049" xr:uid="{00000000-0005-0000-0000-000088110000}"/>
    <cellStyle name="40% - Accent3 4 2 6 2" xfId="6828" xr:uid="{00000000-0005-0000-0000-000089110000}"/>
    <cellStyle name="40% - Accent3 4 2 7" xfId="3920" xr:uid="{00000000-0005-0000-0000-00008A110000}"/>
    <cellStyle name="40% - Accent3 4 2 7 2" xfId="9028" xr:uid="{00000000-0005-0000-0000-00008B110000}"/>
    <cellStyle name="40% - Accent3 4 2 8" xfId="4727" xr:uid="{00000000-0005-0000-0000-00008C110000}"/>
    <cellStyle name="40% - Accent3 4 2 8 2" xfId="8664" xr:uid="{00000000-0005-0000-0000-00008D110000}"/>
    <cellStyle name="40% - Accent3 4 2 9" xfId="5015" xr:uid="{00000000-0005-0000-0000-00008E110000}"/>
    <cellStyle name="40% - Accent3 4 3" xfId="382" xr:uid="{00000000-0005-0000-0000-00008F110000}"/>
    <cellStyle name="40% - Accent3 4 3 2" xfId="755" xr:uid="{00000000-0005-0000-0000-000090110000}"/>
    <cellStyle name="40% - Accent3 4 3 2 2" xfId="1846" xr:uid="{00000000-0005-0000-0000-000091110000}"/>
    <cellStyle name="40% - Accent3 4 3 2 2 2" xfId="3670" xr:uid="{00000000-0005-0000-0000-000092110000}"/>
    <cellStyle name="40% - Accent3 4 3 2 2 2 2" xfId="8449" xr:uid="{00000000-0005-0000-0000-000093110000}"/>
    <cellStyle name="40% - Accent3 4 3 2 2 3" xfId="6625" xr:uid="{00000000-0005-0000-0000-000094110000}"/>
    <cellStyle name="40% - Accent3 4 3 2 3" xfId="2579" xr:uid="{00000000-0005-0000-0000-000095110000}"/>
    <cellStyle name="40% - Accent3 4 3 2 3 2" xfId="7358" xr:uid="{00000000-0005-0000-0000-000096110000}"/>
    <cellStyle name="40% - Accent3 4 3 2 4" xfId="4445" xr:uid="{00000000-0005-0000-0000-000097110000}"/>
    <cellStyle name="40% - Accent3 4 3 2 4 2" xfId="9543" xr:uid="{00000000-0005-0000-0000-000098110000}"/>
    <cellStyle name="40% - Accent3 4 3 2 5" xfId="5531" xr:uid="{00000000-0005-0000-0000-000099110000}"/>
    <cellStyle name="40% - Accent3 4 3 3" xfId="1482" xr:uid="{00000000-0005-0000-0000-00009A110000}"/>
    <cellStyle name="40% - Accent3 4 3 3 2" xfId="3306" xr:uid="{00000000-0005-0000-0000-00009B110000}"/>
    <cellStyle name="40% - Accent3 4 3 3 2 2" xfId="8085" xr:uid="{00000000-0005-0000-0000-00009C110000}"/>
    <cellStyle name="40% - Accent3 4 3 3 3" xfId="6261" xr:uid="{00000000-0005-0000-0000-00009D110000}"/>
    <cellStyle name="40% - Accent3 4 3 4" xfId="1118" xr:uid="{00000000-0005-0000-0000-00009E110000}"/>
    <cellStyle name="40% - Accent3 4 3 4 2" xfId="2942" xr:uid="{00000000-0005-0000-0000-00009F110000}"/>
    <cellStyle name="40% - Accent3 4 3 4 2 2" xfId="7721" xr:uid="{00000000-0005-0000-0000-0000A0110000}"/>
    <cellStyle name="40% - Accent3 4 3 4 3" xfId="5897" xr:uid="{00000000-0005-0000-0000-0000A1110000}"/>
    <cellStyle name="40% - Accent3 4 3 5" xfId="2213" xr:uid="{00000000-0005-0000-0000-0000A2110000}"/>
    <cellStyle name="40% - Accent3 4 3 5 2" xfId="6992" xr:uid="{00000000-0005-0000-0000-0000A3110000}"/>
    <cellStyle name="40% - Accent3 4 3 6" xfId="3933" xr:uid="{00000000-0005-0000-0000-0000A4110000}"/>
    <cellStyle name="40% - Accent3 4 3 6 2" xfId="9180" xr:uid="{00000000-0005-0000-0000-0000A5110000}"/>
    <cellStyle name="40% - Accent3 4 3 7" xfId="4886" xr:uid="{00000000-0005-0000-0000-0000A6110000}"/>
    <cellStyle name="40% - Accent3 4 3 7 2" xfId="8816" xr:uid="{00000000-0005-0000-0000-0000A7110000}"/>
    <cellStyle name="40% - Accent3 4 3 8" xfId="5167" xr:uid="{00000000-0005-0000-0000-0000A8110000}"/>
    <cellStyle name="40% - Accent3 4 4" xfId="572" xr:uid="{00000000-0005-0000-0000-0000A9110000}"/>
    <cellStyle name="40% - Accent3 4 4 2" xfId="1664" xr:uid="{00000000-0005-0000-0000-0000AA110000}"/>
    <cellStyle name="40% - Accent3 4 4 2 2" xfId="3488" xr:uid="{00000000-0005-0000-0000-0000AB110000}"/>
    <cellStyle name="40% - Accent3 4 4 2 2 2" xfId="8267" xr:uid="{00000000-0005-0000-0000-0000AC110000}"/>
    <cellStyle name="40% - Accent3 4 4 2 3" xfId="6443" xr:uid="{00000000-0005-0000-0000-0000AD110000}"/>
    <cellStyle name="40% - Accent3 4 4 3" xfId="2397" xr:uid="{00000000-0005-0000-0000-0000AE110000}"/>
    <cellStyle name="40% - Accent3 4 4 3 2" xfId="7176" xr:uid="{00000000-0005-0000-0000-0000AF110000}"/>
    <cellStyle name="40% - Accent3 4 4 4" xfId="4393" xr:uid="{00000000-0005-0000-0000-0000B0110000}"/>
    <cellStyle name="40% - Accent3 4 4 4 2" xfId="9362" xr:uid="{00000000-0005-0000-0000-0000B1110000}"/>
    <cellStyle name="40% - Accent3 4 4 5" xfId="5349" xr:uid="{00000000-0005-0000-0000-0000B2110000}"/>
    <cellStyle name="40% - Accent3 4 5" xfId="1255" xr:uid="{00000000-0005-0000-0000-0000B3110000}"/>
    <cellStyle name="40% - Accent3 4 5 2" xfId="3079" xr:uid="{00000000-0005-0000-0000-0000B4110000}"/>
    <cellStyle name="40% - Accent3 4 5 2 2" xfId="7858" xr:uid="{00000000-0005-0000-0000-0000B5110000}"/>
    <cellStyle name="40% - Accent3 4 5 3" xfId="6034" xr:uid="{00000000-0005-0000-0000-0000B6110000}"/>
    <cellStyle name="40% - Accent3 4 6" xfId="891" xr:uid="{00000000-0005-0000-0000-0000B7110000}"/>
    <cellStyle name="40% - Accent3 4 6 2" xfId="2715" xr:uid="{00000000-0005-0000-0000-0000B8110000}"/>
    <cellStyle name="40% - Accent3 4 6 2 2" xfId="7494" xr:uid="{00000000-0005-0000-0000-0000B9110000}"/>
    <cellStyle name="40% - Accent3 4 6 3" xfId="5670" xr:uid="{00000000-0005-0000-0000-0000BA110000}"/>
    <cellStyle name="40% - Accent3 4 7" xfId="2048" xr:uid="{00000000-0005-0000-0000-0000BB110000}"/>
    <cellStyle name="40% - Accent3 4 7 2" xfId="6827" xr:uid="{00000000-0005-0000-0000-0000BC110000}"/>
    <cellStyle name="40% - Accent3 4 8" xfId="3961" xr:uid="{00000000-0005-0000-0000-0000BD110000}"/>
    <cellStyle name="40% - Accent3 4 8 2" xfId="8953" xr:uid="{00000000-0005-0000-0000-0000BE110000}"/>
    <cellStyle name="40% - Accent3 4 9" xfId="4863" xr:uid="{00000000-0005-0000-0000-0000BF110000}"/>
    <cellStyle name="40% - Accent3 4 9 2" xfId="8589" xr:uid="{00000000-0005-0000-0000-0000C0110000}"/>
    <cellStyle name="40% - Accent3 5" xfId="132" xr:uid="{00000000-0005-0000-0000-0000C1110000}"/>
    <cellStyle name="40% - Accent3 5 2" xfId="383" xr:uid="{00000000-0005-0000-0000-0000C2110000}"/>
    <cellStyle name="40% - Accent3 5 2 2" xfId="756" xr:uid="{00000000-0005-0000-0000-0000C3110000}"/>
    <cellStyle name="40% - Accent3 5 2 2 2" xfId="1847" xr:uid="{00000000-0005-0000-0000-0000C4110000}"/>
    <cellStyle name="40% - Accent3 5 2 2 2 2" xfId="3671" xr:uid="{00000000-0005-0000-0000-0000C5110000}"/>
    <cellStyle name="40% - Accent3 5 2 2 2 2 2" xfId="8450" xr:uid="{00000000-0005-0000-0000-0000C6110000}"/>
    <cellStyle name="40% - Accent3 5 2 2 2 3" xfId="6626" xr:uid="{00000000-0005-0000-0000-0000C7110000}"/>
    <cellStyle name="40% - Accent3 5 2 2 3" xfId="2580" xr:uid="{00000000-0005-0000-0000-0000C8110000}"/>
    <cellStyle name="40% - Accent3 5 2 2 3 2" xfId="7359" xr:uid="{00000000-0005-0000-0000-0000C9110000}"/>
    <cellStyle name="40% - Accent3 5 2 2 4" xfId="4399" xr:uid="{00000000-0005-0000-0000-0000CA110000}"/>
    <cellStyle name="40% - Accent3 5 2 2 4 2" xfId="9544" xr:uid="{00000000-0005-0000-0000-0000CB110000}"/>
    <cellStyle name="40% - Accent3 5 2 2 5" xfId="5532" xr:uid="{00000000-0005-0000-0000-0000CC110000}"/>
    <cellStyle name="40% - Accent3 5 2 3" xfId="1484" xr:uid="{00000000-0005-0000-0000-0000CD110000}"/>
    <cellStyle name="40% - Accent3 5 2 3 2" xfId="3308" xr:uid="{00000000-0005-0000-0000-0000CE110000}"/>
    <cellStyle name="40% - Accent3 5 2 3 2 2" xfId="8087" xr:uid="{00000000-0005-0000-0000-0000CF110000}"/>
    <cellStyle name="40% - Accent3 5 2 3 3" xfId="6263" xr:uid="{00000000-0005-0000-0000-0000D0110000}"/>
    <cellStyle name="40% - Accent3 5 2 4" xfId="1120" xr:uid="{00000000-0005-0000-0000-0000D1110000}"/>
    <cellStyle name="40% - Accent3 5 2 4 2" xfId="2944" xr:uid="{00000000-0005-0000-0000-0000D2110000}"/>
    <cellStyle name="40% - Accent3 5 2 4 2 2" xfId="7723" xr:uid="{00000000-0005-0000-0000-0000D3110000}"/>
    <cellStyle name="40% - Accent3 5 2 4 3" xfId="5899" xr:uid="{00000000-0005-0000-0000-0000D4110000}"/>
    <cellStyle name="40% - Accent3 5 2 5" xfId="2214" xr:uid="{00000000-0005-0000-0000-0000D5110000}"/>
    <cellStyle name="40% - Accent3 5 2 5 2" xfId="6993" xr:uid="{00000000-0005-0000-0000-0000D6110000}"/>
    <cellStyle name="40% - Accent3 5 2 6" xfId="3987" xr:uid="{00000000-0005-0000-0000-0000D7110000}"/>
    <cellStyle name="40% - Accent3 5 2 6 2" xfId="9182" xr:uid="{00000000-0005-0000-0000-0000D8110000}"/>
    <cellStyle name="40% - Accent3 5 2 7" xfId="4269" xr:uid="{00000000-0005-0000-0000-0000D9110000}"/>
    <cellStyle name="40% - Accent3 5 2 7 2" xfId="8818" xr:uid="{00000000-0005-0000-0000-0000DA110000}"/>
    <cellStyle name="40% - Accent3 5 2 8" xfId="5169" xr:uid="{00000000-0005-0000-0000-0000DB110000}"/>
    <cellStyle name="40% - Accent3 5 3" xfId="574" xr:uid="{00000000-0005-0000-0000-0000DC110000}"/>
    <cellStyle name="40% - Accent3 5 3 2" xfId="1666" xr:uid="{00000000-0005-0000-0000-0000DD110000}"/>
    <cellStyle name="40% - Accent3 5 3 2 2" xfId="3490" xr:uid="{00000000-0005-0000-0000-0000DE110000}"/>
    <cellStyle name="40% - Accent3 5 3 2 2 2" xfId="8269" xr:uid="{00000000-0005-0000-0000-0000DF110000}"/>
    <cellStyle name="40% - Accent3 5 3 2 3" xfId="6445" xr:uid="{00000000-0005-0000-0000-0000E0110000}"/>
    <cellStyle name="40% - Accent3 5 3 3" xfId="2399" xr:uid="{00000000-0005-0000-0000-0000E1110000}"/>
    <cellStyle name="40% - Accent3 5 3 3 2" xfId="7178" xr:uid="{00000000-0005-0000-0000-0000E2110000}"/>
    <cellStyle name="40% - Accent3 5 3 4" xfId="4761" xr:uid="{00000000-0005-0000-0000-0000E3110000}"/>
    <cellStyle name="40% - Accent3 5 3 4 2" xfId="9364" xr:uid="{00000000-0005-0000-0000-0000E4110000}"/>
    <cellStyle name="40% - Accent3 5 3 5" xfId="5351" xr:uid="{00000000-0005-0000-0000-0000E5110000}"/>
    <cellStyle name="40% - Accent3 5 4" xfId="1294" xr:uid="{00000000-0005-0000-0000-0000E6110000}"/>
    <cellStyle name="40% - Accent3 5 4 2" xfId="3118" xr:uid="{00000000-0005-0000-0000-0000E7110000}"/>
    <cellStyle name="40% - Accent3 5 4 2 2" xfId="7897" xr:uid="{00000000-0005-0000-0000-0000E8110000}"/>
    <cellStyle name="40% - Accent3 5 4 3" xfId="6073" xr:uid="{00000000-0005-0000-0000-0000E9110000}"/>
    <cellStyle name="40% - Accent3 5 5" xfId="930" xr:uid="{00000000-0005-0000-0000-0000EA110000}"/>
    <cellStyle name="40% - Accent3 5 5 2" xfId="2754" xr:uid="{00000000-0005-0000-0000-0000EB110000}"/>
    <cellStyle name="40% - Accent3 5 5 2 2" xfId="7533" xr:uid="{00000000-0005-0000-0000-0000EC110000}"/>
    <cellStyle name="40% - Accent3 5 5 3" xfId="5709" xr:uid="{00000000-0005-0000-0000-0000ED110000}"/>
    <cellStyle name="40% - Accent3 5 6" xfId="2050" xr:uid="{00000000-0005-0000-0000-0000EE110000}"/>
    <cellStyle name="40% - Accent3 5 6 2" xfId="6829" xr:uid="{00000000-0005-0000-0000-0000EF110000}"/>
    <cellStyle name="40% - Accent3 5 7" xfId="3787" xr:uid="{00000000-0005-0000-0000-0000F0110000}"/>
    <cellStyle name="40% - Accent3 5 7 2" xfId="8992" xr:uid="{00000000-0005-0000-0000-0000F1110000}"/>
    <cellStyle name="40% - Accent3 5 8" xfId="4391" xr:uid="{00000000-0005-0000-0000-0000F2110000}"/>
    <cellStyle name="40% - Accent3 5 8 2" xfId="8628" xr:uid="{00000000-0005-0000-0000-0000F3110000}"/>
    <cellStyle name="40% - Accent3 5 9" xfId="4979" xr:uid="{00000000-0005-0000-0000-0000F4110000}"/>
    <cellStyle name="40% - Accent3 6" xfId="133" xr:uid="{00000000-0005-0000-0000-0000F5110000}"/>
    <cellStyle name="40% - Accent3 6 2" xfId="384" xr:uid="{00000000-0005-0000-0000-0000F6110000}"/>
    <cellStyle name="40% - Accent3 6 2 2" xfId="757" xr:uid="{00000000-0005-0000-0000-0000F7110000}"/>
    <cellStyle name="40% - Accent3 6 2 2 2" xfId="1848" xr:uid="{00000000-0005-0000-0000-0000F8110000}"/>
    <cellStyle name="40% - Accent3 6 2 2 2 2" xfId="3672" xr:uid="{00000000-0005-0000-0000-0000F9110000}"/>
    <cellStyle name="40% - Accent3 6 2 2 2 2 2" xfId="8451" xr:uid="{00000000-0005-0000-0000-0000FA110000}"/>
    <cellStyle name="40% - Accent3 6 2 2 2 3" xfId="6627" xr:uid="{00000000-0005-0000-0000-0000FB110000}"/>
    <cellStyle name="40% - Accent3 6 2 2 3" xfId="2581" xr:uid="{00000000-0005-0000-0000-0000FC110000}"/>
    <cellStyle name="40% - Accent3 6 2 2 3 2" xfId="7360" xr:uid="{00000000-0005-0000-0000-0000FD110000}"/>
    <cellStyle name="40% - Accent3 6 2 2 4" xfId="4332" xr:uid="{00000000-0005-0000-0000-0000FE110000}"/>
    <cellStyle name="40% - Accent3 6 2 2 4 2" xfId="9545" xr:uid="{00000000-0005-0000-0000-0000FF110000}"/>
    <cellStyle name="40% - Accent3 6 2 2 5" xfId="5533" xr:uid="{00000000-0005-0000-0000-000000120000}"/>
    <cellStyle name="40% - Accent3 6 2 3" xfId="1485" xr:uid="{00000000-0005-0000-0000-000001120000}"/>
    <cellStyle name="40% - Accent3 6 2 3 2" xfId="3309" xr:uid="{00000000-0005-0000-0000-000002120000}"/>
    <cellStyle name="40% - Accent3 6 2 3 2 2" xfId="8088" xr:uid="{00000000-0005-0000-0000-000003120000}"/>
    <cellStyle name="40% - Accent3 6 2 3 3" xfId="6264" xr:uid="{00000000-0005-0000-0000-000004120000}"/>
    <cellStyle name="40% - Accent3 6 2 4" xfId="1121" xr:uid="{00000000-0005-0000-0000-000005120000}"/>
    <cellStyle name="40% - Accent3 6 2 4 2" xfId="2945" xr:uid="{00000000-0005-0000-0000-000006120000}"/>
    <cellStyle name="40% - Accent3 6 2 4 2 2" xfId="7724" xr:uid="{00000000-0005-0000-0000-000007120000}"/>
    <cellStyle name="40% - Accent3 6 2 4 3" xfId="5900" xr:uid="{00000000-0005-0000-0000-000008120000}"/>
    <cellStyle name="40% - Accent3 6 2 5" xfId="2215" xr:uid="{00000000-0005-0000-0000-000009120000}"/>
    <cellStyle name="40% - Accent3 6 2 5 2" xfId="6994" xr:uid="{00000000-0005-0000-0000-00000A120000}"/>
    <cellStyle name="40% - Accent3 6 2 6" xfId="4065" xr:uid="{00000000-0005-0000-0000-00000B120000}"/>
    <cellStyle name="40% - Accent3 6 2 6 2" xfId="9183" xr:uid="{00000000-0005-0000-0000-00000C120000}"/>
    <cellStyle name="40% - Accent3 6 2 7" xfId="4493" xr:uid="{00000000-0005-0000-0000-00000D120000}"/>
    <cellStyle name="40% - Accent3 6 2 7 2" xfId="8819" xr:uid="{00000000-0005-0000-0000-00000E120000}"/>
    <cellStyle name="40% - Accent3 6 2 8" xfId="5170" xr:uid="{00000000-0005-0000-0000-00000F120000}"/>
    <cellStyle name="40% - Accent3 6 3" xfId="575" xr:uid="{00000000-0005-0000-0000-000010120000}"/>
    <cellStyle name="40% - Accent3 6 3 2" xfId="1667" xr:uid="{00000000-0005-0000-0000-000011120000}"/>
    <cellStyle name="40% - Accent3 6 3 2 2" xfId="3491" xr:uid="{00000000-0005-0000-0000-000012120000}"/>
    <cellStyle name="40% - Accent3 6 3 2 2 2" xfId="8270" xr:uid="{00000000-0005-0000-0000-000013120000}"/>
    <cellStyle name="40% - Accent3 6 3 2 3" xfId="6446" xr:uid="{00000000-0005-0000-0000-000014120000}"/>
    <cellStyle name="40% - Accent3 6 3 3" xfId="2400" xr:uid="{00000000-0005-0000-0000-000015120000}"/>
    <cellStyle name="40% - Accent3 6 3 3 2" xfId="7179" xr:uid="{00000000-0005-0000-0000-000016120000}"/>
    <cellStyle name="40% - Accent3 6 3 4" xfId="4199" xr:uid="{00000000-0005-0000-0000-000017120000}"/>
    <cellStyle name="40% - Accent3 6 3 4 2" xfId="9365" xr:uid="{00000000-0005-0000-0000-000018120000}"/>
    <cellStyle name="40% - Accent3 6 3 5" xfId="5352" xr:uid="{00000000-0005-0000-0000-000019120000}"/>
    <cellStyle name="40% - Accent3 6 4" xfId="1336" xr:uid="{00000000-0005-0000-0000-00001A120000}"/>
    <cellStyle name="40% - Accent3 6 4 2" xfId="3160" xr:uid="{00000000-0005-0000-0000-00001B120000}"/>
    <cellStyle name="40% - Accent3 6 4 2 2" xfId="7939" xr:uid="{00000000-0005-0000-0000-00001C120000}"/>
    <cellStyle name="40% - Accent3 6 4 3" xfId="6115" xr:uid="{00000000-0005-0000-0000-00001D120000}"/>
    <cellStyle name="40% - Accent3 6 5" xfId="972" xr:uid="{00000000-0005-0000-0000-00001E120000}"/>
    <cellStyle name="40% - Accent3 6 5 2" xfId="2796" xr:uid="{00000000-0005-0000-0000-00001F120000}"/>
    <cellStyle name="40% - Accent3 6 5 2 2" xfId="7575" xr:uid="{00000000-0005-0000-0000-000020120000}"/>
    <cellStyle name="40% - Accent3 6 5 3" xfId="5751" xr:uid="{00000000-0005-0000-0000-000021120000}"/>
    <cellStyle name="40% - Accent3 6 6" xfId="2051" xr:uid="{00000000-0005-0000-0000-000022120000}"/>
    <cellStyle name="40% - Accent3 6 6 2" xfId="6830" xr:uid="{00000000-0005-0000-0000-000023120000}"/>
    <cellStyle name="40% - Accent3 6 7" xfId="3783" xr:uid="{00000000-0005-0000-0000-000024120000}"/>
    <cellStyle name="40% - Accent3 6 7 2" xfId="9034" xr:uid="{00000000-0005-0000-0000-000025120000}"/>
    <cellStyle name="40% - Accent3 6 8" xfId="4219" xr:uid="{00000000-0005-0000-0000-000026120000}"/>
    <cellStyle name="40% - Accent3 6 8 2" xfId="8670" xr:uid="{00000000-0005-0000-0000-000027120000}"/>
    <cellStyle name="40% - Accent3 6 9" xfId="5021" xr:uid="{00000000-0005-0000-0000-000028120000}"/>
    <cellStyle name="40% - Accent3 7" xfId="385" xr:uid="{00000000-0005-0000-0000-000029120000}"/>
    <cellStyle name="40% - Accent3 7 2" xfId="758" xr:uid="{00000000-0005-0000-0000-00002A120000}"/>
    <cellStyle name="40% - Accent3 7 2 2" xfId="1849" xr:uid="{00000000-0005-0000-0000-00002B120000}"/>
    <cellStyle name="40% - Accent3 7 2 2 2" xfId="3673" xr:uid="{00000000-0005-0000-0000-00002C120000}"/>
    <cellStyle name="40% - Accent3 7 2 2 2 2" xfId="8452" xr:uid="{00000000-0005-0000-0000-00002D120000}"/>
    <cellStyle name="40% - Accent3 7 2 2 3" xfId="6628" xr:uid="{00000000-0005-0000-0000-00002E120000}"/>
    <cellStyle name="40% - Accent3 7 2 3" xfId="2582" xr:uid="{00000000-0005-0000-0000-00002F120000}"/>
    <cellStyle name="40% - Accent3 7 2 3 2" xfId="7361" xr:uid="{00000000-0005-0000-0000-000030120000}"/>
    <cellStyle name="40% - Accent3 7 2 4" xfId="4270" xr:uid="{00000000-0005-0000-0000-000031120000}"/>
    <cellStyle name="40% - Accent3 7 2 4 2" xfId="9546" xr:uid="{00000000-0005-0000-0000-000032120000}"/>
    <cellStyle name="40% - Accent3 7 2 5" xfId="5534" xr:uid="{00000000-0005-0000-0000-000033120000}"/>
    <cellStyle name="40% - Accent3 7 3" xfId="1476" xr:uid="{00000000-0005-0000-0000-000034120000}"/>
    <cellStyle name="40% - Accent3 7 3 2" xfId="3300" xr:uid="{00000000-0005-0000-0000-000035120000}"/>
    <cellStyle name="40% - Accent3 7 3 2 2" xfId="8079" xr:uid="{00000000-0005-0000-0000-000036120000}"/>
    <cellStyle name="40% - Accent3 7 3 3" xfId="6255" xr:uid="{00000000-0005-0000-0000-000037120000}"/>
    <cellStyle name="40% - Accent3 7 4" xfId="1112" xr:uid="{00000000-0005-0000-0000-000038120000}"/>
    <cellStyle name="40% - Accent3 7 4 2" xfId="2936" xr:uid="{00000000-0005-0000-0000-000039120000}"/>
    <cellStyle name="40% - Accent3 7 4 2 2" xfId="7715" xr:uid="{00000000-0005-0000-0000-00003A120000}"/>
    <cellStyle name="40% - Accent3 7 4 3" xfId="5891" xr:uid="{00000000-0005-0000-0000-00003B120000}"/>
    <cellStyle name="40% - Accent3 7 5" xfId="2216" xr:uid="{00000000-0005-0000-0000-00003C120000}"/>
    <cellStyle name="40% - Accent3 7 5 2" xfId="6995" xr:uid="{00000000-0005-0000-0000-00003D120000}"/>
    <cellStyle name="40% - Accent3 7 6" xfId="4056" xr:uid="{00000000-0005-0000-0000-00003E120000}"/>
    <cellStyle name="40% - Accent3 7 6 2" xfId="9174" xr:uid="{00000000-0005-0000-0000-00003F120000}"/>
    <cellStyle name="40% - Accent3 7 7" xfId="4163" xr:uid="{00000000-0005-0000-0000-000040120000}"/>
    <cellStyle name="40% - Accent3 7 7 2" xfId="8810" xr:uid="{00000000-0005-0000-0000-000041120000}"/>
    <cellStyle name="40% - Accent3 7 8" xfId="5161" xr:uid="{00000000-0005-0000-0000-000042120000}"/>
    <cellStyle name="40% - Accent3 8" xfId="566" xr:uid="{00000000-0005-0000-0000-000043120000}"/>
    <cellStyle name="40% - Accent3 8 2" xfId="1658" xr:uid="{00000000-0005-0000-0000-000044120000}"/>
    <cellStyle name="40% - Accent3 8 2 2" xfId="3482" xr:uid="{00000000-0005-0000-0000-000045120000}"/>
    <cellStyle name="40% - Accent3 8 2 2 2" xfId="8261" xr:uid="{00000000-0005-0000-0000-000046120000}"/>
    <cellStyle name="40% - Accent3 8 2 3" xfId="6437" xr:uid="{00000000-0005-0000-0000-000047120000}"/>
    <cellStyle name="40% - Accent3 8 3" xfId="2391" xr:uid="{00000000-0005-0000-0000-000048120000}"/>
    <cellStyle name="40% - Accent3 8 3 2" xfId="7170" xr:uid="{00000000-0005-0000-0000-000049120000}"/>
    <cellStyle name="40% - Accent3 8 4" xfId="4240" xr:uid="{00000000-0005-0000-0000-00004A120000}"/>
    <cellStyle name="40% - Accent3 8 4 2" xfId="9356" xr:uid="{00000000-0005-0000-0000-00004B120000}"/>
    <cellStyle name="40% - Accent3 8 5" xfId="5343" xr:uid="{00000000-0005-0000-0000-00004C120000}"/>
    <cellStyle name="40% - Accent3 9" xfId="1219" xr:uid="{00000000-0005-0000-0000-00004D120000}"/>
    <cellStyle name="40% - Accent3 9 2" xfId="3043" xr:uid="{00000000-0005-0000-0000-00004E120000}"/>
    <cellStyle name="40% - Accent3 9 2 2" xfId="7822" xr:uid="{00000000-0005-0000-0000-00004F120000}"/>
    <cellStyle name="40% - Accent3 9 3" xfId="5998" xr:uid="{00000000-0005-0000-0000-000050120000}"/>
    <cellStyle name="40% - Accent4" xfId="34" builtinId="43" customBuiltin="1"/>
    <cellStyle name="40% - Accent4 10" xfId="857" xr:uid="{00000000-0005-0000-0000-000052120000}"/>
    <cellStyle name="40% - Accent4 10 2" xfId="2681" xr:uid="{00000000-0005-0000-0000-000053120000}"/>
    <cellStyle name="40% - Accent4 10 2 2" xfId="7460" xr:uid="{00000000-0005-0000-0000-000054120000}"/>
    <cellStyle name="40% - Accent4 10 3" xfId="5636" xr:uid="{00000000-0005-0000-0000-000055120000}"/>
    <cellStyle name="40% - Accent4 11" xfId="1952" xr:uid="{00000000-0005-0000-0000-000056120000}"/>
    <cellStyle name="40% - Accent4 11 2" xfId="6736" xr:uid="{00000000-0005-0000-0000-000057120000}"/>
    <cellStyle name="40% - Accent4 12" xfId="3829" xr:uid="{00000000-0005-0000-0000-000058120000}"/>
    <cellStyle name="40% - Accent4 12 2" xfId="8919" xr:uid="{00000000-0005-0000-0000-000059120000}"/>
    <cellStyle name="40% - Accent4 13" xfId="4620" xr:uid="{00000000-0005-0000-0000-00005A120000}"/>
    <cellStyle name="40% - Accent4 13 2" xfId="8555" xr:uid="{00000000-0005-0000-0000-00005B120000}"/>
    <cellStyle name="40% - Accent4 14" xfId="4906" xr:uid="{00000000-0005-0000-0000-00005C120000}"/>
    <cellStyle name="40% - Accent4 2" xfId="134" xr:uid="{00000000-0005-0000-0000-00005D120000}"/>
    <cellStyle name="40% - Accent4 3" xfId="135" xr:uid="{00000000-0005-0000-0000-00005E120000}"/>
    <cellStyle name="40% - Accent4 3 10" xfId="3982" xr:uid="{00000000-0005-0000-0000-00005F120000}"/>
    <cellStyle name="40% - Accent4 3 10 2" xfId="8939" xr:uid="{00000000-0005-0000-0000-000060120000}"/>
    <cellStyle name="40% - Accent4 3 11" xfId="4375" xr:uid="{00000000-0005-0000-0000-000061120000}"/>
    <cellStyle name="40% - Accent4 3 11 2" xfId="8575" xr:uid="{00000000-0005-0000-0000-000062120000}"/>
    <cellStyle name="40% - Accent4 3 12" xfId="4926" xr:uid="{00000000-0005-0000-0000-000063120000}"/>
    <cellStyle name="40% - Accent4 3 2" xfId="136" xr:uid="{00000000-0005-0000-0000-000064120000}"/>
    <cellStyle name="40% - Accent4 3 2 10" xfId="4962" xr:uid="{00000000-0005-0000-0000-000065120000}"/>
    <cellStyle name="40% - Accent4 3 2 2" xfId="137" xr:uid="{00000000-0005-0000-0000-000066120000}"/>
    <cellStyle name="40% - Accent4 3 2 2 2" xfId="386" xr:uid="{00000000-0005-0000-0000-000067120000}"/>
    <cellStyle name="40% - Accent4 3 2 2 2 2" xfId="759" xr:uid="{00000000-0005-0000-0000-000068120000}"/>
    <cellStyle name="40% - Accent4 3 2 2 2 2 2" xfId="1850" xr:uid="{00000000-0005-0000-0000-000069120000}"/>
    <cellStyle name="40% - Accent4 3 2 2 2 2 2 2" xfId="3674" xr:uid="{00000000-0005-0000-0000-00006A120000}"/>
    <cellStyle name="40% - Accent4 3 2 2 2 2 2 2 2" xfId="8453" xr:uid="{00000000-0005-0000-0000-00006B120000}"/>
    <cellStyle name="40% - Accent4 3 2 2 2 2 2 3" xfId="6629" xr:uid="{00000000-0005-0000-0000-00006C120000}"/>
    <cellStyle name="40% - Accent4 3 2 2 2 2 3" xfId="2583" xr:uid="{00000000-0005-0000-0000-00006D120000}"/>
    <cellStyle name="40% - Accent4 3 2 2 2 2 3 2" xfId="7362" xr:uid="{00000000-0005-0000-0000-00006E120000}"/>
    <cellStyle name="40% - Accent4 3 2 2 2 2 4" xfId="4592" xr:uid="{00000000-0005-0000-0000-00006F120000}"/>
    <cellStyle name="40% - Accent4 3 2 2 2 2 4 2" xfId="9547" xr:uid="{00000000-0005-0000-0000-000070120000}"/>
    <cellStyle name="40% - Accent4 3 2 2 2 2 5" xfId="5535" xr:uid="{00000000-0005-0000-0000-000071120000}"/>
    <cellStyle name="40% - Accent4 3 2 2 2 3" xfId="1489" xr:uid="{00000000-0005-0000-0000-000072120000}"/>
    <cellStyle name="40% - Accent4 3 2 2 2 3 2" xfId="3313" xr:uid="{00000000-0005-0000-0000-000073120000}"/>
    <cellStyle name="40% - Accent4 3 2 2 2 3 2 2" xfId="8092" xr:uid="{00000000-0005-0000-0000-000074120000}"/>
    <cellStyle name="40% - Accent4 3 2 2 2 3 3" xfId="6268" xr:uid="{00000000-0005-0000-0000-000075120000}"/>
    <cellStyle name="40% - Accent4 3 2 2 2 4" xfId="1125" xr:uid="{00000000-0005-0000-0000-000076120000}"/>
    <cellStyle name="40% - Accent4 3 2 2 2 4 2" xfId="2949" xr:uid="{00000000-0005-0000-0000-000077120000}"/>
    <cellStyle name="40% - Accent4 3 2 2 2 4 2 2" xfId="7728" xr:uid="{00000000-0005-0000-0000-000078120000}"/>
    <cellStyle name="40% - Accent4 3 2 2 2 4 3" xfId="5904" xr:uid="{00000000-0005-0000-0000-000079120000}"/>
    <cellStyle name="40% - Accent4 3 2 2 2 5" xfId="2217" xr:uid="{00000000-0005-0000-0000-00007A120000}"/>
    <cellStyle name="40% - Accent4 3 2 2 2 5 2" xfId="6996" xr:uid="{00000000-0005-0000-0000-00007B120000}"/>
    <cellStyle name="40% - Accent4 3 2 2 2 6" xfId="4026" xr:uid="{00000000-0005-0000-0000-00007C120000}"/>
    <cellStyle name="40% - Accent4 3 2 2 2 6 2" xfId="9187" xr:uid="{00000000-0005-0000-0000-00007D120000}"/>
    <cellStyle name="40% - Accent4 3 2 2 2 7" xfId="4648" xr:uid="{00000000-0005-0000-0000-00007E120000}"/>
    <cellStyle name="40% - Accent4 3 2 2 2 7 2" xfId="8823" xr:uid="{00000000-0005-0000-0000-00007F120000}"/>
    <cellStyle name="40% - Accent4 3 2 2 2 8" xfId="5174" xr:uid="{00000000-0005-0000-0000-000080120000}"/>
    <cellStyle name="40% - Accent4 3 2 2 3" xfId="579" xr:uid="{00000000-0005-0000-0000-000081120000}"/>
    <cellStyle name="40% - Accent4 3 2 2 3 2" xfId="1671" xr:uid="{00000000-0005-0000-0000-000082120000}"/>
    <cellStyle name="40% - Accent4 3 2 2 3 2 2" xfId="3495" xr:uid="{00000000-0005-0000-0000-000083120000}"/>
    <cellStyle name="40% - Accent4 3 2 2 3 2 2 2" xfId="8274" xr:uid="{00000000-0005-0000-0000-000084120000}"/>
    <cellStyle name="40% - Accent4 3 2 2 3 2 3" xfId="6450" xr:uid="{00000000-0005-0000-0000-000085120000}"/>
    <cellStyle name="40% - Accent4 3 2 2 3 3" xfId="2404" xr:uid="{00000000-0005-0000-0000-000086120000}"/>
    <cellStyle name="40% - Accent4 3 2 2 3 3 2" xfId="7183" xr:uid="{00000000-0005-0000-0000-000087120000}"/>
    <cellStyle name="40% - Accent4 3 2 2 3 4" xfId="4327" xr:uid="{00000000-0005-0000-0000-000088120000}"/>
    <cellStyle name="40% - Accent4 3 2 2 3 4 2" xfId="9369" xr:uid="{00000000-0005-0000-0000-000089120000}"/>
    <cellStyle name="40% - Accent4 3 2 2 3 5" xfId="5356" xr:uid="{00000000-0005-0000-0000-00008A120000}"/>
    <cellStyle name="40% - Accent4 3 2 2 4" xfId="1344" xr:uid="{00000000-0005-0000-0000-00008B120000}"/>
    <cellStyle name="40% - Accent4 3 2 2 4 2" xfId="3168" xr:uid="{00000000-0005-0000-0000-00008C120000}"/>
    <cellStyle name="40% - Accent4 3 2 2 4 2 2" xfId="7947" xr:uid="{00000000-0005-0000-0000-00008D120000}"/>
    <cellStyle name="40% - Accent4 3 2 2 4 3" xfId="6123" xr:uid="{00000000-0005-0000-0000-00008E120000}"/>
    <cellStyle name="40% - Accent4 3 2 2 5" xfId="980" xr:uid="{00000000-0005-0000-0000-00008F120000}"/>
    <cellStyle name="40% - Accent4 3 2 2 5 2" xfId="2804" xr:uid="{00000000-0005-0000-0000-000090120000}"/>
    <cellStyle name="40% - Accent4 3 2 2 5 2 2" xfId="7583" xr:uid="{00000000-0005-0000-0000-000091120000}"/>
    <cellStyle name="40% - Accent4 3 2 2 5 3" xfId="5759" xr:uid="{00000000-0005-0000-0000-000092120000}"/>
    <cellStyle name="40% - Accent4 3 2 2 6" xfId="2053" xr:uid="{00000000-0005-0000-0000-000093120000}"/>
    <cellStyle name="40% - Accent4 3 2 2 6 2" xfId="6832" xr:uid="{00000000-0005-0000-0000-000094120000}"/>
    <cellStyle name="40% - Accent4 3 2 2 7" xfId="3938" xr:uid="{00000000-0005-0000-0000-000095120000}"/>
    <cellStyle name="40% - Accent4 3 2 2 7 2" xfId="9042" xr:uid="{00000000-0005-0000-0000-000096120000}"/>
    <cellStyle name="40% - Accent4 3 2 2 8" xfId="4569" xr:uid="{00000000-0005-0000-0000-000097120000}"/>
    <cellStyle name="40% - Accent4 3 2 2 8 2" xfId="8678" xr:uid="{00000000-0005-0000-0000-000098120000}"/>
    <cellStyle name="40% - Accent4 3 2 2 9" xfId="5029" xr:uid="{00000000-0005-0000-0000-000099120000}"/>
    <cellStyle name="40% - Accent4 3 2 3" xfId="387" xr:uid="{00000000-0005-0000-0000-00009A120000}"/>
    <cellStyle name="40% - Accent4 3 2 3 2" xfId="760" xr:uid="{00000000-0005-0000-0000-00009B120000}"/>
    <cellStyle name="40% - Accent4 3 2 3 2 2" xfId="1851" xr:uid="{00000000-0005-0000-0000-00009C120000}"/>
    <cellStyle name="40% - Accent4 3 2 3 2 2 2" xfId="3675" xr:uid="{00000000-0005-0000-0000-00009D120000}"/>
    <cellStyle name="40% - Accent4 3 2 3 2 2 2 2" xfId="8454" xr:uid="{00000000-0005-0000-0000-00009E120000}"/>
    <cellStyle name="40% - Accent4 3 2 3 2 2 3" xfId="6630" xr:uid="{00000000-0005-0000-0000-00009F120000}"/>
    <cellStyle name="40% - Accent4 3 2 3 2 3" xfId="2584" xr:uid="{00000000-0005-0000-0000-0000A0120000}"/>
    <cellStyle name="40% - Accent4 3 2 3 2 3 2" xfId="7363" xr:uid="{00000000-0005-0000-0000-0000A1120000}"/>
    <cellStyle name="40% - Accent4 3 2 3 2 4" xfId="4323" xr:uid="{00000000-0005-0000-0000-0000A2120000}"/>
    <cellStyle name="40% - Accent4 3 2 3 2 4 2" xfId="9548" xr:uid="{00000000-0005-0000-0000-0000A3120000}"/>
    <cellStyle name="40% - Accent4 3 2 3 2 5" xfId="5536" xr:uid="{00000000-0005-0000-0000-0000A4120000}"/>
    <cellStyle name="40% - Accent4 3 2 3 3" xfId="1488" xr:uid="{00000000-0005-0000-0000-0000A5120000}"/>
    <cellStyle name="40% - Accent4 3 2 3 3 2" xfId="3312" xr:uid="{00000000-0005-0000-0000-0000A6120000}"/>
    <cellStyle name="40% - Accent4 3 2 3 3 2 2" xfId="8091" xr:uid="{00000000-0005-0000-0000-0000A7120000}"/>
    <cellStyle name="40% - Accent4 3 2 3 3 3" xfId="6267" xr:uid="{00000000-0005-0000-0000-0000A8120000}"/>
    <cellStyle name="40% - Accent4 3 2 3 4" xfId="1124" xr:uid="{00000000-0005-0000-0000-0000A9120000}"/>
    <cellStyle name="40% - Accent4 3 2 3 4 2" xfId="2948" xr:uid="{00000000-0005-0000-0000-0000AA120000}"/>
    <cellStyle name="40% - Accent4 3 2 3 4 2 2" xfId="7727" xr:uid="{00000000-0005-0000-0000-0000AB120000}"/>
    <cellStyle name="40% - Accent4 3 2 3 4 3" xfId="5903" xr:uid="{00000000-0005-0000-0000-0000AC120000}"/>
    <cellStyle name="40% - Accent4 3 2 3 5" xfId="2218" xr:uid="{00000000-0005-0000-0000-0000AD120000}"/>
    <cellStyle name="40% - Accent4 3 2 3 5 2" xfId="6997" xr:uid="{00000000-0005-0000-0000-0000AE120000}"/>
    <cellStyle name="40% - Accent4 3 2 3 6" xfId="3914" xr:uid="{00000000-0005-0000-0000-0000AF120000}"/>
    <cellStyle name="40% - Accent4 3 2 3 6 2" xfId="9186" xr:uid="{00000000-0005-0000-0000-0000B0120000}"/>
    <cellStyle name="40% - Accent4 3 2 3 7" xfId="4520" xr:uid="{00000000-0005-0000-0000-0000B1120000}"/>
    <cellStyle name="40% - Accent4 3 2 3 7 2" xfId="8822" xr:uid="{00000000-0005-0000-0000-0000B2120000}"/>
    <cellStyle name="40% - Accent4 3 2 3 8" xfId="5173" xr:uid="{00000000-0005-0000-0000-0000B3120000}"/>
    <cellStyle name="40% - Accent4 3 2 4" xfId="578" xr:uid="{00000000-0005-0000-0000-0000B4120000}"/>
    <cellStyle name="40% - Accent4 3 2 4 2" xfId="1670" xr:uid="{00000000-0005-0000-0000-0000B5120000}"/>
    <cellStyle name="40% - Accent4 3 2 4 2 2" xfId="3494" xr:uid="{00000000-0005-0000-0000-0000B6120000}"/>
    <cellStyle name="40% - Accent4 3 2 4 2 2 2" xfId="8273" xr:uid="{00000000-0005-0000-0000-0000B7120000}"/>
    <cellStyle name="40% - Accent4 3 2 4 2 3" xfId="6449" xr:uid="{00000000-0005-0000-0000-0000B8120000}"/>
    <cellStyle name="40% - Accent4 3 2 4 3" xfId="2403" xr:uid="{00000000-0005-0000-0000-0000B9120000}"/>
    <cellStyle name="40% - Accent4 3 2 4 3 2" xfId="7182" xr:uid="{00000000-0005-0000-0000-0000BA120000}"/>
    <cellStyle name="40% - Accent4 3 2 4 4" xfId="4183" xr:uid="{00000000-0005-0000-0000-0000BB120000}"/>
    <cellStyle name="40% - Accent4 3 2 4 4 2" xfId="9368" xr:uid="{00000000-0005-0000-0000-0000BC120000}"/>
    <cellStyle name="40% - Accent4 3 2 4 5" xfId="5355" xr:uid="{00000000-0005-0000-0000-0000BD120000}"/>
    <cellStyle name="40% - Accent4 3 2 5" xfId="1277" xr:uid="{00000000-0005-0000-0000-0000BE120000}"/>
    <cellStyle name="40% - Accent4 3 2 5 2" xfId="3101" xr:uid="{00000000-0005-0000-0000-0000BF120000}"/>
    <cellStyle name="40% - Accent4 3 2 5 2 2" xfId="7880" xr:uid="{00000000-0005-0000-0000-0000C0120000}"/>
    <cellStyle name="40% - Accent4 3 2 5 3" xfId="6056" xr:uid="{00000000-0005-0000-0000-0000C1120000}"/>
    <cellStyle name="40% - Accent4 3 2 6" xfId="913" xr:uid="{00000000-0005-0000-0000-0000C2120000}"/>
    <cellStyle name="40% - Accent4 3 2 6 2" xfId="2737" xr:uid="{00000000-0005-0000-0000-0000C3120000}"/>
    <cellStyle name="40% - Accent4 3 2 6 2 2" xfId="7516" xr:uid="{00000000-0005-0000-0000-0000C4120000}"/>
    <cellStyle name="40% - Accent4 3 2 6 3" xfId="5692" xr:uid="{00000000-0005-0000-0000-0000C5120000}"/>
    <cellStyle name="40% - Accent4 3 2 7" xfId="2052" xr:uid="{00000000-0005-0000-0000-0000C6120000}"/>
    <cellStyle name="40% - Accent4 3 2 7 2" xfId="6831" xr:uid="{00000000-0005-0000-0000-0000C7120000}"/>
    <cellStyle name="40% - Accent4 3 2 8" xfId="3981" xr:uid="{00000000-0005-0000-0000-0000C8120000}"/>
    <cellStyle name="40% - Accent4 3 2 8 2" xfId="8975" xr:uid="{00000000-0005-0000-0000-0000C9120000}"/>
    <cellStyle name="40% - Accent4 3 2 9" xfId="4861" xr:uid="{00000000-0005-0000-0000-0000CA120000}"/>
    <cellStyle name="40% - Accent4 3 2 9 2" xfId="8611" xr:uid="{00000000-0005-0000-0000-0000CB120000}"/>
    <cellStyle name="40% - Accent4 3 3" xfId="138" xr:uid="{00000000-0005-0000-0000-0000CC120000}"/>
    <cellStyle name="40% - Accent4 3 3 2" xfId="388" xr:uid="{00000000-0005-0000-0000-0000CD120000}"/>
    <cellStyle name="40% - Accent4 3 3 2 2" xfId="761" xr:uid="{00000000-0005-0000-0000-0000CE120000}"/>
    <cellStyle name="40% - Accent4 3 3 2 2 2" xfId="1852" xr:uid="{00000000-0005-0000-0000-0000CF120000}"/>
    <cellStyle name="40% - Accent4 3 3 2 2 2 2" xfId="3676" xr:uid="{00000000-0005-0000-0000-0000D0120000}"/>
    <cellStyle name="40% - Accent4 3 3 2 2 2 2 2" xfId="8455" xr:uid="{00000000-0005-0000-0000-0000D1120000}"/>
    <cellStyle name="40% - Accent4 3 3 2 2 2 3" xfId="6631" xr:uid="{00000000-0005-0000-0000-0000D2120000}"/>
    <cellStyle name="40% - Accent4 3 3 2 2 3" xfId="2585" xr:uid="{00000000-0005-0000-0000-0000D3120000}"/>
    <cellStyle name="40% - Accent4 3 3 2 2 3 2" xfId="7364" xr:uid="{00000000-0005-0000-0000-0000D4120000}"/>
    <cellStyle name="40% - Accent4 3 3 2 2 4" xfId="4717" xr:uid="{00000000-0005-0000-0000-0000D5120000}"/>
    <cellStyle name="40% - Accent4 3 3 2 2 4 2" xfId="9549" xr:uid="{00000000-0005-0000-0000-0000D6120000}"/>
    <cellStyle name="40% - Accent4 3 3 2 2 5" xfId="5537" xr:uid="{00000000-0005-0000-0000-0000D7120000}"/>
    <cellStyle name="40% - Accent4 3 3 2 3" xfId="1490" xr:uid="{00000000-0005-0000-0000-0000D8120000}"/>
    <cellStyle name="40% - Accent4 3 3 2 3 2" xfId="3314" xr:uid="{00000000-0005-0000-0000-0000D9120000}"/>
    <cellStyle name="40% - Accent4 3 3 2 3 2 2" xfId="8093" xr:uid="{00000000-0005-0000-0000-0000DA120000}"/>
    <cellStyle name="40% - Accent4 3 3 2 3 3" xfId="6269" xr:uid="{00000000-0005-0000-0000-0000DB120000}"/>
    <cellStyle name="40% - Accent4 3 3 2 4" xfId="1126" xr:uid="{00000000-0005-0000-0000-0000DC120000}"/>
    <cellStyle name="40% - Accent4 3 3 2 4 2" xfId="2950" xr:uid="{00000000-0005-0000-0000-0000DD120000}"/>
    <cellStyle name="40% - Accent4 3 3 2 4 2 2" xfId="7729" xr:uid="{00000000-0005-0000-0000-0000DE120000}"/>
    <cellStyle name="40% - Accent4 3 3 2 4 3" xfId="5905" xr:uid="{00000000-0005-0000-0000-0000DF120000}"/>
    <cellStyle name="40% - Accent4 3 3 2 5" xfId="2219" xr:uid="{00000000-0005-0000-0000-0000E0120000}"/>
    <cellStyle name="40% - Accent4 3 3 2 5 2" xfId="6998" xr:uid="{00000000-0005-0000-0000-0000E1120000}"/>
    <cellStyle name="40% - Accent4 3 3 2 6" xfId="4136" xr:uid="{00000000-0005-0000-0000-0000E2120000}"/>
    <cellStyle name="40% - Accent4 3 3 2 6 2" xfId="9188" xr:uid="{00000000-0005-0000-0000-0000E3120000}"/>
    <cellStyle name="40% - Accent4 3 3 2 7" xfId="4655" xr:uid="{00000000-0005-0000-0000-0000E4120000}"/>
    <cellStyle name="40% - Accent4 3 3 2 7 2" xfId="8824" xr:uid="{00000000-0005-0000-0000-0000E5120000}"/>
    <cellStyle name="40% - Accent4 3 3 2 8" xfId="5175" xr:uid="{00000000-0005-0000-0000-0000E6120000}"/>
    <cellStyle name="40% - Accent4 3 3 3" xfId="580" xr:uid="{00000000-0005-0000-0000-0000E7120000}"/>
    <cellStyle name="40% - Accent4 3 3 3 2" xfId="1672" xr:uid="{00000000-0005-0000-0000-0000E8120000}"/>
    <cellStyle name="40% - Accent4 3 3 3 2 2" xfId="3496" xr:uid="{00000000-0005-0000-0000-0000E9120000}"/>
    <cellStyle name="40% - Accent4 3 3 3 2 2 2" xfId="8275" xr:uid="{00000000-0005-0000-0000-0000EA120000}"/>
    <cellStyle name="40% - Accent4 3 3 3 2 3" xfId="6451" xr:uid="{00000000-0005-0000-0000-0000EB120000}"/>
    <cellStyle name="40% - Accent4 3 3 3 3" xfId="2405" xr:uid="{00000000-0005-0000-0000-0000EC120000}"/>
    <cellStyle name="40% - Accent4 3 3 3 3 2" xfId="7184" xr:uid="{00000000-0005-0000-0000-0000ED120000}"/>
    <cellStyle name="40% - Accent4 3 3 3 4" xfId="4158" xr:uid="{00000000-0005-0000-0000-0000EE120000}"/>
    <cellStyle name="40% - Accent4 3 3 3 4 2" xfId="9370" xr:uid="{00000000-0005-0000-0000-0000EF120000}"/>
    <cellStyle name="40% - Accent4 3 3 3 5" xfId="5357" xr:uid="{00000000-0005-0000-0000-0000F0120000}"/>
    <cellStyle name="40% - Accent4 3 3 4" xfId="1308" xr:uid="{00000000-0005-0000-0000-0000F1120000}"/>
    <cellStyle name="40% - Accent4 3 3 4 2" xfId="3132" xr:uid="{00000000-0005-0000-0000-0000F2120000}"/>
    <cellStyle name="40% - Accent4 3 3 4 2 2" xfId="7911" xr:uid="{00000000-0005-0000-0000-0000F3120000}"/>
    <cellStyle name="40% - Accent4 3 3 4 3" xfId="6087" xr:uid="{00000000-0005-0000-0000-0000F4120000}"/>
    <cellStyle name="40% - Accent4 3 3 5" xfId="944" xr:uid="{00000000-0005-0000-0000-0000F5120000}"/>
    <cellStyle name="40% - Accent4 3 3 5 2" xfId="2768" xr:uid="{00000000-0005-0000-0000-0000F6120000}"/>
    <cellStyle name="40% - Accent4 3 3 5 2 2" xfId="7547" xr:uid="{00000000-0005-0000-0000-0000F7120000}"/>
    <cellStyle name="40% - Accent4 3 3 5 3" xfId="5723" xr:uid="{00000000-0005-0000-0000-0000F8120000}"/>
    <cellStyle name="40% - Accent4 3 3 6" xfId="2054" xr:uid="{00000000-0005-0000-0000-0000F9120000}"/>
    <cellStyle name="40% - Accent4 3 3 6 2" xfId="6833" xr:uid="{00000000-0005-0000-0000-0000FA120000}"/>
    <cellStyle name="40% - Accent4 3 3 7" xfId="3874" xr:uid="{00000000-0005-0000-0000-0000FB120000}"/>
    <cellStyle name="40% - Accent4 3 3 7 2" xfId="9006" xr:uid="{00000000-0005-0000-0000-0000FC120000}"/>
    <cellStyle name="40% - Accent4 3 3 8" xfId="4893" xr:uid="{00000000-0005-0000-0000-0000FD120000}"/>
    <cellStyle name="40% - Accent4 3 3 8 2" xfId="8642" xr:uid="{00000000-0005-0000-0000-0000FE120000}"/>
    <cellStyle name="40% - Accent4 3 3 9" xfId="4993" xr:uid="{00000000-0005-0000-0000-0000FF120000}"/>
    <cellStyle name="40% - Accent4 3 4" xfId="139" xr:uid="{00000000-0005-0000-0000-000000130000}"/>
    <cellStyle name="40% - Accent4 3 4 2" xfId="389" xr:uid="{00000000-0005-0000-0000-000001130000}"/>
    <cellStyle name="40% - Accent4 3 4 2 2" xfId="762" xr:uid="{00000000-0005-0000-0000-000002130000}"/>
    <cellStyle name="40% - Accent4 3 4 2 2 2" xfId="1853" xr:uid="{00000000-0005-0000-0000-000003130000}"/>
    <cellStyle name="40% - Accent4 3 4 2 2 2 2" xfId="3677" xr:uid="{00000000-0005-0000-0000-000004130000}"/>
    <cellStyle name="40% - Accent4 3 4 2 2 2 2 2" xfId="8456" xr:uid="{00000000-0005-0000-0000-000005130000}"/>
    <cellStyle name="40% - Accent4 3 4 2 2 2 3" xfId="6632" xr:uid="{00000000-0005-0000-0000-000006130000}"/>
    <cellStyle name="40% - Accent4 3 4 2 2 3" xfId="2586" xr:uid="{00000000-0005-0000-0000-000007130000}"/>
    <cellStyle name="40% - Accent4 3 4 2 2 3 2" xfId="7365" xr:uid="{00000000-0005-0000-0000-000008130000}"/>
    <cellStyle name="40% - Accent4 3 4 2 2 4" xfId="4356" xr:uid="{00000000-0005-0000-0000-000009130000}"/>
    <cellStyle name="40% - Accent4 3 4 2 2 4 2" xfId="9550" xr:uid="{00000000-0005-0000-0000-00000A130000}"/>
    <cellStyle name="40% - Accent4 3 4 2 2 5" xfId="5538" xr:uid="{00000000-0005-0000-0000-00000B130000}"/>
    <cellStyle name="40% - Accent4 3 4 2 3" xfId="1491" xr:uid="{00000000-0005-0000-0000-00000C130000}"/>
    <cellStyle name="40% - Accent4 3 4 2 3 2" xfId="3315" xr:uid="{00000000-0005-0000-0000-00000D130000}"/>
    <cellStyle name="40% - Accent4 3 4 2 3 2 2" xfId="8094" xr:uid="{00000000-0005-0000-0000-00000E130000}"/>
    <cellStyle name="40% - Accent4 3 4 2 3 3" xfId="6270" xr:uid="{00000000-0005-0000-0000-00000F130000}"/>
    <cellStyle name="40% - Accent4 3 4 2 4" xfId="1127" xr:uid="{00000000-0005-0000-0000-000010130000}"/>
    <cellStyle name="40% - Accent4 3 4 2 4 2" xfId="2951" xr:uid="{00000000-0005-0000-0000-000011130000}"/>
    <cellStyle name="40% - Accent4 3 4 2 4 2 2" xfId="7730" xr:uid="{00000000-0005-0000-0000-000012130000}"/>
    <cellStyle name="40% - Accent4 3 4 2 4 3" xfId="5906" xr:uid="{00000000-0005-0000-0000-000013130000}"/>
    <cellStyle name="40% - Accent4 3 4 2 5" xfId="2220" xr:uid="{00000000-0005-0000-0000-000014130000}"/>
    <cellStyle name="40% - Accent4 3 4 2 5 2" xfId="6999" xr:uid="{00000000-0005-0000-0000-000015130000}"/>
    <cellStyle name="40% - Accent4 3 4 2 6" xfId="3948" xr:uid="{00000000-0005-0000-0000-000016130000}"/>
    <cellStyle name="40% - Accent4 3 4 2 6 2" xfId="9189" xr:uid="{00000000-0005-0000-0000-000017130000}"/>
    <cellStyle name="40% - Accent4 3 4 2 7" xfId="4805" xr:uid="{00000000-0005-0000-0000-000018130000}"/>
    <cellStyle name="40% - Accent4 3 4 2 7 2" xfId="8825" xr:uid="{00000000-0005-0000-0000-000019130000}"/>
    <cellStyle name="40% - Accent4 3 4 2 8" xfId="5176" xr:uid="{00000000-0005-0000-0000-00001A130000}"/>
    <cellStyle name="40% - Accent4 3 4 3" xfId="581" xr:uid="{00000000-0005-0000-0000-00001B130000}"/>
    <cellStyle name="40% - Accent4 3 4 3 2" xfId="1673" xr:uid="{00000000-0005-0000-0000-00001C130000}"/>
    <cellStyle name="40% - Accent4 3 4 3 2 2" xfId="3497" xr:uid="{00000000-0005-0000-0000-00001D130000}"/>
    <cellStyle name="40% - Accent4 3 4 3 2 2 2" xfId="8276" xr:uid="{00000000-0005-0000-0000-00001E130000}"/>
    <cellStyle name="40% - Accent4 3 4 3 2 3" xfId="6452" xr:uid="{00000000-0005-0000-0000-00001F130000}"/>
    <cellStyle name="40% - Accent4 3 4 3 3" xfId="2406" xr:uid="{00000000-0005-0000-0000-000020130000}"/>
    <cellStyle name="40% - Accent4 3 4 3 3 2" xfId="7185" xr:uid="{00000000-0005-0000-0000-000021130000}"/>
    <cellStyle name="40% - Accent4 3 4 3 4" xfId="4836" xr:uid="{00000000-0005-0000-0000-000022130000}"/>
    <cellStyle name="40% - Accent4 3 4 3 4 2" xfId="9371" xr:uid="{00000000-0005-0000-0000-000023130000}"/>
    <cellStyle name="40% - Accent4 3 4 3 5" xfId="5358" xr:uid="{00000000-0005-0000-0000-000024130000}"/>
    <cellStyle name="40% - Accent4 3 4 4" xfId="1371" xr:uid="{00000000-0005-0000-0000-000025130000}"/>
    <cellStyle name="40% - Accent4 3 4 4 2" xfId="3195" xr:uid="{00000000-0005-0000-0000-000026130000}"/>
    <cellStyle name="40% - Accent4 3 4 4 2 2" xfId="7974" xr:uid="{00000000-0005-0000-0000-000027130000}"/>
    <cellStyle name="40% - Accent4 3 4 4 3" xfId="6150" xr:uid="{00000000-0005-0000-0000-000028130000}"/>
    <cellStyle name="40% - Accent4 3 4 5" xfId="1007" xr:uid="{00000000-0005-0000-0000-000029130000}"/>
    <cellStyle name="40% - Accent4 3 4 5 2" xfId="2831" xr:uid="{00000000-0005-0000-0000-00002A130000}"/>
    <cellStyle name="40% - Accent4 3 4 5 2 2" xfId="7610" xr:uid="{00000000-0005-0000-0000-00002B130000}"/>
    <cellStyle name="40% - Accent4 3 4 5 3" xfId="5786" xr:uid="{00000000-0005-0000-0000-00002C130000}"/>
    <cellStyle name="40% - Accent4 3 4 6" xfId="2055" xr:uid="{00000000-0005-0000-0000-00002D130000}"/>
    <cellStyle name="40% - Accent4 3 4 6 2" xfId="6834" xr:uid="{00000000-0005-0000-0000-00002E130000}"/>
    <cellStyle name="40% - Accent4 3 4 7" xfId="3917" xr:uid="{00000000-0005-0000-0000-00002F130000}"/>
    <cellStyle name="40% - Accent4 3 4 7 2" xfId="9069" xr:uid="{00000000-0005-0000-0000-000030130000}"/>
    <cellStyle name="40% - Accent4 3 4 8" xfId="4858" xr:uid="{00000000-0005-0000-0000-000031130000}"/>
    <cellStyle name="40% - Accent4 3 4 8 2" xfId="8705" xr:uid="{00000000-0005-0000-0000-000032130000}"/>
    <cellStyle name="40% - Accent4 3 4 9" xfId="5056" xr:uid="{00000000-0005-0000-0000-000033130000}"/>
    <cellStyle name="40% - Accent4 3 5" xfId="390" xr:uid="{00000000-0005-0000-0000-000034130000}"/>
    <cellStyle name="40% - Accent4 3 5 2" xfId="763" xr:uid="{00000000-0005-0000-0000-000035130000}"/>
    <cellStyle name="40% - Accent4 3 5 2 2" xfId="1854" xr:uid="{00000000-0005-0000-0000-000036130000}"/>
    <cellStyle name="40% - Accent4 3 5 2 2 2" xfId="3678" xr:uid="{00000000-0005-0000-0000-000037130000}"/>
    <cellStyle name="40% - Accent4 3 5 2 2 2 2" xfId="8457" xr:uid="{00000000-0005-0000-0000-000038130000}"/>
    <cellStyle name="40% - Accent4 3 5 2 2 3" xfId="6633" xr:uid="{00000000-0005-0000-0000-000039130000}"/>
    <cellStyle name="40% - Accent4 3 5 2 3" xfId="2587" xr:uid="{00000000-0005-0000-0000-00003A130000}"/>
    <cellStyle name="40% - Accent4 3 5 2 3 2" xfId="7366" xr:uid="{00000000-0005-0000-0000-00003B130000}"/>
    <cellStyle name="40% - Accent4 3 5 2 4" xfId="4634" xr:uid="{00000000-0005-0000-0000-00003C130000}"/>
    <cellStyle name="40% - Accent4 3 5 2 4 2" xfId="9551" xr:uid="{00000000-0005-0000-0000-00003D130000}"/>
    <cellStyle name="40% - Accent4 3 5 2 5" xfId="5539" xr:uid="{00000000-0005-0000-0000-00003E130000}"/>
    <cellStyle name="40% - Accent4 3 5 3" xfId="1487" xr:uid="{00000000-0005-0000-0000-00003F130000}"/>
    <cellStyle name="40% - Accent4 3 5 3 2" xfId="3311" xr:uid="{00000000-0005-0000-0000-000040130000}"/>
    <cellStyle name="40% - Accent4 3 5 3 2 2" xfId="8090" xr:uid="{00000000-0005-0000-0000-000041130000}"/>
    <cellStyle name="40% - Accent4 3 5 3 3" xfId="6266" xr:uid="{00000000-0005-0000-0000-000042130000}"/>
    <cellStyle name="40% - Accent4 3 5 4" xfId="1123" xr:uid="{00000000-0005-0000-0000-000043130000}"/>
    <cellStyle name="40% - Accent4 3 5 4 2" xfId="2947" xr:uid="{00000000-0005-0000-0000-000044130000}"/>
    <cellStyle name="40% - Accent4 3 5 4 2 2" xfId="7726" xr:uid="{00000000-0005-0000-0000-000045130000}"/>
    <cellStyle name="40% - Accent4 3 5 4 3" xfId="5902" xr:uid="{00000000-0005-0000-0000-000046130000}"/>
    <cellStyle name="40% - Accent4 3 5 5" xfId="2221" xr:uid="{00000000-0005-0000-0000-000047130000}"/>
    <cellStyle name="40% - Accent4 3 5 5 2" xfId="7000" xr:uid="{00000000-0005-0000-0000-000048130000}"/>
    <cellStyle name="40% - Accent4 3 5 6" xfId="4102" xr:uid="{00000000-0005-0000-0000-000049130000}"/>
    <cellStyle name="40% - Accent4 3 5 6 2" xfId="9185" xr:uid="{00000000-0005-0000-0000-00004A130000}"/>
    <cellStyle name="40% - Accent4 3 5 7" xfId="4458" xr:uid="{00000000-0005-0000-0000-00004B130000}"/>
    <cellStyle name="40% - Accent4 3 5 7 2" xfId="8821" xr:uid="{00000000-0005-0000-0000-00004C130000}"/>
    <cellStyle name="40% - Accent4 3 5 8" xfId="5172" xr:uid="{00000000-0005-0000-0000-00004D130000}"/>
    <cellStyle name="40% - Accent4 3 6" xfId="577" xr:uid="{00000000-0005-0000-0000-00004E130000}"/>
    <cellStyle name="40% - Accent4 3 6 2" xfId="1669" xr:uid="{00000000-0005-0000-0000-00004F130000}"/>
    <cellStyle name="40% - Accent4 3 6 2 2" xfId="3493" xr:uid="{00000000-0005-0000-0000-000050130000}"/>
    <cellStyle name="40% - Accent4 3 6 2 2 2" xfId="8272" xr:uid="{00000000-0005-0000-0000-000051130000}"/>
    <cellStyle name="40% - Accent4 3 6 2 3" xfId="6448" xr:uid="{00000000-0005-0000-0000-000052130000}"/>
    <cellStyle name="40% - Accent4 3 6 3" xfId="2402" xr:uid="{00000000-0005-0000-0000-000053130000}"/>
    <cellStyle name="40% - Accent4 3 6 3 2" xfId="7181" xr:uid="{00000000-0005-0000-0000-000054130000}"/>
    <cellStyle name="40% - Accent4 3 6 4" xfId="4695" xr:uid="{00000000-0005-0000-0000-000055130000}"/>
    <cellStyle name="40% - Accent4 3 6 4 2" xfId="9367" xr:uid="{00000000-0005-0000-0000-000056130000}"/>
    <cellStyle name="40% - Accent4 3 6 5" xfId="5354" xr:uid="{00000000-0005-0000-0000-000057130000}"/>
    <cellStyle name="40% - Accent4 3 7" xfId="1241" xr:uid="{00000000-0005-0000-0000-000058130000}"/>
    <cellStyle name="40% - Accent4 3 7 2" xfId="3065" xr:uid="{00000000-0005-0000-0000-000059130000}"/>
    <cellStyle name="40% - Accent4 3 7 2 2" xfId="7844" xr:uid="{00000000-0005-0000-0000-00005A130000}"/>
    <cellStyle name="40% - Accent4 3 7 3" xfId="6020" xr:uid="{00000000-0005-0000-0000-00005B130000}"/>
    <cellStyle name="40% - Accent4 3 8" xfId="877" xr:uid="{00000000-0005-0000-0000-00005C130000}"/>
    <cellStyle name="40% - Accent4 3 8 2" xfId="2701" xr:uid="{00000000-0005-0000-0000-00005D130000}"/>
    <cellStyle name="40% - Accent4 3 8 2 2" xfId="7480" xr:uid="{00000000-0005-0000-0000-00005E130000}"/>
    <cellStyle name="40% - Accent4 3 8 3" xfId="5656" xr:uid="{00000000-0005-0000-0000-00005F130000}"/>
    <cellStyle name="40% - Accent4 3 9" xfId="1972" xr:uid="{00000000-0005-0000-0000-000060130000}"/>
    <cellStyle name="40% - Accent4 3 9 2" xfId="6775" xr:uid="{00000000-0005-0000-0000-000061130000}"/>
    <cellStyle name="40% - Accent4 4" xfId="140" xr:uid="{00000000-0005-0000-0000-000062130000}"/>
    <cellStyle name="40% - Accent4 4 10" xfId="4942" xr:uid="{00000000-0005-0000-0000-000063130000}"/>
    <cellStyle name="40% - Accent4 4 2" xfId="141" xr:uid="{00000000-0005-0000-0000-000064130000}"/>
    <cellStyle name="40% - Accent4 4 2 2" xfId="391" xr:uid="{00000000-0005-0000-0000-000065130000}"/>
    <cellStyle name="40% - Accent4 4 2 2 2" xfId="764" xr:uid="{00000000-0005-0000-0000-000066130000}"/>
    <cellStyle name="40% - Accent4 4 2 2 2 2" xfId="1855" xr:uid="{00000000-0005-0000-0000-000067130000}"/>
    <cellStyle name="40% - Accent4 4 2 2 2 2 2" xfId="3679" xr:uid="{00000000-0005-0000-0000-000068130000}"/>
    <cellStyle name="40% - Accent4 4 2 2 2 2 2 2" xfId="8458" xr:uid="{00000000-0005-0000-0000-000069130000}"/>
    <cellStyle name="40% - Accent4 4 2 2 2 2 3" xfId="6634" xr:uid="{00000000-0005-0000-0000-00006A130000}"/>
    <cellStyle name="40% - Accent4 4 2 2 2 3" xfId="2588" xr:uid="{00000000-0005-0000-0000-00006B130000}"/>
    <cellStyle name="40% - Accent4 4 2 2 2 3 2" xfId="7367" xr:uid="{00000000-0005-0000-0000-00006C130000}"/>
    <cellStyle name="40% - Accent4 4 2 2 2 4" xfId="4870" xr:uid="{00000000-0005-0000-0000-00006D130000}"/>
    <cellStyle name="40% - Accent4 4 2 2 2 4 2" xfId="9552" xr:uid="{00000000-0005-0000-0000-00006E130000}"/>
    <cellStyle name="40% - Accent4 4 2 2 2 5" xfId="5540" xr:uid="{00000000-0005-0000-0000-00006F130000}"/>
    <cellStyle name="40% - Accent4 4 2 2 3" xfId="1493" xr:uid="{00000000-0005-0000-0000-000070130000}"/>
    <cellStyle name="40% - Accent4 4 2 2 3 2" xfId="3317" xr:uid="{00000000-0005-0000-0000-000071130000}"/>
    <cellStyle name="40% - Accent4 4 2 2 3 2 2" xfId="8096" xr:uid="{00000000-0005-0000-0000-000072130000}"/>
    <cellStyle name="40% - Accent4 4 2 2 3 3" xfId="6272" xr:uid="{00000000-0005-0000-0000-000073130000}"/>
    <cellStyle name="40% - Accent4 4 2 2 4" xfId="1129" xr:uid="{00000000-0005-0000-0000-000074130000}"/>
    <cellStyle name="40% - Accent4 4 2 2 4 2" xfId="2953" xr:uid="{00000000-0005-0000-0000-000075130000}"/>
    <cellStyle name="40% - Accent4 4 2 2 4 2 2" xfId="7732" xr:uid="{00000000-0005-0000-0000-000076130000}"/>
    <cellStyle name="40% - Accent4 4 2 2 4 3" xfId="5908" xr:uid="{00000000-0005-0000-0000-000077130000}"/>
    <cellStyle name="40% - Accent4 4 2 2 5" xfId="2222" xr:uid="{00000000-0005-0000-0000-000078130000}"/>
    <cellStyle name="40% - Accent4 4 2 2 5 2" xfId="7001" xr:uid="{00000000-0005-0000-0000-000079130000}"/>
    <cellStyle name="40% - Accent4 4 2 2 6" xfId="3798" xr:uid="{00000000-0005-0000-0000-00007A130000}"/>
    <cellStyle name="40% - Accent4 4 2 2 6 2" xfId="9191" xr:uid="{00000000-0005-0000-0000-00007B130000}"/>
    <cellStyle name="40% - Accent4 4 2 2 7" xfId="4853" xr:uid="{00000000-0005-0000-0000-00007C130000}"/>
    <cellStyle name="40% - Accent4 4 2 2 7 2" xfId="8827" xr:uid="{00000000-0005-0000-0000-00007D130000}"/>
    <cellStyle name="40% - Accent4 4 2 2 8" xfId="5178" xr:uid="{00000000-0005-0000-0000-00007E130000}"/>
    <cellStyle name="40% - Accent4 4 2 3" xfId="583" xr:uid="{00000000-0005-0000-0000-00007F130000}"/>
    <cellStyle name="40% - Accent4 4 2 3 2" xfId="1675" xr:uid="{00000000-0005-0000-0000-000080130000}"/>
    <cellStyle name="40% - Accent4 4 2 3 2 2" xfId="3499" xr:uid="{00000000-0005-0000-0000-000081130000}"/>
    <cellStyle name="40% - Accent4 4 2 3 2 2 2" xfId="8278" xr:uid="{00000000-0005-0000-0000-000082130000}"/>
    <cellStyle name="40% - Accent4 4 2 3 2 3" xfId="6454" xr:uid="{00000000-0005-0000-0000-000083130000}"/>
    <cellStyle name="40% - Accent4 4 2 3 3" xfId="2408" xr:uid="{00000000-0005-0000-0000-000084130000}"/>
    <cellStyle name="40% - Accent4 4 2 3 3 2" xfId="7187" xr:uid="{00000000-0005-0000-0000-000085130000}"/>
    <cellStyle name="40% - Accent4 4 2 3 4" xfId="4630" xr:uid="{00000000-0005-0000-0000-000086130000}"/>
    <cellStyle name="40% - Accent4 4 2 3 4 2" xfId="9373" xr:uid="{00000000-0005-0000-0000-000087130000}"/>
    <cellStyle name="40% - Accent4 4 2 3 5" xfId="5360" xr:uid="{00000000-0005-0000-0000-000088130000}"/>
    <cellStyle name="40% - Accent4 4 2 4" xfId="1355" xr:uid="{00000000-0005-0000-0000-000089130000}"/>
    <cellStyle name="40% - Accent4 4 2 4 2" xfId="3179" xr:uid="{00000000-0005-0000-0000-00008A130000}"/>
    <cellStyle name="40% - Accent4 4 2 4 2 2" xfId="7958" xr:uid="{00000000-0005-0000-0000-00008B130000}"/>
    <cellStyle name="40% - Accent4 4 2 4 3" xfId="6134" xr:uid="{00000000-0005-0000-0000-00008C130000}"/>
    <cellStyle name="40% - Accent4 4 2 5" xfId="991" xr:uid="{00000000-0005-0000-0000-00008D130000}"/>
    <cellStyle name="40% - Accent4 4 2 5 2" xfId="2815" xr:uid="{00000000-0005-0000-0000-00008E130000}"/>
    <cellStyle name="40% - Accent4 4 2 5 2 2" xfId="7594" xr:uid="{00000000-0005-0000-0000-00008F130000}"/>
    <cellStyle name="40% - Accent4 4 2 5 3" xfId="5770" xr:uid="{00000000-0005-0000-0000-000090130000}"/>
    <cellStyle name="40% - Accent4 4 2 6" xfId="2057" xr:uid="{00000000-0005-0000-0000-000091130000}"/>
    <cellStyle name="40% - Accent4 4 2 6 2" xfId="6836" xr:uid="{00000000-0005-0000-0000-000092130000}"/>
    <cellStyle name="40% - Accent4 4 2 7" xfId="3805" xr:uid="{00000000-0005-0000-0000-000093130000}"/>
    <cellStyle name="40% - Accent4 4 2 7 2" xfId="9053" xr:uid="{00000000-0005-0000-0000-000094130000}"/>
    <cellStyle name="40% - Accent4 4 2 8" xfId="4383" xr:uid="{00000000-0005-0000-0000-000095130000}"/>
    <cellStyle name="40% - Accent4 4 2 8 2" xfId="8689" xr:uid="{00000000-0005-0000-0000-000096130000}"/>
    <cellStyle name="40% - Accent4 4 2 9" xfId="5040" xr:uid="{00000000-0005-0000-0000-000097130000}"/>
    <cellStyle name="40% - Accent4 4 3" xfId="392" xr:uid="{00000000-0005-0000-0000-000098130000}"/>
    <cellStyle name="40% - Accent4 4 3 2" xfId="765" xr:uid="{00000000-0005-0000-0000-000099130000}"/>
    <cellStyle name="40% - Accent4 4 3 2 2" xfId="1856" xr:uid="{00000000-0005-0000-0000-00009A130000}"/>
    <cellStyle name="40% - Accent4 4 3 2 2 2" xfId="3680" xr:uid="{00000000-0005-0000-0000-00009B130000}"/>
    <cellStyle name="40% - Accent4 4 3 2 2 2 2" xfId="8459" xr:uid="{00000000-0005-0000-0000-00009C130000}"/>
    <cellStyle name="40% - Accent4 4 3 2 2 3" xfId="6635" xr:uid="{00000000-0005-0000-0000-00009D130000}"/>
    <cellStyle name="40% - Accent4 4 3 2 3" xfId="2589" xr:uid="{00000000-0005-0000-0000-00009E130000}"/>
    <cellStyle name="40% - Accent4 4 3 2 3 2" xfId="7368" xr:uid="{00000000-0005-0000-0000-00009F130000}"/>
    <cellStyle name="40% - Accent4 4 3 2 4" xfId="4390" xr:uid="{00000000-0005-0000-0000-0000A0130000}"/>
    <cellStyle name="40% - Accent4 4 3 2 4 2" xfId="9553" xr:uid="{00000000-0005-0000-0000-0000A1130000}"/>
    <cellStyle name="40% - Accent4 4 3 2 5" xfId="5541" xr:uid="{00000000-0005-0000-0000-0000A2130000}"/>
    <cellStyle name="40% - Accent4 4 3 3" xfId="1492" xr:uid="{00000000-0005-0000-0000-0000A3130000}"/>
    <cellStyle name="40% - Accent4 4 3 3 2" xfId="3316" xr:uid="{00000000-0005-0000-0000-0000A4130000}"/>
    <cellStyle name="40% - Accent4 4 3 3 2 2" xfId="8095" xr:uid="{00000000-0005-0000-0000-0000A5130000}"/>
    <cellStyle name="40% - Accent4 4 3 3 3" xfId="6271" xr:uid="{00000000-0005-0000-0000-0000A6130000}"/>
    <cellStyle name="40% - Accent4 4 3 4" xfId="1128" xr:uid="{00000000-0005-0000-0000-0000A7130000}"/>
    <cellStyle name="40% - Accent4 4 3 4 2" xfId="2952" xr:uid="{00000000-0005-0000-0000-0000A8130000}"/>
    <cellStyle name="40% - Accent4 4 3 4 2 2" xfId="7731" xr:uid="{00000000-0005-0000-0000-0000A9130000}"/>
    <cellStyle name="40% - Accent4 4 3 4 3" xfId="5907" xr:uid="{00000000-0005-0000-0000-0000AA130000}"/>
    <cellStyle name="40% - Accent4 4 3 5" xfId="2223" xr:uid="{00000000-0005-0000-0000-0000AB130000}"/>
    <cellStyle name="40% - Accent4 4 3 5 2" xfId="7002" xr:uid="{00000000-0005-0000-0000-0000AC130000}"/>
    <cellStyle name="40% - Accent4 4 3 6" xfId="3838" xr:uid="{00000000-0005-0000-0000-0000AD130000}"/>
    <cellStyle name="40% - Accent4 4 3 6 2" xfId="9190" xr:uid="{00000000-0005-0000-0000-0000AE130000}"/>
    <cellStyle name="40% - Accent4 4 3 7" xfId="4280" xr:uid="{00000000-0005-0000-0000-0000AF130000}"/>
    <cellStyle name="40% - Accent4 4 3 7 2" xfId="8826" xr:uid="{00000000-0005-0000-0000-0000B0130000}"/>
    <cellStyle name="40% - Accent4 4 3 8" xfId="5177" xr:uid="{00000000-0005-0000-0000-0000B1130000}"/>
    <cellStyle name="40% - Accent4 4 4" xfId="582" xr:uid="{00000000-0005-0000-0000-0000B2130000}"/>
    <cellStyle name="40% - Accent4 4 4 2" xfId="1674" xr:uid="{00000000-0005-0000-0000-0000B3130000}"/>
    <cellStyle name="40% - Accent4 4 4 2 2" xfId="3498" xr:uid="{00000000-0005-0000-0000-0000B4130000}"/>
    <cellStyle name="40% - Accent4 4 4 2 2 2" xfId="8277" xr:uid="{00000000-0005-0000-0000-0000B5130000}"/>
    <cellStyle name="40% - Accent4 4 4 2 3" xfId="6453" xr:uid="{00000000-0005-0000-0000-0000B6130000}"/>
    <cellStyle name="40% - Accent4 4 4 3" xfId="2407" xr:uid="{00000000-0005-0000-0000-0000B7130000}"/>
    <cellStyle name="40% - Accent4 4 4 3 2" xfId="7186" xr:uid="{00000000-0005-0000-0000-0000B8130000}"/>
    <cellStyle name="40% - Accent4 4 4 4" xfId="4318" xr:uid="{00000000-0005-0000-0000-0000B9130000}"/>
    <cellStyle name="40% - Accent4 4 4 4 2" xfId="9372" xr:uid="{00000000-0005-0000-0000-0000BA130000}"/>
    <cellStyle name="40% - Accent4 4 4 5" xfId="5359" xr:uid="{00000000-0005-0000-0000-0000BB130000}"/>
    <cellStyle name="40% - Accent4 4 5" xfId="1257" xr:uid="{00000000-0005-0000-0000-0000BC130000}"/>
    <cellStyle name="40% - Accent4 4 5 2" xfId="3081" xr:uid="{00000000-0005-0000-0000-0000BD130000}"/>
    <cellStyle name="40% - Accent4 4 5 2 2" xfId="7860" xr:uid="{00000000-0005-0000-0000-0000BE130000}"/>
    <cellStyle name="40% - Accent4 4 5 3" xfId="6036" xr:uid="{00000000-0005-0000-0000-0000BF130000}"/>
    <cellStyle name="40% - Accent4 4 6" xfId="893" xr:uid="{00000000-0005-0000-0000-0000C0130000}"/>
    <cellStyle name="40% - Accent4 4 6 2" xfId="2717" xr:uid="{00000000-0005-0000-0000-0000C1130000}"/>
    <cellStyle name="40% - Accent4 4 6 2 2" xfId="7496" xr:uid="{00000000-0005-0000-0000-0000C2130000}"/>
    <cellStyle name="40% - Accent4 4 6 3" xfId="5672" xr:uid="{00000000-0005-0000-0000-0000C3130000}"/>
    <cellStyle name="40% - Accent4 4 7" xfId="2056" xr:uid="{00000000-0005-0000-0000-0000C4130000}"/>
    <cellStyle name="40% - Accent4 4 7 2" xfId="6835" xr:uid="{00000000-0005-0000-0000-0000C5130000}"/>
    <cellStyle name="40% - Accent4 4 8" xfId="3812" xr:uid="{00000000-0005-0000-0000-0000C6130000}"/>
    <cellStyle name="40% - Accent4 4 8 2" xfId="8955" xr:uid="{00000000-0005-0000-0000-0000C7130000}"/>
    <cellStyle name="40% - Accent4 4 9" xfId="4615" xr:uid="{00000000-0005-0000-0000-0000C8130000}"/>
    <cellStyle name="40% - Accent4 4 9 2" xfId="8591" xr:uid="{00000000-0005-0000-0000-0000C9130000}"/>
    <cellStyle name="40% - Accent4 5" xfId="142" xr:uid="{00000000-0005-0000-0000-0000CA130000}"/>
    <cellStyle name="40% - Accent4 5 2" xfId="393" xr:uid="{00000000-0005-0000-0000-0000CB130000}"/>
    <cellStyle name="40% - Accent4 5 2 2" xfId="766" xr:uid="{00000000-0005-0000-0000-0000CC130000}"/>
    <cellStyle name="40% - Accent4 5 2 2 2" xfId="1857" xr:uid="{00000000-0005-0000-0000-0000CD130000}"/>
    <cellStyle name="40% - Accent4 5 2 2 2 2" xfId="3681" xr:uid="{00000000-0005-0000-0000-0000CE130000}"/>
    <cellStyle name="40% - Accent4 5 2 2 2 2 2" xfId="8460" xr:uid="{00000000-0005-0000-0000-0000CF130000}"/>
    <cellStyle name="40% - Accent4 5 2 2 2 3" xfId="6636" xr:uid="{00000000-0005-0000-0000-0000D0130000}"/>
    <cellStyle name="40% - Accent4 5 2 2 3" xfId="2590" xr:uid="{00000000-0005-0000-0000-0000D1130000}"/>
    <cellStyle name="40% - Accent4 5 2 2 3 2" xfId="7369" xr:uid="{00000000-0005-0000-0000-0000D2130000}"/>
    <cellStyle name="40% - Accent4 5 2 2 4" xfId="4714" xr:uid="{00000000-0005-0000-0000-0000D3130000}"/>
    <cellStyle name="40% - Accent4 5 2 2 4 2" xfId="9554" xr:uid="{00000000-0005-0000-0000-0000D4130000}"/>
    <cellStyle name="40% - Accent4 5 2 2 5" xfId="5542" xr:uid="{00000000-0005-0000-0000-0000D5130000}"/>
    <cellStyle name="40% - Accent4 5 2 3" xfId="1494" xr:uid="{00000000-0005-0000-0000-0000D6130000}"/>
    <cellStyle name="40% - Accent4 5 2 3 2" xfId="3318" xr:uid="{00000000-0005-0000-0000-0000D7130000}"/>
    <cellStyle name="40% - Accent4 5 2 3 2 2" xfId="8097" xr:uid="{00000000-0005-0000-0000-0000D8130000}"/>
    <cellStyle name="40% - Accent4 5 2 3 3" xfId="6273" xr:uid="{00000000-0005-0000-0000-0000D9130000}"/>
    <cellStyle name="40% - Accent4 5 2 4" xfId="1130" xr:uid="{00000000-0005-0000-0000-0000DA130000}"/>
    <cellStyle name="40% - Accent4 5 2 4 2" xfId="2954" xr:uid="{00000000-0005-0000-0000-0000DB130000}"/>
    <cellStyle name="40% - Accent4 5 2 4 2 2" xfId="7733" xr:uid="{00000000-0005-0000-0000-0000DC130000}"/>
    <cellStyle name="40% - Accent4 5 2 4 3" xfId="5909" xr:uid="{00000000-0005-0000-0000-0000DD130000}"/>
    <cellStyle name="40% - Accent4 5 2 5" xfId="2224" xr:uid="{00000000-0005-0000-0000-0000DE130000}"/>
    <cellStyle name="40% - Accent4 5 2 5 2" xfId="7003" xr:uid="{00000000-0005-0000-0000-0000DF130000}"/>
    <cellStyle name="40% - Accent4 5 2 6" xfId="3776" xr:uid="{00000000-0005-0000-0000-0000E0130000}"/>
    <cellStyle name="40% - Accent4 5 2 6 2" xfId="9192" xr:uid="{00000000-0005-0000-0000-0000E1130000}"/>
    <cellStyle name="40% - Accent4 5 2 7" xfId="4649" xr:uid="{00000000-0005-0000-0000-0000E2130000}"/>
    <cellStyle name="40% - Accent4 5 2 7 2" xfId="8828" xr:uid="{00000000-0005-0000-0000-0000E3130000}"/>
    <cellStyle name="40% - Accent4 5 2 8" xfId="5179" xr:uid="{00000000-0005-0000-0000-0000E4130000}"/>
    <cellStyle name="40% - Accent4 5 3" xfId="584" xr:uid="{00000000-0005-0000-0000-0000E5130000}"/>
    <cellStyle name="40% - Accent4 5 3 2" xfId="1676" xr:uid="{00000000-0005-0000-0000-0000E6130000}"/>
    <cellStyle name="40% - Accent4 5 3 2 2" xfId="3500" xr:uid="{00000000-0005-0000-0000-0000E7130000}"/>
    <cellStyle name="40% - Accent4 5 3 2 2 2" xfId="8279" xr:uid="{00000000-0005-0000-0000-0000E8130000}"/>
    <cellStyle name="40% - Accent4 5 3 2 3" xfId="6455" xr:uid="{00000000-0005-0000-0000-0000E9130000}"/>
    <cellStyle name="40% - Accent4 5 3 3" xfId="2409" xr:uid="{00000000-0005-0000-0000-0000EA130000}"/>
    <cellStyle name="40% - Accent4 5 3 3 2" xfId="7188" xr:uid="{00000000-0005-0000-0000-0000EB130000}"/>
    <cellStyle name="40% - Accent4 5 3 4" xfId="4405" xr:uid="{00000000-0005-0000-0000-0000EC130000}"/>
    <cellStyle name="40% - Accent4 5 3 4 2" xfId="9374" xr:uid="{00000000-0005-0000-0000-0000ED130000}"/>
    <cellStyle name="40% - Accent4 5 3 5" xfId="5361" xr:uid="{00000000-0005-0000-0000-0000EE130000}"/>
    <cellStyle name="40% - Accent4 5 4" xfId="1295" xr:uid="{00000000-0005-0000-0000-0000EF130000}"/>
    <cellStyle name="40% - Accent4 5 4 2" xfId="3119" xr:uid="{00000000-0005-0000-0000-0000F0130000}"/>
    <cellStyle name="40% - Accent4 5 4 2 2" xfId="7898" xr:uid="{00000000-0005-0000-0000-0000F1130000}"/>
    <cellStyle name="40% - Accent4 5 4 3" xfId="6074" xr:uid="{00000000-0005-0000-0000-0000F2130000}"/>
    <cellStyle name="40% - Accent4 5 5" xfId="931" xr:uid="{00000000-0005-0000-0000-0000F3130000}"/>
    <cellStyle name="40% - Accent4 5 5 2" xfId="2755" xr:uid="{00000000-0005-0000-0000-0000F4130000}"/>
    <cellStyle name="40% - Accent4 5 5 2 2" xfId="7534" xr:uid="{00000000-0005-0000-0000-0000F5130000}"/>
    <cellStyle name="40% - Accent4 5 5 3" xfId="5710" xr:uid="{00000000-0005-0000-0000-0000F6130000}"/>
    <cellStyle name="40% - Accent4 5 6" xfId="2058" xr:uid="{00000000-0005-0000-0000-0000F7130000}"/>
    <cellStyle name="40% - Accent4 5 6 2" xfId="6837" xr:uid="{00000000-0005-0000-0000-0000F8130000}"/>
    <cellStyle name="40% - Accent4 5 7" xfId="3786" xr:uid="{00000000-0005-0000-0000-0000F9130000}"/>
    <cellStyle name="40% - Accent4 5 7 2" xfId="8993" xr:uid="{00000000-0005-0000-0000-0000FA130000}"/>
    <cellStyle name="40% - Accent4 5 8" xfId="3851" xr:uid="{00000000-0005-0000-0000-0000FB130000}"/>
    <cellStyle name="40% - Accent4 5 8 2" xfId="8629" xr:uid="{00000000-0005-0000-0000-0000FC130000}"/>
    <cellStyle name="40% - Accent4 5 9" xfId="4980" xr:uid="{00000000-0005-0000-0000-0000FD130000}"/>
    <cellStyle name="40% - Accent4 6" xfId="143" xr:uid="{00000000-0005-0000-0000-0000FE130000}"/>
    <cellStyle name="40% - Accent4 6 2" xfId="394" xr:uid="{00000000-0005-0000-0000-0000FF130000}"/>
    <cellStyle name="40% - Accent4 6 2 2" xfId="767" xr:uid="{00000000-0005-0000-0000-000000140000}"/>
    <cellStyle name="40% - Accent4 6 2 2 2" xfId="1858" xr:uid="{00000000-0005-0000-0000-000001140000}"/>
    <cellStyle name="40% - Accent4 6 2 2 2 2" xfId="3682" xr:uid="{00000000-0005-0000-0000-000002140000}"/>
    <cellStyle name="40% - Accent4 6 2 2 2 2 2" xfId="8461" xr:uid="{00000000-0005-0000-0000-000003140000}"/>
    <cellStyle name="40% - Accent4 6 2 2 2 3" xfId="6637" xr:uid="{00000000-0005-0000-0000-000004140000}"/>
    <cellStyle name="40% - Accent4 6 2 2 3" xfId="2591" xr:uid="{00000000-0005-0000-0000-000005140000}"/>
    <cellStyle name="40% - Accent4 6 2 2 3 2" xfId="7370" xr:uid="{00000000-0005-0000-0000-000006140000}"/>
    <cellStyle name="40% - Accent4 6 2 2 4" xfId="3963" xr:uid="{00000000-0005-0000-0000-000007140000}"/>
    <cellStyle name="40% - Accent4 6 2 2 4 2" xfId="9555" xr:uid="{00000000-0005-0000-0000-000008140000}"/>
    <cellStyle name="40% - Accent4 6 2 2 5" xfId="5543" xr:uid="{00000000-0005-0000-0000-000009140000}"/>
    <cellStyle name="40% - Accent4 6 2 3" xfId="1495" xr:uid="{00000000-0005-0000-0000-00000A140000}"/>
    <cellStyle name="40% - Accent4 6 2 3 2" xfId="3319" xr:uid="{00000000-0005-0000-0000-00000B140000}"/>
    <cellStyle name="40% - Accent4 6 2 3 2 2" xfId="8098" xr:uid="{00000000-0005-0000-0000-00000C140000}"/>
    <cellStyle name="40% - Accent4 6 2 3 3" xfId="6274" xr:uid="{00000000-0005-0000-0000-00000D140000}"/>
    <cellStyle name="40% - Accent4 6 2 4" xfId="1131" xr:uid="{00000000-0005-0000-0000-00000E140000}"/>
    <cellStyle name="40% - Accent4 6 2 4 2" xfId="2955" xr:uid="{00000000-0005-0000-0000-00000F140000}"/>
    <cellStyle name="40% - Accent4 6 2 4 2 2" xfId="7734" xr:uid="{00000000-0005-0000-0000-000010140000}"/>
    <cellStyle name="40% - Accent4 6 2 4 3" xfId="5910" xr:uid="{00000000-0005-0000-0000-000011140000}"/>
    <cellStyle name="40% - Accent4 6 2 5" xfId="2225" xr:uid="{00000000-0005-0000-0000-000012140000}"/>
    <cellStyle name="40% - Accent4 6 2 5 2" xfId="7004" xr:uid="{00000000-0005-0000-0000-000013140000}"/>
    <cellStyle name="40% - Accent4 6 2 6" xfId="3775" xr:uid="{00000000-0005-0000-0000-000014140000}"/>
    <cellStyle name="40% - Accent4 6 2 6 2" xfId="9193" xr:uid="{00000000-0005-0000-0000-000015140000}"/>
    <cellStyle name="40% - Accent4 6 2 7" xfId="4779" xr:uid="{00000000-0005-0000-0000-000016140000}"/>
    <cellStyle name="40% - Accent4 6 2 7 2" xfId="8829" xr:uid="{00000000-0005-0000-0000-000017140000}"/>
    <cellStyle name="40% - Accent4 6 2 8" xfId="5180" xr:uid="{00000000-0005-0000-0000-000018140000}"/>
    <cellStyle name="40% - Accent4 6 3" xfId="585" xr:uid="{00000000-0005-0000-0000-000019140000}"/>
    <cellStyle name="40% - Accent4 6 3 2" xfId="1677" xr:uid="{00000000-0005-0000-0000-00001A140000}"/>
    <cellStyle name="40% - Accent4 6 3 2 2" xfId="3501" xr:uid="{00000000-0005-0000-0000-00001B140000}"/>
    <cellStyle name="40% - Accent4 6 3 2 2 2" xfId="8280" xr:uid="{00000000-0005-0000-0000-00001C140000}"/>
    <cellStyle name="40% - Accent4 6 3 2 3" xfId="6456" xr:uid="{00000000-0005-0000-0000-00001D140000}"/>
    <cellStyle name="40% - Accent4 6 3 3" xfId="2410" xr:uid="{00000000-0005-0000-0000-00001E140000}"/>
    <cellStyle name="40% - Accent4 6 3 3 2" xfId="7189" xr:uid="{00000000-0005-0000-0000-00001F140000}"/>
    <cellStyle name="40% - Accent4 6 3 4" xfId="4170" xr:uid="{00000000-0005-0000-0000-000020140000}"/>
    <cellStyle name="40% - Accent4 6 3 4 2" xfId="9375" xr:uid="{00000000-0005-0000-0000-000021140000}"/>
    <cellStyle name="40% - Accent4 6 3 5" xfId="5362" xr:uid="{00000000-0005-0000-0000-000022140000}"/>
    <cellStyle name="40% - Accent4 6 4" xfId="1338" xr:uid="{00000000-0005-0000-0000-000023140000}"/>
    <cellStyle name="40% - Accent4 6 4 2" xfId="3162" xr:uid="{00000000-0005-0000-0000-000024140000}"/>
    <cellStyle name="40% - Accent4 6 4 2 2" xfId="7941" xr:uid="{00000000-0005-0000-0000-000025140000}"/>
    <cellStyle name="40% - Accent4 6 4 3" xfId="6117" xr:uid="{00000000-0005-0000-0000-000026140000}"/>
    <cellStyle name="40% - Accent4 6 5" xfId="974" xr:uid="{00000000-0005-0000-0000-000027140000}"/>
    <cellStyle name="40% - Accent4 6 5 2" xfId="2798" xr:uid="{00000000-0005-0000-0000-000028140000}"/>
    <cellStyle name="40% - Accent4 6 5 2 2" xfId="7577" xr:uid="{00000000-0005-0000-0000-000029140000}"/>
    <cellStyle name="40% - Accent4 6 5 3" xfId="5753" xr:uid="{00000000-0005-0000-0000-00002A140000}"/>
    <cellStyle name="40% - Accent4 6 6" xfId="2059" xr:uid="{00000000-0005-0000-0000-00002B140000}"/>
    <cellStyle name="40% - Accent4 6 6 2" xfId="6838" xr:uid="{00000000-0005-0000-0000-00002C140000}"/>
    <cellStyle name="40% - Accent4 6 7" xfId="4049" xr:uid="{00000000-0005-0000-0000-00002D140000}"/>
    <cellStyle name="40% - Accent4 6 7 2" xfId="9036" xr:uid="{00000000-0005-0000-0000-00002E140000}"/>
    <cellStyle name="40% - Accent4 6 8" xfId="4892" xr:uid="{00000000-0005-0000-0000-00002F140000}"/>
    <cellStyle name="40% - Accent4 6 8 2" xfId="8672" xr:uid="{00000000-0005-0000-0000-000030140000}"/>
    <cellStyle name="40% - Accent4 6 9" xfId="5023" xr:uid="{00000000-0005-0000-0000-000031140000}"/>
    <cellStyle name="40% - Accent4 7" xfId="395" xr:uid="{00000000-0005-0000-0000-000032140000}"/>
    <cellStyle name="40% - Accent4 7 2" xfId="768" xr:uid="{00000000-0005-0000-0000-000033140000}"/>
    <cellStyle name="40% - Accent4 7 2 2" xfId="1859" xr:uid="{00000000-0005-0000-0000-000034140000}"/>
    <cellStyle name="40% - Accent4 7 2 2 2" xfId="3683" xr:uid="{00000000-0005-0000-0000-000035140000}"/>
    <cellStyle name="40% - Accent4 7 2 2 2 2" xfId="8462" xr:uid="{00000000-0005-0000-0000-000036140000}"/>
    <cellStyle name="40% - Accent4 7 2 2 3" xfId="6638" xr:uid="{00000000-0005-0000-0000-000037140000}"/>
    <cellStyle name="40% - Accent4 7 2 3" xfId="2592" xr:uid="{00000000-0005-0000-0000-000038140000}"/>
    <cellStyle name="40% - Accent4 7 2 3 2" xfId="7371" xr:uid="{00000000-0005-0000-0000-000039140000}"/>
    <cellStyle name="40% - Accent4 7 2 4" xfId="4819" xr:uid="{00000000-0005-0000-0000-00003A140000}"/>
    <cellStyle name="40% - Accent4 7 2 4 2" xfId="9556" xr:uid="{00000000-0005-0000-0000-00003B140000}"/>
    <cellStyle name="40% - Accent4 7 2 5" xfId="5544" xr:uid="{00000000-0005-0000-0000-00003C140000}"/>
    <cellStyle name="40% - Accent4 7 3" xfId="1486" xr:uid="{00000000-0005-0000-0000-00003D140000}"/>
    <cellStyle name="40% - Accent4 7 3 2" xfId="3310" xr:uid="{00000000-0005-0000-0000-00003E140000}"/>
    <cellStyle name="40% - Accent4 7 3 2 2" xfId="8089" xr:uid="{00000000-0005-0000-0000-00003F140000}"/>
    <cellStyle name="40% - Accent4 7 3 3" xfId="6265" xr:uid="{00000000-0005-0000-0000-000040140000}"/>
    <cellStyle name="40% - Accent4 7 4" xfId="1122" xr:uid="{00000000-0005-0000-0000-000041140000}"/>
    <cellStyle name="40% - Accent4 7 4 2" xfId="2946" xr:uid="{00000000-0005-0000-0000-000042140000}"/>
    <cellStyle name="40% - Accent4 7 4 2 2" xfId="7725" xr:uid="{00000000-0005-0000-0000-000043140000}"/>
    <cellStyle name="40% - Accent4 7 4 3" xfId="5901" xr:uid="{00000000-0005-0000-0000-000044140000}"/>
    <cellStyle name="40% - Accent4 7 5" xfId="2226" xr:uid="{00000000-0005-0000-0000-000045140000}"/>
    <cellStyle name="40% - Accent4 7 5 2" xfId="7005" xr:uid="{00000000-0005-0000-0000-000046140000}"/>
    <cellStyle name="40% - Accent4 7 6" xfId="3877" xr:uid="{00000000-0005-0000-0000-000047140000}"/>
    <cellStyle name="40% - Accent4 7 6 2" xfId="9184" xr:uid="{00000000-0005-0000-0000-000048140000}"/>
    <cellStyle name="40% - Accent4 7 7" xfId="4413" xr:uid="{00000000-0005-0000-0000-000049140000}"/>
    <cellStyle name="40% - Accent4 7 7 2" xfId="8820" xr:uid="{00000000-0005-0000-0000-00004A140000}"/>
    <cellStyle name="40% - Accent4 7 8" xfId="5171" xr:uid="{00000000-0005-0000-0000-00004B140000}"/>
    <cellStyle name="40% - Accent4 8" xfId="576" xr:uid="{00000000-0005-0000-0000-00004C140000}"/>
    <cellStyle name="40% - Accent4 8 2" xfId="1668" xr:uid="{00000000-0005-0000-0000-00004D140000}"/>
    <cellStyle name="40% - Accent4 8 2 2" xfId="3492" xr:uid="{00000000-0005-0000-0000-00004E140000}"/>
    <cellStyle name="40% - Accent4 8 2 2 2" xfId="8271" xr:uid="{00000000-0005-0000-0000-00004F140000}"/>
    <cellStyle name="40% - Accent4 8 2 3" xfId="6447" xr:uid="{00000000-0005-0000-0000-000050140000}"/>
    <cellStyle name="40% - Accent4 8 3" xfId="2401" xr:uid="{00000000-0005-0000-0000-000051140000}"/>
    <cellStyle name="40% - Accent4 8 3 2" xfId="7180" xr:uid="{00000000-0005-0000-0000-000052140000}"/>
    <cellStyle name="40% - Accent4 8 4" xfId="4344" xr:uid="{00000000-0005-0000-0000-000053140000}"/>
    <cellStyle name="40% - Accent4 8 4 2" xfId="9366" xr:uid="{00000000-0005-0000-0000-000054140000}"/>
    <cellStyle name="40% - Accent4 8 5" xfId="5353" xr:uid="{00000000-0005-0000-0000-000055140000}"/>
    <cellStyle name="40% - Accent4 9" xfId="1221" xr:uid="{00000000-0005-0000-0000-000056140000}"/>
    <cellStyle name="40% - Accent4 9 2" xfId="3045" xr:uid="{00000000-0005-0000-0000-000057140000}"/>
    <cellStyle name="40% - Accent4 9 2 2" xfId="7824" xr:uid="{00000000-0005-0000-0000-000058140000}"/>
    <cellStyle name="40% - Accent4 9 3" xfId="6000" xr:uid="{00000000-0005-0000-0000-000059140000}"/>
    <cellStyle name="40% - Accent5" xfId="38" builtinId="47" customBuiltin="1"/>
    <cellStyle name="40% - Accent5 10" xfId="859" xr:uid="{00000000-0005-0000-0000-00005B140000}"/>
    <cellStyle name="40% - Accent5 10 2" xfId="2683" xr:uid="{00000000-0005-0000-0000-00005C140000}"/>
    <cellStyle name="40% - Accent5 10 2 2" xfId="7462" xr:uid="{00000000-0005-0000-0000-00005D140000}"/>
    <cellStyle name="40% - Accent5 10 3" xfId="5638" xr:uid="{00000000-0005-0000-0000-00005E140000}"/>
    <cellStyle name="40% - Accent5 11" xfId="1954" xr:uid="{00000000-0005-0000-0000-00005F140000}"/>
    <cellStyle name="40% - Accent5 11 2" xfId="6738" xr:uid="{00000000-0005-0000-0000-000060140000}"/>
    <cellStyle name="40% - Accent5 12" xfId="4072" xr:uid="{00000000-0005-0000-0000-000061140000}"/>
    <cellStyle name="40% - Accent5 12 2" xfId="8921" xr:uid="{00000000-0005-0000-0000-000062140000}"/>
    <cellStyle name="40% - Accent5 13" xfId="4822" xr:uid="{00000000-0005-0000-0000-000063140000}"/>
    <cellStyle name="40% - Accent5 13 2" xfId="8557" xr:uid="{00000000-0005-0000-0000-000064140000}"/>
    <cellStyle name="40% - Accent5 14" xfId="4908" xr:uid="{00000000-0005-0000-0000-000065140000}"/>
    <cellStyle name="40% - Accent5 2" xfId="144" xr:uid="{00000000-0005-0000-0000-000066140000}"/>
    <cellStyle name="40% - Accent5 3" xfId="145" xr:uid="{00000000-0005-0000-0000-000067140000}"/>
    <cellStyle name="40% - Accent5 3 10" xfId="4051" xr:uid="{00000000-0005-0000-0000-000068140000}"/>
    <cellStyle name="40% - Accent5 3 10 2" xfId="8940" xr:uid="{00000000-0005-0000-0000-000069140000}"/>
    <cellStyle name="40% - Accent5 3 11" xfId="4502" xr:uid="{00000000-0005-0000-0000-00006A140000}"/>
    <cellStyle name="40% - Accent5 3 11 2" xfId="8576" xr:uid="{00000000-0005-0000-0000-00006B140000}"/>
    <cellStyle name="40% - Accent5 3 12" xfId="4927" xr:uid="{00000000-0005-0000-0000-00006C140000}"/>
    <cellStyle name="40% - Accent5 3 2" xfId="146" xr:uid="{00000000-0005-0000-0000-00006D140000}"/>
    <cellStyle name="40% - Accent5 3 2 10" xfId="4963" xr:uid="{00000000-0005-0000-0000-00006E140000}"/>
    <cellStyle name="40% - Accent5 3 2 2" xfId="147" xr:uid="{00000000-0005-0000-0000-00006F140000}"/>
    <cellStyle name="40% - Accent5 3 2 2 2" xfId="396" xr:uid="{00000000-0005-0000-0000-000070140000}"/>
    <cellStyle name="40% - Accent5 3 2 2 2 2" xfId="769" xr:uid="{00000000-0005-0000-0000-000071140000}"/>
    <cellStyle name="40% - Accent5 3 2 2 2 2 2" xfId="1860" xr:uid="{00000000-0005-0000-0000-000072140000}"/>
    <cellStyle name="40% - Accent5 3 2 2 2 2 2 2" xfId="3684" xr:uid="{00000000-0005-0000-0000-000073140000}"/>
    <cellStyle name="40% - Accent5 3 2 2 2 2 2 2 2" xfId="8463" xr:uid="{00000000-0005-0000-0000-000074140000}"/>
    <cellStyle name="40% - Accent5 3 2 2 2 2 2 3" xfId="6639" xr:uid="{00000000-0005-0000-0000-000075140000}"/>
    <cellStyle name="40% - Accent5 3 2 2 2 2 3" xfId="2593" xr:uid="{00000000-0005-0000-0000-000076140000}"/>
    <cellStyle name="40% - Accent5 3 2 2 2 2 3 2" xfId="7372" xr:uid="{00000000-0005-0000-0000-000077140000}"/>
    <cellStyle name="40% - Accent5 3 2 2 2 2 4" xfId="4605" xr:uid="{00000000-0005-0000-0000-000078140000}"/>
    <cellStyle name="40% - Accent5 3 2 2 2 2 4 2" xfId="9557" xr:uid="{00000000-0005-0000-0000-000079140000}"/>
    <cellStyle name="40% - Accent5 3 2 2 2 2 5" xfId="5545" xr:uid="{00000000-0005-0000-0000-00007A140000}"/>
    <cellStyle name="40% - Accent5 3 2 2 2 3" xfId="1499" xr:uid="{00000000-0005-0000-0000-00007B140000}"/>
    <cellStyle name="40% - Accent5 3 2 2 2 3 2" xfId="3323" xr:uid="{00000000-0005-0000-0000-00007C140000}"/>
    <cellStyle name="40% - Accent5 3 2 2 2 3 2 2" xfId="8102" xr:uid="{00000000-0005-0000-0000-00007D140000}"/>
    <cellStyle name="40% - Accent5 3 2 2 2 3 3" xfId="6278" xr:uid="{00000000-0005-0000-0000-00007E140000}"/>
    <cellStyle name="40% - Accent5 3 2 2 2 4" xfId="1135" xr:uid="{00000000-0005-0000-0000-00007F140000}"/>
    <cellStyle name="40% - Accent5 3 2 2 2 4 2" xfId="2959" xr:uid="{00000000-0005-0000-0000-000080140000}"/>
    <cellStyle name="40% - Accent5 3 2 2 2 4 2 2" xfId="7738" xr:uid="{00000000-0005-0000-0000-000081140000}"/>
    <cellStyle name="40% - Accent5 3 2 2 2 4 3" xfId="5914" xr:uid="{00000000-0005-0000-0000-000082140000}"/>
    <cellStyle name="40% - Accent5 3 2 2 2 5" xfId="2227" xr:uid="{00000000-0005-0000-0000-000083140000}"/>
    <cellStyle name="40% - Accent5 3 2 2 2 5 2" xfId="7006" xr:uid="{00000000-0005-0000-0000-000084140000}"/>
    <cellStyle name="40% - Accent5 3 2 2 2 6" xfId="3852" xr:uid="{00000000-0005-0000-0000-000085140000}"/>
    <cellStyle name="40% - Accent5 3 2 2 2 6 2" xfId="9197" xr:uid="{00000000-0005-0000-0000-000086140000}"/>
    <cellStyle name="40% - Accent5 3 2 2 2 7" xfId="4410" xr:uid="{00000000-0005-0000-0000-000087140000}"/>
    <cellStyle name="40% - Accent5 3 2 2 2 7 2" xfId="8833" xr:uid="{00000000-0005-0000-0000-000088140000}"/>
    <cellStyle name="40% - Accent5 3 2 2 2 8" xfId="5184" xr:uid="{00000000-0005-0000-0000-000089140000}"/>
    <cellStyle name="40% - Accent5 3 2 2 3" xfId="589" xr:uid="{00000000-0005-0000-0000-00008A140000}"/>
    <cellStyle name="40% - Accent5 3 2 2 3 2" xfId="1681" xr:uid="{00000000-0005-0000-0000-00008B140000}"/>
    <cellStyle name="40% - Accent5 3 2 2 3 2 2" xfId="3505" xr:uid="{00000000-0005-0000-0000-00008C140000}"/>
    <cellStyle name="40% - Accent5 3 2 2 3 2 2 2" xfId="8284" xr:uid="{00000000-0005-0000-0000-00008D140000}"/>
    <cellStyle name="40% - Accent5 3 2 2 3 2 3" xfId="6460" xr:uid="{00000000-0005-0000-0000-00008E140000}"/>
    <cellStyle name="40% - Accent5 3 2 2 3 3" xfId="2414" xr:uid="{00000000-0005-0000-0000-00008F140000}"/>
    <cellStyle name="40% - Accent5 3 2 2 3 3 2" xfId="7193" xr:uid="{00000000-0005-0000-0000-000090140000}"/>
    <cellStyle name="40% - Accent5 3 2 2 3 4" xfId="4593" xr:uid="{00000000-0005-0000-0000-000091140000}"/>
    <cellStyle name="40% - Accent5 3 2 2 3 4 2" xfId="9379" xr:uid="{00000000-0005-0000-0000-000092140000}"/>
    <cellStyle name="40% - Accent5 3 2 2 3 5" xfId="5366" xr:uid="{00000000-0005-0000-0000-000093140000}"/>
    <cellStyle name="40% - Accent5 3 2 2 4" xfId="1354" xr:uid="{00000000-0005-0000-0000-000094140000}"/>
    <cellStyle name="40% - Accent5 3 2 2 4 2" xfId="3178" xr:uid="{00000000-0005-0000-0000-000095140000}"/>
    <cellStyle name="40% - Accent5 3 2 2 4 2 2" xfId="7957" xr:uid="{00000000-0005-0000-0000-000096140000}"/>
    <cellStyle name="40% - Accent5 3 2 2 4 3" xfId="6133" xr:uid="{00000000-0005-0000-0000-000097140000}"/>
    <cellStyle name="40% - Accent5 3 2 2 5" xfId="990" xr:uid="{00000000-0005-0000-0000-000098140000}"/>
    <cellStyle name="40% - Accent5 3 2 2 5 2" xfId="2814" xr:uid="{00000000-0005-0000-0000-000099140000}"/>
    <cellStyle name="40% - Accent5 3 2 2 5 2 2" xfId="7593" xr:uid="{00000000-0005-0000-0000-00009A140000}"/>
    <cellStyle name="40% - Accent5 3 2 2 5 3" xfId="5769" xr:uid="{00000000-0005-0000-0000-00009B140000}"/>
    <cellStyle name="40% - Accent5 3 2 2 6" xfId="2061" xr:uid="{00000000-0005-0000-0000-00009C140000}"/>
    <cellStyle name="40% - Accent5 3 2 2 6 2" xfId="6840" xr:uid="{00000000-0005-0000-0000-00009D140000}"/>
    <cellStyle name="40% - Accent5 3 2 2 7" xfId="3845" xr:uid="{00000000-0005-0000-0000-00009E140000}"/>
    <cellStyle name="40% - Accent5 3 2 2 7 2" xfId="9052" xr:uid="{00000000-0005-0000-0000-00009F140000}"/>
    <cellStyle name="40% - Accent5 3 2 2 8" xfId="4302" xr:uid="{00000000-0005-0000-0000-0000A0140000}"/>
    <cellStyle name="40% - Accent5 3 2 2 8 2" xfId="8688" xr:uid="{00000000-0005-0000-0000-0000A1140000}"/>
    <cellStyle name="40% - Accent5 3 2 2 9" xfId="5039" xr:uid="{00000000-0005-0000-0000-0000A2140000}"/>
    <cellStyle name="40% - Accent5 3 2 3" xfId="397" xr:uid="{00000000-0005-0000-0000-0000A3140000}"/>
    <cellStyle name="40% - Accent5 3 2 3 2" xfId="770" xr:uid="{00000000-0005-0000-0000-0000A4140000}"/>
    <cellStyle name="40% - Accent5 3 2 3 2 2" xfId="1861" xr:uid="{00000000-0005-0000-0000-0000A5140000}"/>
    <cellStyle name="40% - Accent5 3 2 3 2 2 2" xfId="3685" xr:uid="{00000000-0005-0000-0000-0000A6140000}"/>
    <cellStyle name="40% - Accent5 3 2 3 2 2 2 2" xfId="8464" xr:uid="{00000000-0005-0000-0000-0000A7140000}"/>
    <cellStyle name="40% - Accent5 3 2 3 2 2 3" xfId="6640" xr:uid="{00000000-0005-0000-0000-0000A8140000}"/>
    <cellStyle name="40% - Accent5 3 2 3 2 3" xfId="2594" xr:uid="{00000000-0005-0000-0000-0000A9140000}"/>
    <cellStyle name="40% - Accent5 3 2 3 2 3 2" xfId="7373" xr:uid="{00000000-0005-0000-0000-0000AA140000}"/>
    <cellStyle name="40% - Accent5 3 2 3 2 4" xfId="4507" xr:uid="{00000000-0005-0000-0000-0000AB140000}"/>
    <cellStyle name="40% - Accent5 3 2 3 2 4 2" xfId="9558" xr:uid="{00000000-0005-0000-0000-0000AC140000}"/>
    <cellStyle name="40% - Accent5 3 2 3 2 5" xfId="5546" xr:uid="{00000000-0005-0000-0000-0000AD140000}"/>
    <cellStyle name="40% - Accent5 3 2 3 3" xfId="1498" xr:uid="{00000000-0005-0000-0000-0000AE140000}"/>
    <cellStyle name="40% - Accent5 3 2 3 3 2" xfId="3322" xr:uid="{00000000-0005-0000-0000-0000AF140000}"/>
    <cellStyle name="40% - Accent5 3 2 3 3 2 2" xfId="8101" xr:uid="{00000000-0005-0000-0000-0000B0140000}"/>
    <cellStyle name="40% - Accent5 3 2 3 3 3" xfId="6277" xr:uid="{00000000-0005-0000-0000-0000B1140000}"/>
    <cellStyle name="40% - Accent5 3 2 3 4" xfId="1134" xr:uid="{00000000-0005-0000-0000-0000B2140000}"/>
    <cellStyle name="40% - Accent5 3 2 3 4 2" xfId="2958" xr:uid="{00000000-0005-0000-0000-0000B3140000}"/>
    <cellStyle name="40% - Accent5 3 2 3 4 2 2" xfId="7737" xr:uid="{00000000-0005-0000-0000-0000B4140000}"/>
    <cellStyle name="40% - Accent5 3 2 3 4 3" xfId="5913" xr:uid="{00000000-0005-0000-0000-0000B5140000}"/>
    <cellStyle name="40% - Accent5 3 2 3 5" xfId="2228" xr:uid="{00000000-0005-0000-0000-0000B6140000}"/>
    <cellStyle name="40% - Accent5 3 2 3 5 2" xfId="7007" xr:uid="{00000000-0005-0000-0000-0000B7140000}"/>
    <cellStyle name="40% - Accent5 3 2 3 6" xfId="4040" xr:uid="{00000000-0005-0000-0000-0000B8140000}"/>
    <cellStyle name="40% - Accent5 3 2 3 6 2" xfId="9196" xr:uid="{00000000-0005-0000-0000-0000B9140000}"/>
    <cellStyle name="40% - Accent5 3 2 3 7" xfId="4663" xr:uid="{00000000-0005-0000-0000-0000BA140000}"/>
    <cellStyle name="40% - Accent5 3 2 3 7 2" xfId="8832" xr:uid="{00000000-0005-0000-0000-0000BB140000}"/>
    <cellStyle name="40% - Accent5 3 2 3 8" xfId="5183" xr:uid="{00000000-0005-0000-0000-0000BC140000}"/>
    <cellStyle name="40% - Accent5 3 2 4" xfId="588" xr:uid="{00000000-0005-0000-0000-0000BD140000}"/>
    <cellStyle name="40% - Accent5 3 2 4 2" xfId="1680" xr:uid="{00000000-0005-0000-0000-0000BE140000}"/>
    <cellStyle name="40% - Accent5 3 2 4 2 2" xfId="3504" xr:uid="{00000000-0005-0000-0000-0000BF140000}"/>
    <cellStyle name="40% - Accent5 3 2 4 2 2 2" xfId="8283" xr:uid="{00000000-0005-0000-0000-0000C0140000}"/>
    <cellStyle name="40% - Accent5 3 2 4 2 3" xfId="6459" xr:uid="{00000000-0005-0000-0000-0000C1140000}"/>
    <cellStyle name="40% - Accent5 3 2 4 3" xfId="2413" xr:uid="{00000000-0005-0000-0000-0000C2140000}"/>
    <cellStyle name="40% - Accent5 3 2 4 3 2" xfId="7192" xr:uid="{00000000-0005-0000-0000-0000C3140000}"/>
    <cellStyle name="40% - Accent5 3 2 4 4" xfId="4171" xr:uid="{00000000-0005-0000-0000-0000C4140000}"/>
    <cellStyle name="40% - Accent5 3 2 4 4 2" xfId="9378" xr:uid="{00000000-0005-0000-0000-0000C5140000}"/>
    <cellStyle name="40% - Accent5 3 2 4 5" xfId="5365" xr:uid="{00000000-0005-0000-0000-0000C6140000}"/>
    <cellStyle name="40% - Accent5 3 2 5" xfId="1278" xr:uid="{00000000-0005-0000-0000-0000C7140000}"/>
    <cellStyle name="40% - Accent5 3 2 5 2" xfId="3102" xr:uid="{00000000-0005-0000-0000-0000C8140000}"/>
    <cellStyle name="40% - Accent5 3 2 5 2 2" xfId="7881" xr:uid="{00000000-0005-0000-0000-0000C9140000}"/>
    <cellStyle name="40% - Accent5 3 2 5 3" xfId="6057" xr:uid="{00000000-0005-0000-0000-0000CA140000}"/>
    <cellStyle name="40% - Accent5 3 2 6" xfId="914" xr:uid="{00000000-0005-0000-0000-0000CB140000}"/>
    <cellStyle name="40% - Accent5 3 2 6 2" xfId="2738" xr:uid="{00000000-0005-0000-0000-0000CC140000}"/>
    <cellStyle name="40% - Accent5 3 2 6 2 2" xfId="7517" xr:uid="{00000000-0005-0000-0000-0000CD140000}"/>
    <cellStyle name="40% - Accent5 3 2 6 3" xfId="5693" xr:uid="{00000000-0005-0000-0000-0000CE140000}"/>
    <cellStyle name="40% - Accent5 3 2 7" xfId="2060" xr:uid="{00000000-0005-0000-0000-0000CF140000}"/>
    <cellStyle name="40% - Accent5 3 2 7 2" xfId="6839" xr:uid="{00000000-0005-0000-0000-0000D0140000}"/>
    <cellStyle name="40% - Accent5 3 2 8" xfId="4058" xr:uid="{00000000-0005-0000-0000-0000D1140000}"/>
    <cellStyle name="40% - Accent5 3 2 8 2" xfId="8976" xr:uid="{00000000-0005-0000-0000-0000D2140000}"/>
    <cellStyle name="40% - Accent5 3 2 9" xfId="4317" xr:uid="{00000000-0005-0000-0000-0000D3140000}"/>
    <cellStyle name="40% - Accent5 3 2 9 2" xfId="8612" xr:uid="{00000000-0005-0000-0000-0000D4140000}"/>
    <cellStyle name="40% - Accent5 3 3" xfId="148" xr:uid="{00000000-0005-0000-0000-0000D5140000}"/>
    <cellStyle name="40% - Accent5 3 3 2" xfId="398" xr:uid="{00000000-0005-0000-0000-0000D6140000}"/>
    <cellStyle name="40% - Accent5 3 3 2 2" xfId="771" xr:uid="{00000000-0005-0000-0000-0000D7140000}"/>
    <cellStyle name="40% - Accent5 3 3 2 2 2" xfId="1862" xr:uid="{00000000-0005-0000-0000-0000D8140000}"/>
    <cellStyle name="40% - Accent5 3 3 2 2 2 2" xfId="3686" xr:uid="{00000000-0005-0000-0000-0000D9140000}"/>
    <cellStyle name="40% - Accent5 3 3 2 2 2 2 2" xfId="8465" xr:uid="{00000000-0005-0000-0000-0000DA140000}"/>
    <cellStyle name="40% - Accent5 3 3 2 2 2 3" xfId="6641" xr:uid="{00000000-0005-0000-0000-0000DB140000}"/>
    <cellStyle name="40% - Accent5 3 3 2 2 3" xfId="2595" xr:uid="{00000000-0005-0000-0000-0000DC140000}"/>
    <cellStyle name="40% - Accent5 3 3 2 2 3 2" xfId="7374" xr:uid="{00000000-0005-0000-0000-0000DD140000}"/>
    <cellStyle name="40% - Accent5 3 3 2 2 4" xfId="4342" xr:uid="{00000000-0005-0000-0000-0000DE140000}"/>
    <cellStyle name="40% - Accent5 3 3 2 2 4 2" xfId="9559" xr:uid="{00000000-0005-0000-0000-0000DF140000}"/>
    <cellStyle name="40% - Accent5 3 3 2 2 5" xfId="5547" xr:uid="{00000000-0005-0000-0000-0000E0140000}"/>
    <cellStyle name="40% - Accent5 3 3 2 3" xfId="1500" xr:uid="{00000000-0005-0000-0000-0000E1140000}"/>
    <cellStyle name="40% - Accent5 3 3 2 3 2" xfId="3324" xr:uid="{00000000-0005-0000-0000-0000E2140000}"/>
    <cellStyle name="40% - Accent5 3 3 2 3 2 2" xfId="8103" xr:uid="{00000000-0005-0000-0000-0000E3140000}"/>
    <cellStyle name="40% - Accent5 3 3 2 3 3" xfId="6279" xr:uid="{00000000-0005-0000-0000-0000E4140000}"/>
    <cellStyle name="40% - Accent5 3 3 2 4" xfId="1136" xr:uid="{00000000-0005-0000-0000-0000E5140000}"/>
    <cellStyle name="40% - Accent5 3 3 2 4 2" xfId="2960" xr:uid="{00000000-0005-0000-0000-0000E6140000}"/>
    <cellStyle name="40% - Accent5 3 3 2 4 2 2" xfId="7739" xr:uid="{00000000-0005-0000-0000-0000E7140000}"/>
    <cellStyle name="40% - Accent5 3 3 2 4 3" xfId="5915" xr:uid="{00000000-0005-0000-0000-0000E8140000}"/>
    <cellStyle name="40% - Accent5 3 3 2 5" xfId="2229" xr:uid="{00000000-0005-0000-0000-0000E9140000}"/>
    <cellStyle name="40% - Accent5 3 3 2 5 2" xfId="7008" xr:uid="{00000000-0005-0000-0000-0000EA140000}"/>
    <cellStyle name="40% - Accent5 3 3 2 6" xfId="4077" xr:uid="{00000000-0005-0000-0000-0000EB140000}"/>
    <cellStyle name="40% - Accent5 3 3 2 6 2" xfId="9198" xr:uid="{00000000-0005-0000-0000-0000EC140000}"/>
    <cellStyle name="40% - Accent5 3 3 2 7" xfId="4635" xr:uid="{00000000-0005-0000-0000-0000ED140000}"/>
    <cellStyle name="40% - Accent5 3 3 2 7 2" xfId="8834" xr:uid="{00000000-0005-0000-0000-0000EE140000}"/>
    <cellStyle name="40% - Accent5 3 3 2 8" xfId="5185" xr:uid="{00000000-0005-0000-0000-0000EF140000}"/>
    <cellStyle name="40% - Accent5 3 3 3" xfId="590" xr:uid="{00000000-0005-0000-0000-0000F0140000}"/>
    <cellStyle name="40% - Accent5 3 3 3 2" xfId="1682" xr:uid="{00000000-0005-0000-0000-0000F1140000}"/>
    <cellStyle name="40% - Accent5 3 3 3 2 2" xfId="3506" xr:uid="{00000000-0005-0000-0000-0000F2140000}"/>
    <cellStyle name="40% - Accent5 3 3 3 2 2 2" xfId="8285" xr:uid="{00000000-0005-0000-0000-0000F3140000}"/>
    <cellStyle name="40% - Accent5 3 3 3 2 3" xfId="6461" xr:uid="{00000000-0005-0000-0000-0000F4140000}"/>
    <cellStyle name="40% - Accent5 3 3 3 3" xfId="2415" xr:uid="{00000000-0005-0000-0000-0000F5140000}"/>
    <cellStyle name="40% - Accent5 3 3 3 3 2" xfId="7194" xr:uid="{00000000-0005-0000-0000-0000F6140000}"/>
    <cellStyle name="40% - Accent5 3 3 3 4" xfId="4553" xr:uid="{00000000-0005-0000-0000-0000F7140000}"/>
    <cellStyle name="40% - Accent5 3 3 3 4 2" xfId="9380" xr:uid="{00000000-0005-0000-0000-0000F8140000}"/>
    <cellStyle name="40% - Accent5 3 3 3 5" xfId="5367" xr:uid="{00000000-0005-0000-0000-0000F9140000}"/>
    <cellStyle name="40% - Accent5 3 3 4" xfId="1309" xr:uid="{00000000-0005-0000-0000-0000FA140000}"/>
    <cellStyle name="40% - Accent5 3 3 4 2" xfId="3133" xr:uid="{00000000-0005-0000-0000-0000FB140000}"/>
    <cellStyle name="40% - Accent5 3 3 4 2 2" xfId="7912" xr:uid="{00000000-0005-0000-0000-0000FC140000}"/>
    <cellStyle name="40% - Accent5 3 3 4 3" xfId="6088" xr:uid="{00000000-0005-0000-0000-0000FD140000}"/>
    <cellStyle name="40% - Accent5 3 3 5" xfId="945" xr:uid="{00000000-0005-0000-0000-0000FE140000}"/>
    <cellStyle name="40% - Accent5 3 3 5 2" xfId="2769" xr:uid="{00000000-0005-0000-0000-0000FF140000}"/>
    <cellStyle name="40% - Accent5 3 3 5 2 2" xfId="7548" xr:uid="{00000000-0005-0000-0000-000000150000}"/>
    <cellStyle name="40% - Accent5 3 3 5 3" xfId="5724" xr:uid="{00000000-0005-0000-0000-000001150000}"/>
    <cellStyle name="40% - Accent5 3 3 6" xfId="2062" xr:uid="{00000000-0005-0000-0000-000002150000}"/>
    <cellStyle name="40% - Accent5 3 3 6 2" xfId="6841" xr:uid="{00000000-0005-0000-0000-000003150000}"/>
    <cellStyle name="40% - Accent5 3 3 7" xfId="4099" xr:uid="{00000000-0005-0000-0000-000004150000}"/>
    <cellStyle name="40% - Accent5 3 3 7 2" xfId="9007" xr:uid="{00000000-0005-0000-0000-000005150000}"/>
    <cellStyle name="40% - Accent5 3 3 8" xfId="4815" xr:uid="{00000000-0005-0000-0000-000006150000}"/>
    <cellStyle name="40% - Accent5 3 3 8 2" xfId="8643" xr:uid="{00000000-0005-0000-0000-000007150000}"/>
    <cellStyle name="40% - Accent5 3 3 9" xfId="4994" xr:uid="{00000000-0005-0000-0000-000008150000}"/>
    <cellStyle name="40% - Accent5 3 4" xfId="149" xr:uid="{00000000-0005-0000-0000-000009150000}"/>
    <cellStyle name="40% - Accent5 3 4 2" xfId="399" xr:uid="{00000000-0005-0000-0000-00000A150000}"/>
    <cellStyle name="40% - Accent5 3 4 2 2" xfId="772" xr:uid="{00000000-0005-0000-0000-00000B150000}"/>
    <cellStyle name="40% - Accent5 3 4 2 2 2" xfId="1863" xr:uid="{00000000-0005-0000-0000-00000C150000}"/>
    <cellStyle name="40% - Accent5 3 4 2 2 2 2" xfId="3687" xr:uid="{00000000-0005-0000-0000-00000D150000}"/>
    <cellStyle name="40% - Accent5 3 4 2 2 2 2 2" xfId="8466" xr:uid="{00000000-0005-0000-0000-00000E150000}"/>
    <cellStyle name="40% - Accent5 3 4 2 2 2 3" xfId="6642" xr:uid="{00000000-0005-0000-0000-00000F150000}"/>
    <cellStyle name="40% - Accent5 3 4 2 2 3" xfId="2596" xr:uid="{00000000-0005-0000-0000-000010150000}"/>
    <cellStyle name="40% - Accent5 3 4 2 2 3 2" xfId="7375" xr:uid="{00000000-0005-0000-0000-000011150000}"/>
    <cellStyle name="40% - Accent5 3 4 2 2 4" xfId="4705" xr:uid="{00000000-0005-0000-0000-000012150000}"/>
    <cellStyle name="40% - Accent5 3 4 2 2 4 2" xfId="9560" xr:uid="{00000000-0005-0000-0000-000013150000}"/>
    <cellStyle name="40% - Accent5 3 4 2 2 5" xfId="5548" xr:uid="{00000000-0005-0000-0000-000014150000}"/>
    <cellStyle name="40% - Accent5 3 4 2 3" xfId="1501" xr:uid="{00000000-0005-0000-0000-000015150000}"/>
    <cellStyle name="40% - Accent5 3 4 2 3 2" xfId="3325" xr:uid="{00000000-0005-0000-0000-000016150000}"/>
    <cellStyle name="40% - Accent5 3 4 2 3 2 2" xfId="8104" xr:uid="{00000000-0005-0000-0000-000017150000}"/>
    <cellStyle name="40% - Accent5 3 4 2 3 3" xfId="6280" xr:uid="{00000000-0005-0000-0000-000018150000}"/>
    <cellStyle name="40% - Accent5 3 4 2 4" xfId="1137" xr:uid="{00000000-0005-0000-0000-000019150000}"/>
    <cellStyle name="40% - Accent5 3 4 2 4 2" xfId="2961" xr:uid="{00000000-0005-0000-0000-00001A150000}"/>
    <cellStyle name="40% - Accent5 3 4 2 4 2 2" xfId="7740" xr:uid="{00000000-0005-0000-0000-00001B150000}"/>
    <cellStyle name="40% - Accent5 3 4 2 4 3" xfId="5916" xr:uid="{00000000-0005-0000-0000-00001C150000}"/>
    <cellStyle name="40% - Accent5 3 4 2 5" xfId="2230" xr:uid="{00000000-0005-0000-0000-00001D150000}"/>
    <cellStyle name="40% - Accent5 3 4 2 5 2" xfId="7009" xr:uid="{00000000-0005-0000-0000-00001E150000}"/>
    <cellStyle name="40% - Accent5 3 4 2 6" xfId="3889" xr:uid="{00000000-0005-0000-0000-00001F150000}"/>
    <cellStyle name="40% - Accent5 3 4 2 6 2" xfId="9199" xr:uid="{00000000-0005-0000-0000-000020150000}"/>
    <cellStyle name="40% - Accent5 3 4 2 7" xfId="4795" xr:uid="{00000000-0005-0000-0000-000021150000}"/>
    <cellStyle name="40% - Accent5 3 4 2 7 2" xfId="8835" xr:uid="{00000000-0005-0000-0000-000022150000}"/>
    <cellStyle name="40% - Accent5 3 4 2 8" xfId="5186" xr:uid="{00000000-0005-0000-0000-000023150000}"/>
    <cellStyle name="40% - Accent5 3 4 3" xfId="591" xr:uid="{00000000-0005-0000-0000-000024150000}"/>
    <cellStyle name="40% - Accent5 3 4 3 2" xfId="1683" xr:uid="{00000000-0005-0000-0000-000025150000}"/>
    <cellStyle name="40% - Accent5 3 4 3 2 2" xfId="3507" xr:uid="{00000000-0005-0000-0000-000026150000}"/>
    <cellStyle name="40% - Accent5 3 4 3 2 2 2" xfId="8286" xr:uid="{00000000-0005-0000-0000-000027150000}"/>
    <cellStyle name="40% - Accent5 3 4 3 2 3" xfId="6462" xr:uid="{00000000-0005-0000-0000-000028150000}"/>
    <cellStyle name="40% - Accent5 3 4 3 3" xfId="2416" xr:uid="{00000000-0005-0000-0000-000029150000}"/>
    <cellStyle name="40% - Accent5 3 4 3 3 2" xfId="7195" xr:uid="{00000000-0005-0000-0000-00002A150000}"/>
    <cellStyle name="40% - Accent5 3 4 3 4" xfId="4878" xr:uid="{00000000-0005-0000-0000-00002B150000}"/>
    <cellStyle name="40% - Accent5 3 4 3 4 2" xfId="9381" xr:uid="{00000000-0005-0000-0000-00002C150000}"/>
    <cellStyle name="40% - Accent5 3 4 3 5" xfId="5368" xr:uid="{00000000-0005-0000-0000-00002D150000}"/>
    <cellStyle name="40% - Accent5 3 4 4" xfId="1372" xr:uid="{00000000-0005-0000-0000-00002E150000}"/>
    <cellStyle name="40% - Accent5 3 4 4 2" xfId="3196" xr:uid="{00000000-0005-0000-0000-00002F150000}"/>
    <cellStyle name="40% - Accent5 3 4 4 2 2" xfId="7975" xr:uid="{00000000-0005-0000-0000-000030150000}"/>
    <cellStyle name="40% - Accent5 3 4 4 3" xfId="6151" xr:uid="{00000000-0005-0000-0000-000031150000}"/>
    <cellStyle name="40% - Accent5 3 4 5" xfId="1008" xr:uid="{00000000-0005-0000-0000-000032150000}"/>
    <cellStyle name="40% - Accent5 3 4 5 2" xfId="2832" xr:uid="{00000000-0005-0000-0000-000033150000}"/>
    <cellStyle name="40% - Accent5 3 4 5 2 2" xfId="7611" xr:uid="{00000000-0005-0000-0000-000034150000}"/>
    <cellStyle name="40% - Accent5 3 4 5 3" xfId="5787" xr:uid="{00000000-0005-0000-0000-000035150000}"/>
    <cellStyle name="40% - Accent5 3 4 6" xfId="2063" xr:uid="{00000000-0005-0000-0000-000036150000}"/>
    <cellStyle name="40% - Accent5 3 4 6 2" xfId="6842" xr:uid="{00000000-0005-0000-0000-000037150000}"/>
    <cellStyle name="40% - Accent5 3 4 7" xfId="4032" xr:uid="{00000000-0005-0000-0000-000038150000}"/>
    <cellStyle name="40% - Accent5 3 4 7 2" xfId="9070" xr:uid="{00000000-0005-0000-0000-000039150000}"/>
    <cellStyle name="40% - Accent5 3 4 8" xfId="4642" xr:uid="{00000000-0005-0000-0000-00003A150000}"/>
    <cellStyle name="40% - Accent5 3 4 8 2" xfId="8706" xr:uid="{00000000-0005-0000-0000-00003B150000}"/>
    <cellStyle name="40% - Accent5 3 4 9" xfId="5057" xr:uid="{00000000-0005-0000-0000-00003C150000}"/>
    <cellStyle name="40% - Accent5 3 5" xfId="400" xr:uid="{00000000-0005-0000-0000-00003D150000}"/>
    <cellStyle name="40% - Accent5 3 5 2" xfId="773" xr:uid="{00000000-0005-0000-0000-00003E150000}"/>
    <cellStyle name="40% - Accent5 3 5 2 2" xfId="1864" xr:uid="{00000000-0005-0000-0000-00003F150000}"/>
    <cellStyle name="40% - Accent5 3 5 2 2 2" xfId="3688" xr:uid="{00000000-0005-0000-0000-000040150000}"/>
    <cellStyle name="40% - Accent5 3 5 2 2 2 2" xfId="8467" xr:uid="{00000000-0005-0000-0000-000041150000}"/>
    <cellStyle name="40% - Accent5 3 5 2 2 3" xfId="6643" xr:uid="{00000000-0005-0000-0000-000042150000}"/>
    <cellStyle name="40% - Accent5 3 5 2 3" xfId="2597" xr:uid="{00000000-0005-0000-0000-000043150000}"/>
    <cellStyle name="40% - Accent5 3 5 2 3 2" xfId="7376" xr:uid="{00000000-0005-0000-0000-000044150000}"/>
    <cellStyle name="40% - Accent5 3 5 2 4" xfId="4401" xr:uid="{00000000-0005-0000-0000-000045150000}"/>
    <cellStyle name="40% - Accent5 3 5 2 4 2" xfId="9561" xr:uid="{00000000-0005-0000-0000-000046150000}"/>
    <cellStyle name="40% - Accent5 3 5 2 5" xfId="5549" xr:uid="{00000000-0005-0000-0000-000047150000}"/>
    <cellStyle name="40% - Accent5 3 5 3" xfId="1497" xr:uid="{00000000-0005-0000-0000-000048150000}"/>
    <cellStyle name="40% - Accent5 3 5 3 2" xfId="3321" xr:uid="{00000000-0005-0000-0000-000049150000}"/>
    <cellStyle name="40% - Accent5 3 5 3 2 2" xfId="8100" xr:uid="{00000000-0005-0000-0000-00004A150000}"/>
    <cellStyle name="40% - Accent5 3 5 3 3" xfId="6276" xr:uid="{00000000-0005-0000-0000-00004B150000}"/>
    <cellStyle name="40% - Accent5 3 5 4" xfId="1133" xr:uid="{00000000-0005-0000-0000-00004C150000}"/>
    <cellStyle name="40% - Accent5 3 5 4 2" xfId="2957" xr:uid="{00000000-0005-0000-0000-00004D150000}"/>
    <cellStyle name="40% - Accent5 3 5 4 2 2" xfId="7736" xr:uid="{00000000-0005-0000-0000-00004E150000}"/>
    <cellStyle name="40% - Accent5 3 5 4 3" xfId="5912" xr:uid="{00000000-0005-0000-0000-00004F150000}"/>
    <cellStyle name="40% - Accent5 3 5 5" xfId="2231" xr:uid="{00000000-0005-0000-0000-000050150000}"/>
    <cellStyle name="40% - Accent5 3 5 5 2" xfId="7010" xr:uid="{00000000-0005-0000-0000-000051150000}"/>
    <cellStyle name="40% - Accent5 3 5 6" xfId="3965" xr:uid="{00000000-0005-0000-0000-000052150000}"/>
    <cellStyle name="40% - Accent5 3 5 6 2" xfId="9195" xr:uid="{00000000-0005-0000-0000-000053150000}"/>
    <cellStyle name="40% - Accent5 3 5 7" xfId="4721" xr:uid="{00000000-0005-0000-0000-000054150000}"/>
    <cellStyle name="40% - Accent5 3 5 7 2" xfId="8831" xr:uid="{00000000-0005-0000-0000-000055150000}"/>
    <cellStyle name="40% - Accent5 3 5 8" xfId="5182" xr:uid="{00000000-0005-0000-0000-000056150000}"/>
    <cellStyle name="40% - Accent5 3 6" xfId="587" xr:uid="{00000000-0005-0000-0000-000057150000}"/>
    <cellStyle name="40% - Accent5 3 6 2" xfId="1679" xr:uid="{00000000-0005-0000-0000-000058150000}"/>
    <cellStyle name="40% - Accent5 3 6 2 2" xfId="3503" xr:uid="{00000000-0005-0000-0000-000059150000}"/>
    <cellStyle name="40% - Accent5 3 6 2 2 2" xfId="8282" xr:uid="{00000000-0005-0000-0000-00005A150000}"/>
    <cellStyle name="40% - Accent5 3 6 2 3" xfId="6458" xr:uid="{00000000-0005-0000-0000-00005B150000}"/>
    <cellStyle name="40% - Accent5 3 6 3" xfId="2412" xr:uid="{00000000-0005-0000-0000-00005C150000}"/>
    <cellStyle name="40% - Accent5 3 6 3 2" xfId="7191" xr:uid="{00000000-0005-0000-0000-00005D150000}"/>
    <cellStyle name="40% - Accent5 3 6 4" xfId="4623" xr:uid="{00000000-0005-0000-0000-00005E150000}"/>
    <cellStyle name="40% - Accent5 3 6 4 2" xfId="9377" xr:uid="{00000000-0005-0000-0000-00005F150000}"/>
    <cellStyle name="40% - Accent5 3 6 5" xfId="5364" xr:uid="{00000000-0005-0000-0000-000060150000}"/>
    <cellStyle name="40% - Accent5 3 7" xfId="1242" xr:uid="{00000000-0005-0000-0000-000061150000}"/>
    <cellStyle name="40% - Accent5 3 7 2" xfId="3066" xr:uid="{00000000-0005-0000-0000-000062150000}"/>
    <cellStyle name="40% - Accent5 3 7 2 2" xfId="7845" xr:uid="{00000000-0005-0000-0000-000063150000}"/>
    <cellStyle name="40% - Accent5 3 7 3" xfId="6021" xr:uid="{00000000-0005-0000-0000-000064150000}"/>
    <cellStyle name="40% - Accent5 3 8" xfId="878" xr:uid="{00000000-0005-0000-0000-000065150000}"/>
    <cellStyle name="40% - Accent5 3 8 2" xfId="2702" xr:uid="{00000000-0005-0000-0000-000066150000}"/>
    <cellStyle name="40% - Accent5 3 8 2 2" xfId="7481" xr:uid="{00000000-0005-0000-0000-000067150000}"/>
    <cellStyle name="40% - Accent5 3 8 3" xfId="5657" xr:uid="{00000000-0005-0000-0000-000068150000}"/>
    <cellStyle name="40% - Accent5 3 9" xfId="1973" xr:uid="{00000000-0005-0000-0000-000069150000}"/>
    <cellStyle name="40% - Accent5 3 9 2" xfId="6776" xr:uid="{00000000-0005-0000-0000-00006A150000}"/>
    <cellStyle name="40% - Accent5 4" xfId="150" xr:uid="{00000000-0005-0000-0000-00006B150000}"/>
    <cellStyle name="40% - Accent5 4 10" xfId="4944" xr:uid="{00000000-0005-0000-0000-00006C150000}"/>
    <cellStyle name="40% - Accent5 4 2" xfId="151" xr:uid="{00000000-0005-0000-0000-00006D150000}"/>
    <cellStyle name="40% - Accent5 4 2 2" xfId="401" xr:uid="{00000000-0005-0000-0000-00006E150000}"/>
    <cellStyle name="40% - Accent5 4 2 2 2" xfId="774" xr:uid="{00000000-0005-0000-0000-00006F150000}"/>
    <cellStyle name="40% - Accent5 4 2 2 2 2" xfId="1865" xr:uid="{00000000-0005-0000-0000-000070150000}"/>
    <cellStyle name="40% - Accent5 4 2 2 2 2 2" xfId="3689" xr:uid="{00000000-0005-0000-0000-000071150000}"/>
    <cellStyle name="40% - Accent5 4 2 2 2 2 2 2" xfId="8468" xr:uid="{00000000-0005-0000-0000-000072150000}"/>
    <cellStyle name="40% - Accent5 4 2 2 2 2 3" xfId="6644" xr:uid="{00000000-0005-0000-0000-000073150000}"/>
    <cellStyle name="40% - Accent5 4 2 2 2 3" xfId="2598" xr:uid="{00000000-0005-0000-0000-000074150000}"/>
    <cellStyle name="40% - Accent5 4 2 2 2 3 2" xfId="7377" xr:uid="{00000000-0005-0000-0000-000075150000}"/>
    <cellStyle name="40% - Accent5 4 2 2 2 4" xfId="4675" xr:uid="{00000000-0005-0000-0000-000076150000}"/>
    <cellStyle name="40% - Accent5 4 2 2 2 4 2" xfId="9562" xr:uid="{00000000-0005-0000-0000-000077150000}"/>
    <cellStyle name="40% - Accent5 4 2 2 2 5" xfId="5550" xr:uid="{00000000-0005-0000-0000-000078150000}"/>
    <cellStyle name="40% - Accent5 4 2 2 3" xfId="1503" xr:uid="{00000000-0005-0000-0000-000079150000}"/>
    <cellStyle name="40% - Accent5 4 2 2 3 2" xfId="3327" xr:uid="{00000000-0005-0000-0000-00007A150000}"/>
    <cellStyle name="40% - Accent5 4 2 2 3 2 2" xfId="8106" xr:uid="{00000000-0005-0000-0000-00007B150000}"/>
    <cellStyle name="40% - Accent5 4 2 2 3 3" xfId="6282" xr:uid="{00000000-0005-0000-0000-00007C150000}"/>
    <cellStyle name="40% - Accent5 4 2 2 4" xfId="1139" xr:uid="{00000000-0005-0000-0000-00007D150000}"/>
    <cellStyle name="40% - Accent5 4 2 2 4 2" xfId="2963" xr:uid="{00000000-0005-0000-0000-00007E150000}"/>
    <cellStyle name="40% - Accent5 4 2 2 4 2 2" xfId="7742" xr:uid="{00000000-0005-0000-0000-00007F150000}"/>
    <cellStyle name="40% - Accent5 4 2 2 4 3" xfId="5918" xr:uid="{00000000-0005-0000-0000-000080150000}"/>
    <cellStyle name="40% - Accent5 4 2 2 5" xfId="2232" xr:uid="{00000000-0005-0000-0000-000081150000}"/>
    <cellStyle name="40% - Accent5 4 2 2 5 2" xfId="7011" xr:uid="{00000000-0005-0000-0000-000082150000}"/>
    <cellStyle name="40% - Accent5 4 2 2 6" xfId="4118" xr:uid="{00000000-0005-0000-0000-000083150000}"/>
    <cellStyle name="40% - Accent5 4 2 2 6 2" xfId="9201" xr:uid="{00000000-0005-0000-0000-000084150000}"/>
    <cellStyle name="40% - Accent5 4 2 2 7" xfId="4885" xr:uid="{00000000-0005-0000-0000-000085150000}"/>
    <cellStyle name="40% - Accent5 4 2 2 7 2" xfId="8837" xr:uid="{00000000-0005-0000-0000-000086150000}"/>
    <cellStyle name="40% - Accent5 4 2 2 8" xfId="5188" xr:uid="{00000000-0005-0000-0000-000087150000}"/>
    <cellStyle name="40% - Accent5 4 2 3" xfId="593" xr:uid="{00000000-0005-0000-0000-000088150000}"/>
    <cellStyle name="40% - Accent5 4 2 3 2" xfId="1685" xr:uid="{00000000-0005-0000-0000-000089150000}"/>
    <cellStyle name="40% - Accent5 4 2 3 2 2" xfId="3509" xr:uid="{00000000-0005-0000-0000-00008A150000}"/>
    <cellStyle name="40% - Accent5 4 2 3 2 2 2" xfId="8288" xr:uid="{00000000-0005-0000-0000-00008B150000}"/>
    <cellStyle name="40% - Accent5 4 2 3 2 3" xfId="6464" xr:uid="{00000000-0005-0000-0000-00008C150000}"/>
    <cellStyle name="40% - Accent5 4 2 3 3" xfId="2418" xr:uid="{00000000-0005-0000-0000-00008D150000}"/>
    <cellStyle name="40% - Accent5 4 2 3 3 2" xfId="7197" xr:uid="{00000000-0005-0000-0000-00008E150000}"/>
    <cellStyle name="40% - Accent5 4 2 3 4" xfId="4294" xr:uid="{00000000-0005-0000-0000-00008F150000}"/>
    <cellStyle name="40% - Accent5 4 2 3 4 2" xfId="9383" xr:uid="{00000000-0005-0000-0000-000090150000}"/>
    <cellStyle name="40% - Accent5 4 2 3 5" xfId="5370" xr:uid="{00000000-0005-0000-0000-000091150000}"/>
    <cellStyle name="40% - Accent5 4 2 4" xfId="1348" xr:uid="{00000000-0005-0000-0000-000092150000}"/>
    <cellStyle name="40% - Accent5 4 2 4 2" xfId="3172" xr:uid="{00000000-0005-0000-0000-000093150000}"/>
    <cellStyle name="40% - Accent5 4 2 4 2 2" xfId="7951" xr:uid="{00000000-0005-0000-0000-000094150000}"/>
    <cellStyle name="40% - Accent5 4 2 4 3" xfId="6127" xr:uid="{00000000-0005-0000-0000-000095150000}"/>
    <cellStyle name="40% - Accent5 4 2 5" xfId="984" xr:uid="{00000000-0005-0000-0000-000096150000}"/>
    <cellStyle name="40% - Accent5 4 2 5 2" xfId="2808" xr:uid="{00000000-0005-0000-0000-000097150000}"/>
    <cellStyle name="40% - Accent5 4 2 5 2 2" xfId="7587" xr:uid="{00000000-0005-0000-0000-000098150000}"/>
    <cellStyle name="40% - Accent5 4 2 5 3" xfId="5763" xr:uid="{00000000-0005-0000-0000-000099150000}"/>
    <cellStyle name="40% - Accent5 4 2 6" xfId="2065" xr:uid="{00000000-0005-0000-0000-00009A150000}"/>
    <cellStyle name="40% - Accent5 4 2 6 2" xfId="6844" xr:uid="{00000000-0005-0000-0000-00009B150000}"/>
    <cellStyle name="40% - Accent5 4 2 7" xfId="3882" xr:uid="{00000000-0005-0000-0000-00009C150000}"/>
    <cellStyle name="40% - Accent5 4 2 7 2" xfId="9046" xr:uid="{00000000-0005-0000-0000-00009D150000}"/>
    <cellStyle name="40% - Accent5 4 2 8" xfId="4786" xr:uid="{00000000-0005-0000-0000-00009E150000}"/>
    <cellStyle name="40% - Accent5 4 2 8 2" xfId="8682" xr:uid="{00000000-0005-0000-0000-00009F150000}"/>
    <cellStyle name="40% - Accent5 4 2 9" xfId="5033" xr:uid="{00000000-0005-0000-0000-0000A0150000}"/>
    <cellStyle name="40% - Accent5 4 3" xfId="402" xr:uid="{00000000-0005-0000-0000-0000A1150000}"/>
    <cellStyle name="40% - Accent5 4 3 2" xfId="775" xr:uid="{00000000-0005-0000-0000-0000A2150000}"/>
    <cellStyle name="40% - Accent5 4 3 2 2" xfId="1866" xr:uid="{00000000-0005-0000-0000-0000A3150000}"/>
    <cellStyle name="40% - Accent5 4 3 2 2 2" xfId="3690" xr:uid="{00000000-0005-0000-0000-0000A4150000}"/>
    <cellStyle name="40% - Accent5 4 3 2 2 2 2" xfId="8469" xr:uid="{00000000-0005-0000-0000-0000A5150000}"/>
    <cellStyle name="40% - Accent5 4 3 2 2 3" xfId="6645" xr:uid="{00000000-0005-0000-0000-0000A6150000}"/>
    <cellStyle name="40% - Accent5 4 3 2 3" xfId="2599" xr:uid="{00000000-0005-0000-0000-0000A7150000}"/>
    <cellStyle name="40% - Accent5 4 3 2 3 2" xfId="7378" xr:uid="{00000000-0005-0000-0000-0000A8150000}"/>
    <cellStyle name="40% - Accent5 4 3 2 4" xfId="4839" xr:uid="{00000000-0005-0000-0000-0000A9150000}"/>
    <cellStyle name="40% - Accent5 4 3 2 4 2" xfId="9563" xr:uid="{00000000-0005-0000-0000-0000AA150000}"/>
    <cellStyle name="40% - Accent5 4 3 2 5" xfId="5551" xr:uid="{00000000-0005-0000-0000-0000AB150000}"/>
    <cellStyle name="40% - Accent5 4 3 3" xfId="1502" xr:uid="{00000000-0005-0000-0000-0000AC150000}"/>
    <cellStyle name="40% - Accent5 4 3 3 2" xfId="3326" xr:uid="{00000000-0005-0000-0000-0000AD150000}"/>
    <cellStyle name="40% - Accent5 4 3 3 2 2" xfId="8105" xr:uid="{00000000-0005-0000-0000-0000AE150000}"/>
    <cellStyle name="40% - Accent5 4 3 3 3" xfId="6281" xr:uid="{00000000-0005-0000-0000-0000AF150000}"/>
    <cellStyle name="40% - Accent5 4 3 4" xfId="1138" xr:uid="{00000000-0005-0000-0000-0000B0150000}"/>
    <cellStyle name="40% - Accent5 4 3 4 2" xfId="2962" xr:uid="{00000000-0005-0000-0000-0000B1150000}"/>
    <cellStyle name="40% - Accent5 4 3 4 2 2" xfId="7741" xr:uid="{00000000-0005-0000-0000-0000B2150000}"/>
    <cellStyle name="40% - Accent5 4 3 4 3" xfId="5917" xr:uid="{00000000-0005-0000-0000-0000B3150000}"/>
    <cellStyle name="40% - Accent5 4 3 5" xfId="2233" xr:uid="{00000000-0005-0000-0000-0000B4150000}"/>
    <cellStyle name="40% - Accent5 4 3 5 2" xfId="7012" xr:uid="{00000000-0005-0000-0000-0000B5150000}"/>
    <cellStyle name="40% - Accent5 4 3 6" xfId="4008" xr:uid="{00000000-0005-0000-0000-0000B6150000}"/>
    <cellStyle name="40% - Accent5 4 3 6 2" xfId="9200" xr:uid="{00000000-0005-0000-0000-0000B7150000}"/>
    <cellStyle name="40% - Accent5 4 3 7" xfId="4456" xr:uid="{00000000-0005-0000-0000-0000B8150000}"/>
    <cellStyle name="40% - Accent5 4 3 7 2" xfId="8836" xr:uid="{00000000-0005-0000-0000-0000B9150000}"/>
    <cellStyle name="40% - Accent5 4 3 8" xfId="5187" xr:uid="{00000000-0005-0000-0000-0000BA150000}"/>
    <cellStyle name="40% - Accent5 4 4" xfId="592" xr:uid="{00000000-0005-0000-0000-0000BB150000}"/>
    <cellStyle name="40% - Accent5 4 4 2" xfId="1684" xr:uid="{00000000-0005-0000-0000-0000BC150000}"/>
    <cellStyle name="40% - Accent5 4 4 2 2" xfId="3508" xr:uid="{00000000-0005-0000-0000-0000BD150000}"/>
    <cellStyle name="40% - Accent5 4 4 2 2 2" xfId="8287" xr:uid="{00000000-0005-0000-0000-0000BE150000}"/>
    <cellStyle name="40% - Accent5 4 4 2 3" xfId="6463" xr:uid="{00000000-0005-0000-0000-0000BF150000}"/>
    <cellStyle name="40% - Accent5 4 4 3" xfId="2417" xr:uid="{00000000-0005-0000-0000-0000C0150000}"/>
    <cellStyle name="40% - Accent5 4 4 3 2" xfId="7196" xr:uid="{00000000-0005-0000-0000-0000C1150000}"/>
    <cellStyle name="40% - Accent5 4 4 4" xfId="4603" xr:uid="{00000000-0005-0000-0000-0000C2150000}"/>
    <cellStyle name="40% - Accent5 4 4 4 2" xfId="9382" xr:uid="{00000000-0005-0000-0000-0000C3150000}"/>
    <cellStyle name="40% - Accent5 4 4 5" xfId="5369" xr:uid="{00000000-0005-0000-0000-0000C4150000}"/>
    <cellStyle name="40% - Accent5 4 5" xfId="1259" xr:uid="{00000000-0005-0000-0000-0000C5150000}"/>
    <cellStyle name="40% - Accent5 4 5 2" xfId="3083" xr:uid="{00000000-0005-0000-0000-0000C6150000}"/>
    <cellStyle name="40% - Accent5 4 5 2 2" xfId="7862" xr:uid="{00000000-0005-0000-0000-0000C7150000}"/>
    <cellStyle name="40% - Accent5 4 5 3" xfId="6038" xr:uid="{00000000-0005-0000-0000-0000C8150000}"/>
    <cellStyle name="40% - Accent5 4 6" xfId="895" xr:uid="{00000000-0005-0000-0000-0000C9150000}"/>
    <cellStyle name="40% - Accent5 4 6 2" xfId="2719" xr:uid="{00000000-0005-0000-0000-0000CA150000}"/>
    <cellStyle name="40% - Accent5 4 6 2 2" xfId="7498" xr:uid="{00000000-0005-0000-0000-0000CB150000}"/>
    <cellStyle name="40% - Accent5 4 6 3" xfId="5674" xr:uid="{00000000-0005-0000-0000-0000CC150000}"/>
    <cellStyle name="40% - Accent5 4 7" xfId="2064" xr:uid="{00000000-0005-0000-0000-0000CD150000}"/>
    <cellStyle name="40% - Accent5 4 7 2" xfId="6843" xr:uid="{00000000-0005-0000-0000-0000CE150000}"/>
    <cellStyle name="40% - Accent5 4 8" xfId="3980" xr:uid="{00000000-0005-0000-0000-0000CF150000}"/>
    <cellStyle name="40% - Accent5 4 8 2" xfId="8957" xr:uid="{00000000-0005-0000-0000-0000D0150000}"/>
    <cellStyle name="40% - Accent5 4 9" xfId="4617" xr:uid="{00000000-0005-0000-0000-0000D1150000}"/>
    <cellStyle name="40% - Accent5 4 9 2" xfId="8593" xr:uid="{00000000-0005-0000-0000-0000D2150000}"/>
    <cellStyle name="40% - Accent5 5" xfId="152" xr:uid="{00000000-0005-0000-0000-0000D3150000}"/>
    <cellStyle name="40% - Accent5 5 2" xfId="403" xr:uid="{00000000-0005-0000-0000-0000D4150000}"/>
    <cellStyle name="40% - Accent5 5 2 2" xfId="776" xr:uid="{00000000-0005-0000-0000-0000D5150000}"/>
    <cellStyle name="40% - Accent5 5 2 2 2" xfId="1867" xr:uid="{00000000-0005-0000-0000-0000D6150000}"/>
    <cellStyle name="40% - Accent5 5 2 2 2 2" xfId="3691" xr:uid="{00000000-0005-0000-0000-0000D7150000}"/>
    <cellStyle name="40% - Accent5 5 2 2 2 2 2" xfId="8470" xr:uid="{00000000-0005-0000-0000-0000D8150000}"/>
    <cellStyle name="40% - Accent5 5 2 2 2 3" xfId="6646" xr:uid="{00000000-0005-0000-0000-0000D9150000}"/>
    <cellStyle name="40% - Accent5 5 2 2 3" xfId="2600" xr:uid="{00000000-0005-0000-0000-0000DA150000}"/>
    <cellStyle name="40% - Accent5 5 2 2 3 2" xfId="7379" xr:uid="{00000000-0005-0000-0000-0000DB150000}"/>
    <cellStyle name="40% - Accent5 5 2 2 4" xfId="3791" xr:uid="{00000000-0005-0000-0000-0000DC150000}"/>
    <cellStyle name="40% - Accent5 5 2 2 4 2" xfId="9564" xr:uid="{00000000-0005-0000-0000-0000DD150000}"/>
    <cellStyle name="40% - Accent5 5 2 2 5" xfId="5552" xr:uid="{00000000-0005-0000-0000-0000DE150000}"/>
    <cellStyle name="40% - Accent5 5 2 3" xfId="1504" xr:uid="{00000000-0005-0000-0000-0000DF150000}"/>
    <cellStyle name="40% - Accent5 5 2 3 2" xfId="3328" xr:uid="{00000000-0005-0000-0000-0000E0150000}"/>
    <cellStyle name="40% - Accent5 5 2 3 2 2" xfId="8107" xr:uid="{00000000-0005-0000-0000-0000E1150000}"/>
    <cellStyle name="40% - Accent5 5 2 3 3" xfId="6283" xr:uid="{00000000-0005-0000-0000-0000E2150000}"/>
    <cellStyle name="40% - Accent5 5 2 4" xfId="1140" xr:uid="{00000000-0005-0000-0000-0000E3150000}"/>
    <cellStyle name="40% - Accent5 5 2 4 2" xfId="2964" xr:uid="{00000000-0005-0000-0000-0000E4150000}"/>
    <cellStyle name="40% - Accent5 5 2 4 2 2" xfId="7743" xr:uid="{00000000-0005-0000-0000-0000E5150000}"/>
    <cellStyle name="40% - Accent5 5 2 4 3" xfId="5919" xr:uid="{00000000-0005-0000-0000-0000E6150000}"/>
    <cellStyle name="40% - Accent5 5 2 5" xfId="2234" xr:uid="{00000000-0005-0000-0000-0000E7150000}"/>
    <cellStyle name="40% - Accent5 5 2 5 2" xfId="7013" xr:uid="{00000000-0005-0000-0000-0000E8150000}"/>
    <cellStyle name="40% - Accent5 5 2 6" xfId="3930" xr:uid="{00000000-0005-0000-0000-0000E9150000}"/>
    <cellStyle name="40% - Accent5 5 2 6 2" xfId="9202" xr:uid="{00000000-0005-0000-0000-0000EA150000}"/>
    <cellStyle name="40% - Accent5 5 2 7" xfId="4263" xr:uid="{00000000-0005-0000-0000-0000EB150000}"/>
    <cellStyle name="40% - Accent5 5 2 7 2" xfId="8838" xr:uid="{00000000-0005-0000-0000-0000EC150000}"/>
    <cellStyle name="40% - Accent5 5 2 8" xfId="5189" xr:uid="{00000000-0005-0000-0000-0000ED150000}"/>
    <cellStyle name="40% - Accent5 5 3" xfId="594" xr:uid="{00000000-0005-0000-0000-0000EE150000}"/>
    <cellStyle name="40% - Accent5 5 3 2" xfId="1686" xr:uid="{00000000-0005-0000-0000-0000EF150000}"/>
    <cellStyle name="40% - Accent5 5 3 2 2" xfId="3510" xr:uid="{00000000-0005-0000-0000-0000F0150000}"/>
    <cellStyle name="40% - Accent5 5 3 2 2 2" xfId="8289" xr:uid="{00000000-0005-0000-0000-0000F1150000}"/>
    <cellStyle name="40% - Accent5 5 3 2 3" xfId="6465" xr:uid="{00000000-0005-0000-0000-0000F2150000}"/>
    <cellStyle name="40% - Accent5 5 3 3" xfId="2419" xr:uid="{00000000-0005-0000-0000-0000F3150000}"/>
    <cellStyle name="40% - Accent5 5 3 3 2" xfId="7198" xr:uid="{00000000-0005-0000-0000-0000F4150000}"/>
    <cellStyle name="40% - Accent5 5 3 4" xfId="4764" xr:uid="{00000000-0005-0000-0000-0000F5150000}"/>
    <cellStyle name="40% - Accent5 5 3 4 2" xfId="9384" xr:uid="{00000000-0005-0000-0000-0000F6150000}"/>
    <cellStyle name="40% - Accent5 5 3 5" xfId="5371" xr:uid="{00000000-0005-0000-0000-0000F7150000}"/>
    <cellStyle name="40% - Accent5 5 4" xfId="1296" xr:uid="{00000000-0005-0000-0000-0000F8150000}"/>
    <cellStyle name="40% - Accent5 5 4 2" xfId="3120" xr:uid="{00000000-0005-0000-0000-0000F9150000}"/>
    <cellStyle name="40% - Accent5 5 4 2 2" xfId="7899" xr:uid="{00000000-0005-0000-0000-0000FA150000}"/>
    <cellStyle name="40% - Accent5 5 4 3" xfId="6075" xr:uid="{00000000-0005-0000-0000-0000FB150000}"/>
    <cellStyle name="40% - Accent5 5 5" xfId="932" xr:uid="{00000000-0005-0000-0000-0000FC150000}"/>
    <cellStyle name="40% - Accent5 5 5 2" xfId="2756" xr:uid="{00000000-0005-0000-0000-0000FD150000}"/>
    <cellStyle name="40% - Accent5 5 5 2 2" xfId="7535" xr:uid="{00000000-0005-0000-0000-0000FE150000}"/>
    <cellStyle name="40% - Accent5 5 5 3" xfId="5711" xr:uid="{00000000-0005-0000-0000-0000FF150000}"/>
    <cellStyle name="40% - Accent5 5 6" xfId="2066" xr:uid="{00000000-0005-0000-0000-000000160000}"/>
    <cellStyle name="40% - Accent5 5 6 2" xfId="6845" xr:uid="{00000000-0005-0000-0000-000001160000}"/>
    <cellStyle name="40% - Accent5 5 7" xfId="3785" xr:uid="{00000000-0005-0000-0000-000002160000}"/>
    <cellStyle name="40% - Accent5 5 7 2" xfId="8994" xr:uid="{00000000-0005-0000-0000-000003160000}"/>
    <cellStyle name="40% - Accent5 5 8" xfId="4357" xr:uid="{00000000-0005-0000-0000-000004160000}"/>
    <cellStyle name="40% - Accent5 5 8 2" xfId="8630" xr:uid="{00000000-0005-0000-0000-000005160000}"/>
    <cellStyle name="40% - Accent5 5 9" xfId="4981" xr:uid="{00000000-0005-0000-0000-000006160000}"/>
    <cellStyle name="40% - Accent5 6" xfId="153" xr:uid="{00000000-0005-0000-0000-000007160000}"/>
    <cellStyle name="40% - Accent5 6 2" xfId="404" xr:uid="{00000000-0005-0000-0000-000008160000}"/>
    <cellStyle name="40% - Accent5 6 2 2" xfId="777" xr:uid="{00000000-0005-0000-0000-000009160000}"/>
    <cellStyle name="40% - Accent5 6 2 2 2" xfId="1868" xr:uid="{00000000-0005-0000-0000-00000A160000}"/>
    <cellStyle name="40% - Accent5 6 2 2 2 2" xfId="3692" xr:uid="{00000000-0005-0000-0000-00000B160000}"/>
    <cellStyle name="40% - Accent5 6 2 2 2 2 2" xfId="8471" xr:uid="{00000000-0005-0000-0000-00000C160000}"/>
    <cellStyle name="40% - Accent5 6 2 2 2 3" xfId="6647" xr:uid="{00000000-0005-0000-0000-00000D160000}"/>
    <cellStyle name="40% - Accent5 6 2 2 3" xfId="2601" xr:uid="{00000000-0005-0000-0000-00000E160000}"/>
    <cellStyle name="40% - Accent5 6 2 2 3 2" xfId="7380" xr:uid="{00000000-0005-0000-0000-00000F160000}"/>
    <cellStyle name="40% - Accent5 6 2 2 4" xfId="4814" xr:uid="{00000000-0005-0000-0000-000010160000}"/>
    <cellStyle name="40% - Accent5 6 2 2 4 2" xfId="9565" xr:uid="{00000000-0005-0000-0000-000011160000}"/>
    <cellStyle name="40% - Accent5 6 2 2 5" xfId="5553" xr:uid="{00000000-0005-0000-0000-000012160000}"/>
    <cellStyle name="40% - Accent5 6 2 3" xfId="1505" xr:uid="{00000000-0005-0000-0000-000013160000}"/>
    <cellStyle name="40% - Accent5 6 2 3 2" xfId="3329" xr:uid="{00000000-0005-0000-0000-000014160000}"/>
    <cellStyle name="40% - Accent5 6 2 3 2 2" xfId="8108" xr:uid="{00000000-0005-0000-0000-000015160000}"/>
    <cellStyle name="40% - Accent5 6 2 3 3" xfId="6284" xr:uid="{00000000-0005-0000-0000-000016160000}"/>
    <cellStyle name="40% - Accent5 6 2 4" xfId="1141" xr:uid="{00000000-0005-0000-0000-000017160000}"/>
    <cellStyle name="40% - Accent5 6 2 4 2" xfId="2965" xr:uid="{00000000-0005-0000-0000-000018160000}"/>
    <cellStyle name="40% - Accent5 6 2 4 2 2" xfId="7744" xr:uid="{00000000-0005-0000-0000-000019160000}"/>
    <cellStyle name="40% - Accent5 6 2 4 3" xfId="5920" xr:uid="{00000000-0005-0000-0000-00001A160000}"/>
    <cellStyle name="40% - Accent5 6 2 5" xfId="2235" xr:uid="{00000000-0005-0000-0000-00001B160000}"/>
    <cellStyle name="40% - Accent5 6 2 5 2" xfId="7014" xr:uid="{00000000-0005-0000-0000-00001C160000}"/>
    <cellStyle name="40% - Accent5 6 2 6" xfId="3819" xr:uid="{00000000-0005-0000-0000-00001D160000}"/>
    <cellStyle name="40% - Accent5 6 2 6 2" xfId="9203" xr:uid="{00000000-0005-0000-0000-00001E160000}"/>
    <cellStyle name="40% - Accent5 6 2 7" xfId="4564" xr:uid="{00000000-0005-0000-0000-00001F160000}"/>
    <cellStyle name="40% - Accent5 6 2 7 2" xfId="8839" xr:uid="{00000000-0005-0000-0000-000020160000}"/>
    <cellStyle name="40% - Accent5 6 2 8" xfId="5190" xr:uid="{00000000-0005-0000-0000-000021160000}"/>
    <cellStyle name="40% - Accent5 6 3" xfId="595" xr:uid="{00000000-0005-0000-0000-000022160000}"/>
    <cellStyle name="40% - Accent5 6 3 2" xfId="1687" xr:uid="{00000000-0005-0000-0000-000023160000}"/>
    <cellStyle name="40% - Accent5 6 3 2 2" xfId="3511" xr:uid="{00000000-0005-0000-0000-000024160000}"/>
    <cellStyle name="40% - Accent5 6 3 2 2 2" xfId="8290" xr:uid="{00000000-0005-0000-0000-000025160000}"/>
    <cellStyle name="40% - Accent5 6 3 2 3" xfId="6466" xr:uid="{00000000-0005-0000-0000-000026160000}"/>
    <cellStyle name="40% - Accent5 6 3 3" xfId="2420" xr:uid="{00000000-0005-0000-0000-000027160000}"/>
    <cellStyle name="40% - Accent5 6 3 3 2" xfId="7199" xr:uid="{00000000-0005-0000-0000-000028160000}"/>
    <cellStyle name="40% - Accent5 6 3 4" xfId="4225" xr:uid="{00000000-0005-0000-0000-000029160000}"/>
    <cellStyle name="40% - Accent5 6 3 4 2" xfId="9385" xr:uid="{00000000-0005-0000-0000-00002A160000}"/>
    <cellStyle name="40% - Accent5 6 3 5" xfId="5372" xr:uid="{00000000-0005-0000-0000-00002B160000}"/>
    <cellStyle name="40% - Accent5 6 4" xfId="1341" xr:uid="{00000000-0005-0000-0000-00002C160000}"/>
    <cellStyle name="40% - Accent5 6 4 2" xfId="3165" xr:uid="{00000000-0005-0000-0000-00002D160000}"/>
    <cellStyle name="40% - Accent5 6 4 2 2" xfId="7944" xr:uid="{00000000-0005-0000-0000-00002E160000}"/>
    <cellStyle name="40% - Accent5 6 4 3" xfId="6120" xr:uid="{00000000-0005-0000-0000-00002F160000}"/>
    <cellStyle name="40% - Accent5 6 5" xfId="977" xr:uid="{00000000-0005-0000-0000-000030160000}"/>
    <cellStyle name="40% - Accent5 6 5 2" xfId="2801" xr:uid="{00000000-0005-0000-0000-000031160000}"/>
    <cellStyle name="40% - Accent5 6 5 2 2" xfId="7580" xr:uid="{00000000-0005-0000-0000-000032160000}"/>
    <cellStyle name="40% - Accent5 6 5 3" xfId="5756" xr:uid="{00000000-0005-0000-0000-000033160000}"/>
    <cellStyle name="40% - Accent5 6 6" xfId="2067" xr:uid="{00000000-0005-0000-0000-000034160000}"/>
    <cellStyle name="40% - Accent5 6 6 2" xfId="6846" xr:uid="{00000000-0005-0000-0000-000035160000}"/>
    <cellStyle name="40% - Accent5 6 7" xfId="3898" xr:uid="{00000000-0005-0000-0000-000036160000}"/>
    <cellStyle name="40% - Accent5 6 7 2" xfId="9039" xr:uid="{00000000-0005-0000-0000-000037160000}"/>
    <cellStyle name="40% - Accent5 6 8" xfId="4454" xr:uid="{00000000-0005-0000-0000-000038160000}"/>
    <cellStyle name="40% - Accent5 6 8 2" xfId="8675" xr:uid="{00000000-0005-0000-0000-000039160000}"/>
    <cellStyle name="40% - Accent5 6 9" xfId="5026" xr:uid="{00000000-0005-0000-0000-00003A160000}"/>
    <cellStyle name="40% - Accent5 7" xfId="405" xr:uid="{00000000-0005-0000-0000-00003B160000}"/>
    <cellStyle name="40% - Accent5 7 2" xfId="778" xr:uid="{00000000-0005-0000-0000-00003C160000}"/>
    <cellStyle name="40% - Accent5 7 2 2" xfId="1869" xr:uid="{00000000-0005-0000-0000-00003D160000}"/>
    <cellStyle name="40% - Accent5 7 2 2 2" xfId="3693" xr:uid="{00000000-0005-0000-0000-00003E160000}"/>
    <cellStyle name="40% - Accent5 7 2 2 2 2" xfId="8472" xr:uid="{00000000-0005-0000-0000-00003F160000}"/>
    <cellStyle name="40% - Accent5 7 2 2 3" xfId="6648" xr:uid="{00000000-0005-0000-0000-000040160000}"/>
    <cellStyle name="40% - Accent5 7 2 3" xfId="2602" xr:uid="{00000000-0005-0000-0000-000041160000}"/>
    <cellStyle name="40% - Accent5 7 2 3 2" xfId="7381" xr:uid="{00000000-0005-0000-0000-000042160000}"/>
    <cellStyle name="40% - Accent5 7 2 4" xfId="4353" xr:uid="{00000000-0005-0000-0000-000043160000}"/>
    <cellStyle name="40% - Accent5 7 2 4 2" xfId="9566" xr:uid="{00000000-0005-0000-0000-000044160000}"/>
    <cellStyle name="40% - Accent5 7 2 5" xfId="5554" xr:uid="{00000000-0005-0000-0000-000045160000}"/>
    <cellStyle name="40% - Accent5 7 3" xfId="1496" xr:uid="{00000000-0005-0000-0000-000046160000}"/>
    <cellStyle name="40% - Accent5 7 3 2" xfId="3320" xr:uid="{00000000-0005-0000-0000-000047160000}"/>
    <cellStyle name="40% - Accent5 7 3 2 2" xfId="8099" xr:uid="{00000000-0005-0000-0000-000048160000}"/>
    <cellStyle name="40% - Accent5 7 3 3" xfId="6275" xr:uid="{00000000-0005-0000-0000-000049160000}"/>
    <cellStyle name="40% - Accent5 7 4" xfId="1132" xr:uid="{00000000-0005-0000-0000-00004A160000}"/>
    <cellStyle name="40% - Accent5 7 4 2" xfId="2956" xr:uid="{00000000-0005-0000-0000-00004B160000}"/>
    <cellStyle name="40% - Accent5 7 4 2 2" xfId="7735" xr:uid="{00000000-0005-0000-0000-00004C160000}"/>
    <cellStyle name="40% - Accent5 7 4 3" xfId="5911" xr:uid="{00000000-0005-0000-0000-00004D160000}"/>
    <cellStyle name="40% - Accent5 7 5" xfId="2236" xr:uid="{00000000-0005-0000-0000-00004E160000}"/>
    <cellStyle name="40% - Accent5 7 5 2" xfId="7015" xr:uid="{00000000-0005-0000-0000-00004F160000}"/>
    <cellStyle name="40% - Accent5 7 6" xfId="3774" xr:uid="{00000000-0005-0000-0000-000050160000}"/>
    <cellStyle name="40% - Accent5 7 6 2" xfId="9194" xr:uid="{00000000-0005-0000-0000-000051160000}"/>
    <cellStyle name="40% - Accent5 7 7" xfId="4773" xr:uid="{00000000-0005-0000-0000-000052160000}"/>
    <cellStyle name="40% - Accent5 7 7 2" xfId="8830" xr:uid="{00000000-0005-0000-0000-000053160000}"/>
    <cellStyle name="40% - Accent5 7 8" xfId="5181" xr:uid="{00000000-0005-0000-0000-000054160000}"/>
    <cellStyle name="40% - Accent5 8" xfId="586" xr:uid="{00000000-0005-0000-0000-000055160000}"/>
    <cellStyle name="40% - Accent5 8 2" xfId="1678" xr:uid="{00000000-0005-0000-0000-000056160000}"/>
    <cellStyle name="40% - Accent5 8 2 2" xfId="3502" xr:uid="{00000000-0005-0000-0000-000057160000}"/>
    <cellStyle name="40% - Accent5 8 2 2 2" xfId="8281" xr:uid="{00000000-0005-0000-0000-000058160000}"/>
    <cellStyle name="40% - Accent5 8 2 3" xfId="6457" xr:uid="{00000000-0005-0000-0000-000059160000}"/>
    <cellStyle name="40% - Accent5 8 3" xfId="2411" xr:uid="{00000000-0005-0000-0000-00005A160000}"/>
    <cellStyle name="40% - Accent5 8 3 2" xfId="7190" xr:uid="{00000000-0005-0000-0000-00005B160000}"/>
    <cellStyle name="40% - Accent5 8 4" xfId="4178" xr:uid="{00000000-0005-0000-0000-00005C160000}"/>
    <cellStyle name="40% - Accent5 8 4 2" xfId="9376" xr:uid="{00000000-0005-0000-0000-00005D160000}"/>
    <cellStyle name="40% - Accent5 8 5" xfId="5363" xr:uid="{00000000-0005-0000-0000-00005E160000}"/>
    <cellStyle name="40% - Accent5 9" xfId="1223" xr:uid="{00000000-0005-0000-0000-00005F160000}"/>
    <cellStyle name="40% - Accent5 9 2" xfId="3047" xr:uid="{00000000-0005-0000-0000-000060160000}"/>
    <cellStyle name="40% - Accent5 9 2 2" xfId="7826" xr:uid="{00000000-0005-0000-0000-000061160000}"/>
    <cellStyle name="40% - Accent5 9 3" xfId="6002" xr:uid="{00000000-0005-0000-0000-000062160000}"/>
    <cellStyle name="40% - Accent6" xfId="42" builtinId="51" customBuiltin="1"/>
    <cellStyle name="40% - Accent6 10" xfId="861" xr:uid="{00000000-0005-0000-0000-000064160000}"/>
    <cellStyle name="40% - Accent6 10 2" xfId="2685" xr:uid="{00000000-0005-0000-0000-000065160000}"/>
    <cellStyle name="40% - Accent6 10 2 2" xfId="7464" xr:uid="{00000000-0005-0000-0000-000066160000}"/>
    <cellStyle name="40% - Accent6 10 3" xfId="5640" xr:uid="{00000000-0005-0000-0000-000067160000}"/>
    <cellStyle name="40% - Accent6 11" xfId="1956" xr:uid="{00000000-0005-0000-0000-000068160000}"/>
    <cellStyle name="40% - Accent6 11 2" xfId="6741" xr:uid="{00000000-0005-0000-0000-000069160000}"/>
    <cellStyle name="40% - Accent6 12" xfId="4109" xr:uid="{00000000-0005-0000-0000-00006A160000}"/>
    <cellStyle name="40% - Accent6 12 2" xfId="8923" xr:uid="{00000000-0005-0000-0000-00006B160000}"/>
    <cellStyle name="40% - Accent6 13" xfId="4766" xr:uid="{00000000-0005-0000-0000-00006C160000}"/>
    <cellStyle name="40% - Accent6 13 2" xfId="8559" xr:uid="{00000000-0005-0000-0000-00006D160000}"/>
    <cellStyle name="40% - Accent6 14" xfId="4910" xr:uid="{00000000-0005-0000-0000-00006E160000}"/>
    <cellStyle name="40% - Accent6 2" xfId="154" xr:uid="{00000000-0005-0000-0000-00006F160000}"/>
    <cellStyle name="40% - Accent6 3" xfId="155" xr:uid="{00000000-0005-0000-0000-000070160000}"/>
    <cellStyle name="40% - Accent6 3 10" xfId="3863" xr:uid="{00000000-0005-0000-0000-000071160000}"/>
    <cellStyle name="40% - Accent6 3 10 2" xfId="8941" xr:uid="{00000000-0005-0000-0000-000072160000}"/>
    <cellStyle name="40% - Accent6 3 11" xfId="4896" xr:uid="{00000000-0005-0000-0000-000073160000}"/>
    <cellStyle name="40% - Accent6 3 11 2" xfId="8577" xr:uid="{00000000-0005-0000-0000-000074160000}"/>
    <cellStyle name="40% - Accent6 3 12" xfId="4928" xr:uid="{00000000-0005-0000-0000-000075160000}"/>
    <cellStyle name="40% - Accent6 3 2" xfId="156" xr:uid="{00000000-0005-0000-0000-000076160000}"/>
    <cellStyle name="40% - Accent6 3 2 10" xfId="4964" xr:uid="{00000000-0005-0000-0000-000077160000}"/>
    <cellStyle name="40% - Accent6 3 2 2" xfId="157" xr:uid="{00000000-0005-0000-0000-000078160000}"/>
    <cellStyle name="40% - Accent6 3 2 2 2" xfId="406" xr:uid="{00000000-0005-0000-0000-000079160000}"/>
    <cellStyle name="40% - Accent6 3 2 2 2 2" xfId="779" xr:uid="{00000000-0005-0000-0000-00007A160000}"/>
    <cellStyle name="40% - Accent6 3 2 2 2 2 2" xfId="1870" xr:uid="{00000000-0005-0000-0000-00007B160000}"/>
    <cellStyle name="40% - Accent6 3 2 2 2 2 2 2" xfId="3694" xr:uid="{00000000-0005-0000-0000-00007C160000}"/>
    <cellStyle name="40% - Accent6 3 2 2 2 2 2 2 2" xfId="8473" xr:uid="{00000000-0005-0000-0000-00007D160000}"/>
    <cellStyle name="40% - Accent6 3 2 2 2 2 2 3" xfId="6649" xr:uid="{00000000-0005-0000-0000-00007E160000}"/>
    <cellStyle name="40% - Accent6 3 2 2 2 2 3" xfId="2603" xr:uid="{00000000-0005-0000-0000-00007F160000}"/>
    <cellStyle name="40% - Accent6 3 2 2 2 2 3 2" xfId="7382" xr:uid="{00000000-0005-0000-0000-000080160000}"/>
    <cellStyle name="40% - Accent6 3 2 2 2 2 4" xfId="4248" xr:uid="{00000000-0005-0000-0000-000081160000}"/>
    <cellStyle name="40% - Accent6 3 2 2 2 2 4 2" xfId="9567" xr:uid="{00000000-0005-0000-0000-000082160000}"/>
    <cellStyle name="40% - Accent6 3 2 2 2 2 5" xfId="5555" xr:uid="{00000000-0005-0000-0000-000083160000}"/>
    <cellStyle name="40% - Accent6 3 2 2 2 3" xfId="1509" xr:uid="{00000000-0005-0000-0000-000084160000}"/>
    <cellStyle name="40% - Accent6 3 2 2 2 3 2" xfId="3333" xr:uid="{00000000-0005-0000-0000-000085160000}"/>
    <cellStyle name="40% - Accent6 3 2 2 2 3 2 2" xfId="8112" xr:uid="{00000000-0005-0000-0000-000086160000}"/>
    <cellStyle name="40% - Accent6 3 2 2 2 3 3" xfId="6288" xr:uid="{00000000-0005-0000-0000-000087160000}"/>
    <cellStyle name="40% - Accent6 3 2 2 2 4" xfId="1145" xr:uid="{00000000-0005-0000-0000-000088160000}"/>
    <cellStyle name="40% - Accent6 3 2 2 2 4 2" xfId="2969" xr:uid="{00000000-0005-0000-0000-000089160000}"/>
    <cellStyle name="40% - Accent6 3 2 2 2 4 2 2" xfId="7748" xr:uid="{00000000-0005-0000-0000-00008A160000}"/>
    <cellStyle name="40% - Accent6 3 2 2 2 4 3" xfId="5924" xr:uid="{00000000-0005-0000-0000-00008B160000}"/>
    <cellStyle name="40% - Accent6 3 2 2 2 5" xfId="2237" xr:uid="{00000000-0005-0000-0000-00008C160000}"/>
    <cellStyle name="40% - Accent6 3 2 2 2 5 2" xfId="7016" xr:uid="{00000000-0005-0000-0000-00008D160000}"/>
    <cellStyle name="40% - Accent6 3 2 2 2 6" xfId="3771" xr:uid="{00000000-0005-0000-0000-00008E160000}"/>
    <cellStyle name="40% - Accent6 3 2 2 2 6 2" xfId="9207" xr:uid="{00000000-0005-0000-0000-00008F160000}"/>
    <cellStyle name="40% - Accent6 3 2 2 2 7" xfId="4289" xr:uid="{00000000-0005-0000-0000-000090160000}"/>
    <cellStyle name="40% - Accent6 3 2 2 2 7 2" xfId="8843" xr:uid="{00000000-0005-0000-0000-000091160000}"/>
    <cellStyle name="40% - Accent6 3 2 2 2 8" xfId="5194" xr:uid="{00000000-0005-0000-0000-000092160000}"/>
    <cellStyle name="40% - Accent6 3 2 2 3" xfId="599" xr:uid="{00000000-0005-0000-0000-000093160000}"/>
    <cellStyle name="40% - Accent6 3 2 2 3 2" xfId="1691" xr:uid="{00000000-0005-0000-0000-000094160000}"/>
    <cellStyle name="40% - Accent6 3 2 2 3 2 2" xfId="3515" xr:uid="{00000000-0005-0000-0000-000095160000}"/>
    <cellStyle name="40% - Accent6 3 2 2 3 2 2 2" xfId="8294" xr:uid="{00000000-0005-0000-0000-000096160000}"/>
    <cellStyle name="40% - Accent6 3 2 2 3 2 3" xfId="6470" xr:uid="{00000000-0005-0000-0000-000097160000}"/>
    <cellStyle name="40% - Accent6 3 2 2 3 3" xfId="2424" xr:uid="{00000000-0005-0000-0000-000098160000}"/>
    <cellStyle name="40% - Accent6 3 2 2 3 3 2" xfId="7203" xr:uid="{00000000-0005-0000-0000-000099160000}"/>
    <cellStyle name="40% - Accent6 3 2 2 3 4" xfId="4223" xr:uid="{00000000-0005-0000-0000-00009A160000}"/>
    <cellStyle name="40% - Accent6 3 2 2 3 4 2" xfId="9389" xr:uid="{00000000-0005-0000-0000-00009B160000}"/>
    <cellStyle name="40% - Accent6 3 2 2 3 5" xfId="5376" xr:uid="{00000000-0005-0000-0000-00009C160000}"/>
    <cellStyle name="40% - Accent6 3 2 2 4" xfId="1347" xr:uid="{00000000-0005-0000-0000-00009D160000}"/>
    <cellStyle name="40% - Accent6 3 2 2 4 2" xfId="3171" xr:uid="{00000000-0005-0000-0000-00009E160000}"/>
    <cellStyle name="40% - Accent6 3 2 2 4 2 2" xfId="7950" xr:uid="{00000000-0005-0000-0000-00009F160000}"/>
    <cellStyle name="40% - Accent6 3 2 2 4 3" xfId="6126" xr:uid="{00000000-0005-0000-0000-0000A0160000}"/>
    <cellStyle name="40% - Accent6 3 2 2 5" xfId="983" xr:uid="{00000000-0005-0000-0000-0000A1160000}"/>
    <cellStyle name="40% - Accent6 3 2 2 5 2" xfId="2807" xr:uid="{00000000-0005-0000-0000-0000A2160000}"/>
    <cellStyle name="40% - Accent6 3 2 2 5 2 2" xfId="7586" xr:uid="{00000000-0005-0000-0000-0000A3160000}"/>
    <cellStyle name="40% - Accent6 3 2 2 5 3" xfId="5762" xr:uid="{00000000-0005-0000-0000-0000A4160000}"/>
    <cellStyle name="40% - Accent6 3 2 2 6" xfId="2069" xr:uid="{00000000-0005-0000-0000-0000A5160000}"/>
    <cellStyle name="40% - Accent6 3 2 2 6 2" xfId="6848" xr:uid="{00000000-0005-0000-0000-0000A6160000}"/>
    <cellStyle name="40% - Accent6 3 2 2 7" xfId="4070" xr:uid="{00000000-0005-0000-0000-0000A7160000}"/>
    <cellStyle name="40% - Accent6 3 2 2 7 2" xfId="9045" xr:uid="{00000000-0005-0000-0000-0000A8160000}"/>
    <cellStyle name="40% - Accent6 3 2 2 8" xfId="4283" xr:uid="{00000000-0005-0000-0000-0000A9160000}"/>
    <cellStyle name="40% - Accent6 3 2 2 8 2" xfId="8681" xr:uid="{00000000-0005-0000-0000-0000AA160000}"/>
    <cellStyle name="40% - Accent6 3 2 2 9" xfId="5032" xr:uid="{00000000-0005-0000-0000-0000AB160000}"/>
    <cellStyle name="40% - Accent6 3 2 3" xfId="407" xr:uid="{00000000-0005-0000-0000-0000AC160000}"/>
    <cellStyle name="40% - Accent6 3 2 3 2" xfId="780" xr:uid="{00000000-0005-0000-0000-0000AD160000}"/>
    <cellStyle name="40% - Accent6 3 2 3 2 2" xfId="1871" xr:uid="{00000000-0005-0000-0000-0000AE160000}"/>
    <cellStyle name="40% - Accent6 3 2 3 2 2 2" xfId="3695" xr:uid="{00000000-0005-0000-0000-0000AF160000}"/>
    <cellStyle name="40% - Accent6 3 2 3 2 2 2 2" xfId="8474" xr:uid="{00000000-0005-0000-0000-0000B0160000}"/>
    <cellStyle name="40% - Accent6 3 2 3 2 2 3" xfId="6650" xr:uid="{00000000-0005-0000-0000-0000B1160000}"/>
    <cellStyle name="40% - Accent6 3 2 3 2 3" xfId="2604" xr:uid="{00000000-0005-0000-0000-0000B2160000}"/>
    <cellStyle name="40% - Accent6 3 2 3 2 3 2" xfId="7383" xr:uid="{00000000-0005-0000-0000-0000B3160000}"/>
    <cellStyle name="40% - Accent6 3 2 3 2 4" xfId="4322" xr:uid="{00000000-0005-0000-0000-0000B4160000}"/>
    <cellStyle name="40% - Accent6 3 2 3 2 4 2" xfId="9568" xr:uid="{00000000-0005-0000-0000-0000B5160000}"/>
    <cellStyle name="40% - Accent6 3 2 3 2 5" xfId="5556" xr:uid="{00000000-0005-0000-0000-0000B6160000}"/>
    <cellStyle name="40% - Accent6 3 2 3 3" xfId="1508" xr:uid="{00000000-0005-0000-0000-0000B7160000}"/>
    <cellStyle name="40% - Accent6 3 2 3 3 2" xfId="3332" xr:uid="{00000000-0005-0000-0000-0000B8160000}"/>
    <cellStyle name="40% - Accent6 3 2 3 3 2 2" xfId="8111" xr:uid="{00000000-0005-0000-0000-0000B9160000}"/>
    <cellStyle name="40% - Accent6 3 2 3 3 3" xfId="6287" xr:uid="{00000000-0005-0000-0000-0000BA160000}"/>
    <cellStyle name="40% - Accent6 3 2 3 4" xfId="1144" xr:uid="{00000000-0005-0000-0000-0000BB160000}"/>
    <cellStyle name="40% - Accent6 3 2 3 4 2" xfId="2968" xr:uid="{00000000-0005-0000-0000-0000BC160000}"/>
    <cellStyle name="40% - Accent6 3 2 3 4 2 2" xfId="7747" xr:uid="{00000000-0005-0000-0000-0000BD160000}"/>
    <cellStyle name="40% - Accent6 3 2 3 4 3" xfId="5923" xr:uid="{00000000-0005-0000-0000-0000BE160000}"/>
    <cellStyle name="40% - Accent6 3 2 3 5" xfId="2238" xr:uid="{00000000-0005-0000-0000-0000BF160000}"/>
    <cellStyle name="40% - Accent6 3 2 3 5 2" xfId="7017" xr:uid="{00000000-0005-0000-0000-0000C0160000}"/>
    <cellStyle name="40% - Accent6 3 2 3 6" xfId="3772" xr:uid="{00000000-0005-0000-0000-0000C1160000}"/>
    <cellStyle name="40% - Accent6 3 2 3 6 2" xfId="9206" xr:uid="{00000000-0005-0000-0000-0000C2160000}"/>
    <cellStyle name="40% - Accent6 3 2 3 7" xfId="4394" xr:uid="{00000000-0005-0000-0000-0000C3160000}"/>
    <cellStyle name="40% - Accent6 3 2 3 7 2" xfId="8842" xr:uid="{00000000-0005-0000-0000-0000C4160000}"/>
    <cellStyle name="40% - Accent6 3 2 3 8" xfId="5193" xr:uid="{00000000-0005-0000-0000-0000C5160000}"/>
    <cellStyle name="40% - Accent6 3 2 4" xfId="598" xr:uid="{00000000-0005-0000-0000-0000C6160000}"/>
    <cellStyle name="40% - Accent6 3 2 4 2" xfId="1690" xr:uid="{00000000-0005-0000-0000-0000C7160000}"/>
    <cellStyle name="40% - Accent6 3 2 4 2 2" xfId="3514" xr:uid="{00000000-0005-0000-0000-0000C8160000}"/>
    <cellStyle name="40% - Accent6 3 2 4 2 2 2" xfId="8293" xr:uid="{00000000-0005-0000-0000-0000C9160000}"/>
    <cellStyle name="40% - Accent6 3 2 4 2 3" xfId="6469" xr:uid="{00000000-0005-0000-0000-0000CA160000}"/>
    <cellStyle name="40% - Accent6 3 2 4 3" xfId="2423" xr:uid="{00000000-0005-0000-0000-0000CB160000}"/>
    <cellStyle name="40% - Accent6 3 2 4 3 2" xfId="7202" xr:uid="{00000000-0005-0000-0000-0000CC160000}"/>
    <cellStyle name="40% - Accent6 3 2 4 4" xfId="4518" xr:uid="{00000000-0005-0000-0000-0000CD160000}"/>
    <cellStyle name="40% - Accent6 3 2 4 4 2" xfId="9388" xr:uid="{00000000-0005-0000-0000-0000CE160000}"/>
    <cellStyle name="40% - Accent6 3 2 4 5" xfId="5375" xr:uid="{00000000-0005-0000-0000-0000CF160000}"/>
    <cellStyle name="40% - Accent6 3 2 5" xfId="1279" xr:uid="{00000000-0005-0000-0000-0000D0160000}"/>
    <cellStyle name="40% - Accent6 3 2 5 2" xfId="3103" xr:uid="{00000000-0005-0000-0000-0000D1160000}"/>
    <cellStyle name="40% - Accent6 3 2 5 2 2" xfId="7882" xr:uid="{00000000-0005-0000-0000-0000D2160000}"/>
    <cellStyle name="40% - Accent6 3 2 5 3" xfId="6058" xr:uid="{00000000-0005-0000-0000-0000D3160000}"/>
    <cellStyle name="40% - Accent6 3 2 6" xfId="915" xr:uid="{00000000-0005-0000-0000-0000D4160000}"/>
    <cellStyle name="40% - Accent6 3 2 6 2" xfId="2739" xr:uid="{00000000-0005-0000-0000-0000D5160000}"/>
    <cellStyle name="40% - Accent6 3 2 6 2 2" xfId="7518" xr:uid="{00000000-0005-0000-0000-0000D6160000}"/>
    <cellStyle name="40% - Accent6 3 2 6 3" xfId="5694" xr:uid="{00000000-0005-0000-0000-0000D7160000}"/>
    <cellStyle name="40% - Accent6 3 2 7" xfId="2068" xr:uid="{00000000-0005-0000-0000-0000D8160000}"/>
    <cellStyle name="40% - Accent6 3 2 7 2" xfId="6847" xr:uid="{00000000-0005-0000-0000-0000D9160000}"/>
    <cellStyle name="40% - Accent6 3 2 8" xfId="3870" xr:uid="{00000000-0005-0000-0000-0000DA160000}"/>
    <cellStyle name="40% - Accent6 3 2 8 2" xfId="8977" xr:uid="{00000000-0005-0000-0000-0000DB160000}"/>
    <cellStyle name="40% - Accent6 3 2 9" xfId="4154" xr:uid="{00000000-0005-0000-0000-0000DC160000}"/>
    <cellStyle name="40% - Accent6 3 2 9 2" xfId="8613" xr:uid="{00000000-0005-0000-0000-0000DD160000}"/>
    <cellStyle name="40% - Accent6 3 3" xfId="158" xr:uid="{00000000-0005-0000-0000-0000DE160000}"/>
    <cellStyle name="40% - Accent6 3 3 2" xfId="408" xr:uid="{00000000-0005-0000-0000-0000DF160000}"/>
    <cellStyle name="40% - Accent6 3 3 2 2" xfId="781" xr:uid="{00000000-0005-0000-0000-0000E0160000}"/>
    <cellStyle name="40% - Accent6 3 3 2 2 2" xfId="1872" xr:uid="{00000000-0005-0000-0000-0000E1160000}"/>
    <cellStyle name="40% - Accent6 3 3 2 2 2 2" xfId="3696" xr:uid="{00000000-0005-0000-0000-0000E2160000}"/>
    <cellStyle name="40% - Accent6 3 3 2 2 2 2 2" xfId="8475" xr:uid="{00000000-0005-0000-0000-0000E3160000}"/>
    <cellStyle name="40% - Accent6 3 3 2 2 2 3" xfId="6651" xr:uid="{00000000-0005-0000-0000-0000E4160000}"/>
    <cellStyle name="40% - Accent6 3 3 2 2 3" xfId="2605" xr:uid="{00000000-0005-0000-0000-0000E5160000}"/>
    <cellStyle name="40% - Accent6 3 3 2 2 3 2" xfId="7384" xr:uid="{00000000-0005-0000-0000-0000E6160000}"/>
    <cellStyle name="40% - Accent6 3 3 2 2 4" xfId="4682" xr:uid="{00000000-0005-0000-0000-0000E7160000}"/>
    <cellStyle name="40% - Accent6 3 3 2 2 4 2" xfId="9569" xr:uid="{00000000-0005-0000-0000-0000E8160000}"/>
    <cellStyle name="40% - Accent6 3 3 2 2 5" xfId="5557" xr:uid="{00000000-0005-0000-0000-0000E9160000}"/>
    <cellStyle name="40% - Accent6 3 3 2 3" xfId="1510" xr:uid="{00000000-0005-0000-0000-0000EA160000}"/>
    <cellStyle name="40% - Accent6 3 3 2 3 2" xfId="3334" xr:uid="{00000000-0005-0000-0000-0000EB160000}"/>
    <cellStyle name="40% - Accent6 3 3 2 3 2 2" xfId="8113" xr:uid="{00000000-0005-0000-0000-0000EC160000}"/>
    <cellStyle name="40% - Accent6 3 3 2 3 3" xfId="6289" xr:uid="{00000000-0005-0000-0000-0000ED160000}"/>
    <cellStyle name="40% - Accent6 3 3 2 4" xfId="1146" xr:uid="{00000000-0005-0000-0000-0000EE160000}"/>
    <cellStyle name="40% - Accent6 3 3 2 4 2" xfId="2970" xr:uid="{00000000-0005-0000-0000-0000EF160000}"/>
    <cellStyle name="40% - Accent6 3 3 2 4 2 2" xfId="7749" xr:uid="{00000000-0005-0000-0000-0000F0160000}"/>
    <cellStyle name="40% - Accent6 3 3 2 4 3" xfId="5925" xr:uid="{00000000-0005-0000-0000-0000F1160000}"/>
    <cellStyle name="40% - Accent6 3 3 2 5" xfId="2239" xr:uid="{00000000-0005-0000-0000-0000F2160000}"/>
    <cellStyle name="40% - Accent6 3 3 2 5 2" xfId="7018" xr:uid="{00000000-0005-0000-0000-0000F3160000}"/>
    <cellStyle name="40% - Accent6 3 3 2 6" xfId="3770" xr:uid="{00000000-0005-0000-0000-0000F4160000}"/>
    <cellStyle name="40% - Accent6 3 3 2 6 2" xfId="9208" xr:uid="{00000000-0005-0000-0000-0000F5160000}"/>
    <cellStyle name="40% - Accent6 3 3 2 7" xfId="4577" xr:uid="{00000000-0005-0000-0000-0000F6160000}"/>
    <cellStyle name="40% - Accent6 3 3 2 7 2" xfId="8844" xr:uid="{00000000-0005-0000-0000-0000F7160000}"/>
    <cellStyle name="40% - Accent6 3 3 2 8" xfId="5195" xr:uid="{00000000-0005-0000-0000-0000F8160000}"/>
    <cellStyle name="40% - Accent6 3 3 3" xfId="600" xr:uid="{00000000-0005-0000-0000-0000F9160000}"/>
    <cellStyle name="40% - Accent6 3 3 3 2" xfId="1692" xr:uid="{00000000-0005-0000-0000-0000FA160000}"/>
    <cellStyle name="40% - Accent6 3 3 3 2 2" xfId="3516" xr:uid="{00000000-0005-0000-0000-0000FB160000}"/>
    <cellStyle name="40% - Accent6 3 3 3 2 2 2" xfId="8295" xr:uid="{00000000-0005-0000-0000-0000FC160000}"/>
    <cellStyle name="40% - Accent6 3 3 3 2 3" xfId="6471" xr:uid="{00000000-0005-0000-0000-0000FD160000}"/>
    <cellStyle name="40% - Accent6 3 3 3 3" xfId="2425" xr:uid="{00000000-0005-0000-0000-0000FE160000}"/>
    <cellStyle name="40% - Accent6 3 3 3 3 2" xfId="7204" xr:uid="{00000000-0005-0000-0000-0000FF160000}"/>
    <cellStyle name="40% - Accent6 3 3 3 4" xfId="4556" xr:uid="{00000000-0005-0000-0000-000000170000}"/>
    <cellStyle name="40% - Accent6 3 3 3 4 2" xfId="9390" xr:uid="{00000000-0005-0000-0000-000001170000}"/>
    <cellStyle name="40% - Accent6 3 3 3 5" xfId="5377" xr:uid="{00000000-0005-0000-0000-000002170000}"/>
    <cellStyle name="40% - Accent6 3 3 4" xfId="1310" xr:uid="{00000000-0005-0000-0000-000003170000}"/>
    <cellStyle name="40% - Accent6 3 3 4 2" xfId="3134" xr:uid="{00000000-0005-0000-0000-000004170000}"/>
    <cellStyle name="40% - Accent6 3 3 4 2 2" xfId="7913" xr:uid="{00000000-0005-0000-0000-000005170000}"/>
    <cellStyle name="40% - Accent6 3 3 4 3" xfId="6089" xr:uid="{00000000-0005-0000-0000-000006170000}"/>
    <cellStyle name="40% - Accent6 3 3 5" xfId="946" xr:uid="{00000000-0005-0000-0000-000007170000}"/>
    <cellStyle name="40% - Accent6 3 3 5 2" xfId="2770" xr:uid="{00000000-0005-0000-0000-000008170000}"/>
    <cellStyle name="40% - Accent6 3 3 5 2 2" xfId="7549" xr:uid="{00000000-0005-0000-0000-000009170000}"/>
    <cellStyle name="40% - Accent6 3 3 5 3" xfId="5725" xr:uid="{00000000-0005-0000-0000-00000A170000}"/>
    <cellStyle name="40% - Accent6 3 3 6" xfId="2070" xr:uid="{00000000-0005-0000-0000-00000B170000}"/>
    <cellStyle name="40% - Accent6 3 3 6 2" xfId="6849" xr:uid="{00000000-0005-0000-0000-00000C170000}"/>
    <cellStyle name="40% - Accent6 3 3 7" xfId="3911" xr:uid="{00000000-0005-0000-0000-00000D170000}"/>
    <cellStyle name="40% - Accent6 3 3 7 2" xfId="9008" xr:uid="{00000000-0005-0000-0000-00000E170000}"/>
    <cellStyle name="40% - Accent6 3 3 8" xfId="4830" xr:uid="{00000000-0005-0000-0000-00000F170000}"/>
    <cellStyle name="40% - Accent6 3 3 8 2" xfId="8644" xr:uid="{00000000-0005-0000-0000-000010170000}"/>
    <cellStyle name="40% - Accent6 3 3 9" xfId="4995" xr:uid="{00000000-0005-0000-0000-000011170000}"/>
    <cellStyle name="40% - Accent6 3 4" xfId="159" xr:uid="{00000000-0005-0000-0000-000012170000}"/>
    <cellStyle name="40% - Accent6 3 4 2" xfId="409" xr:uid="{00000000-0005-0000-0000-000013170000}"/>
    <cellStyle name="40% - Accent6 3 4 2 2" xfId="782" xr:uid="{00000000-0005-0000-0000-000014170000}"/>
    <cellStyle name="40% - Accent6 3 4 2 2 2" xfId="1873" xr:uid="{00000000-0005-0000-0000-000015170000}"/>
    <cellStyle name="40% - Accent6 3 4 2 2 2 2" xfId="3697" xr:uid="{00000000-0005-0000-0000-000016170000}"/>
    <cellStyle name="40% - Accent6 3 4 2 2 2 2 2" xfId="8476" xr:uid="{00000000-0005-0000-0000-000017170000}"/>
    <cellStyle name="40% - Accent6 3 4 2 2 2 3" xfId="6652" xr:uid="{00000000-0005-0000-0000-000018170000}"/>
    <cellStyle name="40% - Accent6 3 4 2 2 3" xfId="2606" xr:uid="{00000000-0005-0000-0000-000019170000}"/>
    <cellStyle name="40% - Accent6 3 4 2 2 3 2" xfId="7385" xr:uid="{00000000-0005-0000-0000-00001A170000}"/>
    <cellStyle name="40% - Accent6 3 4 2 2 4" xfId="4472" xr:uid="{00000000-0005-0000-0000-00001B170000}"/>
    <cellStyle name="40% - Accent6 3 4 2 2 4 2" xfId="9570" xr:uid="{00000000-0005-0000-0000-00001C170000}"/>
    <cellStyle name="40% - Accent6 3 4 2 2 5" xfId="5558" xr:uid="{00000000-0005-0000-0000-00001D170000}"/>
    <cellStyle name="40% - Accent6 3 4 2 3" xfId="1511" xr:uid="{00000000-0005-0000-0000-00001E170000}"/>
    <cellStyle name="40% - Accent6 3 4 2 3 2" xfId="3335" xr:uid="{00000000-0005-0000-0000-00001F170000}"/>
    <cellStyle name="40% - Accent6 3 4 2 3 2 2" xfId="8114" xr:uid="{00000000-0005-0000-0000-000020170000}"/>
    <cellStyle name="40% - Accent6 3 4 2 3 3" xfId="6290" xr:uid="{00000000-0005-0000-0000-000021170000}"/>
    <cellStyle name="40% - Accent6 3 4 2 4" xfId="1147" xr:uid="{00000000-0005-0000-0000-000022170000}"/>
    <cellStyle name="40% - Accent6 3 4 2 4 2" xfId="2971" xr:uid="{00000000-0005-0000-0000-000023170000}"/>
    <cellStyle name="40% - Accent6 3 4 2 4 2 2" xfId="7750" xr:uid="{00000000-0005-0000-0000-000024170000}"/>
    <cellStyle name="40% - Accent6 3 4 2 4 3" xfId="5926" xr:uid="{00000000-0005-0000-0000-000025170000}"/>
    <cellStyle name="40% - Accent6 3 4 2 5" xfId="2240" xr:uid="{00000000-0005-0000-0000-000026170000}"/>
    <cellStyle name="40% - Accent6 3 4 2 5 2" xfId="7019" xr:uid="{00000000-0005-0000-0000-000027170000}"/>
    <cellStyle name="40% - Accent6 3 4 2 6" xfId="3967" xr:uid="{00000000-0005-0000-0000-000028170000}"/>
    <cellStyle name="40% - Accent6 3 4 2 6 2" xfId="9209" xr:uid="{00000000-0005-0000-0000-000029170000}"/>
    <cellStyle name="40% - Accent6 3 4 2 7" xfId="4733" xr:uid="{00000000-0005-0000-0000-00002A170000}"/>
    <cellStyle name="40% - Accent6 3 4 2 7 2" xfId="8845" xr:uid="{00000000-0005-0000-0000-00002B170000}"/>
    <cellStyle name="40% - Accent6 3 4 2 8" xfId="5196" xr:uid="{00000000-0005-0000-0000-00002C170000}"/>
    <cellStyle name="40% - Accent6 3 4 3" xfId="601" xr:uid="{00000000-0005-0000-0000-00002D170000}"/>
    <cellStyle name="40% - Accent6 3 4 3 2" xfId="1693" xr:uid="{00000000-0005-0000-0000-00002E170000}"/>
    <cellStyle name="40% - Accent6 3 4 3 2 2" xfId="3517" xr:uid="{00000000-0005-0000-0000-00002F170000}"/>
    <cellStyle name="40% - Accent6 3 4 3 2 2 2" xfId="8296" xr:uid="{00000000-0005-0000-0000-000030170000}"/>
    <cellStyle name="40% - Accent6 3 4 3 2 3" xfId="6472" xr:uid="{00000000-0005-0000-0000-000031170000}"/>
    <cellStyle name="40% - Accent6 3 4 3 3" xfId="2426" xr:uid="{00000000-0005-0000-0000-000032170000}"/>
    <cellStyle name="40% - Accent6 3 4 3 3 2" xfId="7205" xr:uid="{00000000-0005-0000-0000-000033170000}"/>
    <cellStyle name="40% - Accent6 3 4 3 4" xfId="4389" xr:uid="{00000000-0005-0000-0000-000034170000}"/>
    <cellStyle name="40% - Accent6 3 4 3 4 2" xfId="9391" xr:uid="{00000000-0005-0000-0000-000035170000}"/>
    <cellStyle name="40% - Accent6 3 4 3 5" xfId="5378" xr:uid="{00000000-0005-0000-0000-000036170000}"/>
    <cellStyle name="40% - Accent6 3 4 4" xfId="1373" xr:uid="{00000000-0005-0000-0000-000037170000}"/>
    <cellStyle name="40% - Accent6 3 4 4 2" xfId="3197" xr:uid="{00000000-0005-0000-0000-000038170000}"/>
    <cellStyle name="40% - Accent6 3 4 4 2 2" xfId="7976" xr:uid="{00000000-0005-0000-0000-000039170000}"/>
    <cellStyle name="40% - Accent6 3 4 4 3" xfId="6152" xr:uid="{00000000-0005-0000-0000-00003A170000}"/>
    <cellStyle name="40% - Accent6 3 4 5" xfId="1009" xr:uid="{00000000-0005-0000-0000-00003B170000}"/>
    <cellStyle name="40% - Accent6 3 4 5 2" xfId="2833" xr:uid="{00000000-0005-0000-0000-00003C170000}"/>
    <cellStyle name="40% - Accent6 3 4 5 2 2" xfId="7612" xr:uid="{00000000-0005-0000-0000-00003D170000}"/>
    <cellStyle name="40% - Accent6 3 4 5 3" xfId="5788" xr:uid="{00000000-0005-0000-0000-00003E170000}"/>
    <cellStyle name="40% - Accent6 3 4 6" xfId="2071" xr:uid="{00000000-0005-0000-0000-00003F170000}"/>
    <cellStyle name="40% - Accent6 3 4 6 2" xfId="6850" xr:uid="{00000000-0005-0000-0000-000040170000}"/>
    <cellStyle name="40% - Accent6 3 4 7" xfId="4142" xr:uid="{00000000-0005-0000-0000-000041170000}"/>
    <cellStyle name="40% - Accent6 3 4 7 2" xfId="9071" xr:uid="{00000000-0005-0000-0000-000042170000}"/>
    <cellStyle name="40% - Accent6 3 4 8" xfId="4686" xr:uid="{00000000-0005-0000-0000-000043170000}"/>
    <cellStyle name="40% - Accent6 3 4 8 2" xfId="8707" xr:uid="{00000000-0005-0000-0000-000044170000}"/>
    <cellStyle name="40% - Accent6 3 4 9" xfId="5058" xr:uid="{00000000-0005-0000-0000-000045170000}"/>
    <cellStyle name="40% - Accent6 3 5" xfId="410" xr:uid="{00000000-0005-0000-0000-000046170000}"/>
    <cellStyle name="40% - Accent6 3 5 2" xfId="783" xr:uid="{00000000-0005-0000-0000-000047170000}"/>
    <cellStyle name="40% - Accent6 3 5 2 2" xfId="1874" xr:uid="{00000000-0005-0000-0000-000048170000}"/>
    <cellStyle name="40% - Accent6 3 5 2 2 2" xfId="3698" xr:uid="{00000000-0005-0000-0000-000049170000}"/>
    <cellStyle name="40% - Accent6 3 5 2 2 2 2" xfId="8477" xr:uid="{00000000-0005-0000-0000-00004A170000}"/>
    <cellStyle name="40% - Accent6 3 5 2 2 3" xfId="6653" xr:uid="{00000000-0005-0000-0000-00004B170000}"/>
    <cellStyle name="40% - Accent6 3 5 2 3" xfId="2607" xr:uid="{00000000-0005-0000-0000-00004C170000}"/>
    <cellStyle name="40% - Accent6 3 5 2 3 2" xfId="7386" xr:uid="{00000000-0005-0000-0000-00004D170000}"/>
    <cellStyle name="40% - Accent6 3 5 2 4" xfId="4668" xr:uid="{00000000-0005-0000-0000-00004E170000}"/>
    <cellStyle name="40% - Accent6 3 5 2 4 2" xfId="9571" xr:uid="{00000000-0005-0000-0000-00004F170000}"/>
    <cellStyle name="40% - Accent6 3 5 2 5" xfId="5559" xr:uid="{00000000-0005-0000-0000-000050170000}"/>
    <cellStyle name="40% - Accent6 3 5 3" xfId="1507" xr:uid="{00000000-0005-0000-0000-000051170000}"/>
    <cellStyle name="40% - Accent6 3 5 3 2" xfId="3331" xr:uid="{00000000-0005-0000-0000-000052170000}"/>
    <cellStyle name="40% - Accent6 3 5 3 2 2" xfId="8110" xr:uid="{00000000-0005-0000-0000-000053170000}"/>
    <cellStyle name="40% - Accent6 3 5 3 3" xfId="6286" xr:uid="{00000000-0005-0000-0000-000054170000}"/>
    <cellStyle name="40% - Accent6 3 5 4" xfId="1143" xr:uid="{00000000-0005-0000-0000-000055170000}"/>
    <cellStyle name="40% - Accent6 3 5 4 2" xfId="2967" xr:uid="{00000000-0005-0000-0000-000056170000}"/>
    <cellStyle name="40% - Accent6 3 5 4 2 2" xfId="7746" xr:uid="{00000000-0005-0000-0000-000057170000}"/>
    <cellStyle name="40% - Accent6 3 5 4 3" xfId="5922" xr:uid="{00000000-0005-0000-0000-000058170000}"/>
    <cellStyle name="40% - Accent6 3 5 5" xfId="2241" xr:uid="{00000000-0005-0000-0000-000059170000}"/>
    <cellStyle name="40% - Accent6 3 5 5 2" xfId="7020" xr:uid="{00000000-0005-0000-0000-00005A170000}"/>
    <cellStyle name="40% - Accent6 3 5 6" xfId="3797" xr:uid="{00000000-0005-0000-0000-00005B170000}"/>
    <cellStyle name="40% - Accent6 3 5 6 2" xfId="9205" xr:uid="{00000000-0005-0000-0000-00005C170000}"/>
    <cellStyle name="40% - Accent6 3 5 7" xfId="4228" xr:uid="{00000000-0005-0000-0000-00005D170000}"/>
    <cellStyle name="40% - Accent6 3 5 7 2" xfId="8841" xr:uid="{00000000-0005-0000-0000-00005E170000}"/>
    <cellStyle name="40% - Accent6 3 5 8" xfId="5192" xr:uid="{00000000-0005-0000-0000-00005F170000}"/>
    <cellStyle name="40% - Accent6 3 6" xfId="597" xr:uid="{00000000-0005-0000-0000-000060170000}"/>
    <cellStyle name="40% - Accent6 3 6 2" xfId="1689" xr:uid="{00000000-0005-0000-0000-000061170000}"/>
    <cellStyle name="40% - Accent6 3 6 2 2" xfId="3513" xr:uid="{00000000-0005-0000-0000-000062170000}"/>
    <cellStyle name="40% - Accent6 3 6 2 2 2" xfId="8292" xr:uid="{00000000-0005-0000-0000-000063170000}"/>
    <cellStyle name="40% - Accent6 3 6 2 3" xfId="6468" xr:uid="{00000000-0005-0000-0000-000064170000}"/>
    <cellStyle name="40% - Accent6 3 6 3" xfId="2422" xr:uid="{00000000-0005-0000-0000-000065170000}"/>
    <cellStyle name="40% - Accent6 3 6 3 2" xfId="7201" xr:uid="{00000000-0005-0000-0000-000066170000}"/>
    <cellStyle name="40% - Accent6 3 6 4" xfId="4737" xr:uid="{00000000-0005-0000-0000-000067170000}"/>
    <cellStyle name="40% - Accent6 3 6 4 2" xfId="9387" xr:uid="{00000000-0005-0000-0000-000068170000}"/>
    <cellStyle name="40% - Accent6 3 6 5" xfId="5374" xr:uid="{00000000-0005-0000-0000-000069170000}"/>
    <cellStyle name="40% - Accent6 3 7" xfId="1243" xr:uid="{00000000-0005-0000-0000-00006A170000}"/>
    <cellStyle name="40% - Accent6 3 7 2" xfId="3067" xr:uid="{00000000-0005-0000-0000-00006B170000}"/>
    <cellStyle name="40% - Accent6 3 7 2 2" xfId="7846" xr:uid="{00000000-0005-0000-0000-00006C170000}"/>
    <cellStyle name="40% - Accent6 3 7 3" xfId="6022" xr:uid="{00000000-0005-0000-0000-00006D170000}"/>
    <cellStyle name="40% - Accent6 3 8" xfId="879" xr:uid="{00000000-0005-0000-0000-00006E170000}"/>
    <cellStyle name="40% - Accent6 3 8 2" xfId="2703" xr:uid="{00000000-0005-0000-0000-00006F170000}"/>
    <cellStyle name="40% - Accent6 3 8 2 2" xfId="7482" xr:uid="{00000000-0005-0000-0000-000070170000}"/>
    <cellStyle name="40% - Accent6 3 8 3" xfId="5658" xr:uid="{00000000-0005-0000-0000-000071170000}"/>
    <cellStyle name="40% - Accent6 3 9" xfId="1974" xr:uid="{00000000-0005-0000-0000-000072170000}"/>
    <cellStyle name="40% - Accent6 3 9 2" xfId="6777" xr:uid="{00000000-0005-0000-0000-000073170000}"/>
    <cellStyle name="40% - Accent6 4" xfId="160" xr:uid="{00000000-0005-0000-0000-000074170000}"/>
    <cellStyle name="40% - Accent6 4 10" xfId="4946" xr:uid="{00000000-0005-0000-0000-000075170000}"/>
    <cellStyle name="40% - Accent6 4 2" xfId="161" xr:uid="{00000000-0005-0000-0000-000076170000}"/>
    <cellStyle name="40% - Accent6 4 2 2" xfId="411" xr:uid="{00000000-0005-0000-0000-000077170000}"/>
    <cellStyle name="40% - Accent6 4 2 2 2" xfId="784" xr:uid="{00000000-0005-0000-0000-000078170000}"/>
    <cellStyle name="40% - Accent6 4 2 2 2 2" xfId="1875" xr:uid="{00000000-0005-0000-0000-000079170000}"/>
    <cellStyle name="40% - Accent6 4 2 2 2 2 2" xfId="3699" xr:uid="{00000000-0005-0000-0000-00007A170000}"/>
    <cellStyle name="40% - Accent6 4 2 2 2 2 2 2" xfId="8478" xr:uid="{00000000-0005-0000-0000-00007B170000}"/>
    <cellStyle name="40% - Accent6 4 2 2 2 2 3" xfId="6654" xr:uid="{00000000-0005-0000-0000-00007C170000}"/>
    <cellStyle name="40% - Accent6 4 2 2 2 3" xfId="2608" xr:uid="{00000000-0005-0000-0000-00007D170000}"/>
    <cellStyle name="40% - Accent6 4 2 2 2 3 2" xfId="7387" xr:uid="{00000000-0005-0000-0000-00007E170000}"/>
    <cellStyle name="40% - Accent6 4 2 2 2 4" xfId="4473" xr:uid="{00000000-0005-0000-0000-00007F170000}"/>
    <cellStyle name="40% - Accent6 4 2 2 2 4 2" xfId="9572" xr:uid="{00000000-0005-0000-0000-000080170000}"/>
    <cellStyle name="40% - Accent6 4 2 2 2 5" xfId="5560" xr:uid="{00000000-0005-0000-0000-000081170000}"/>
    <cellStyle name="40% - Accent6 4 2 2 3" xfId="1513" xr:uid="{00000000-0005-0000-0000-000082170000}"/>
    <cellStyle name="40% - Accent6 4 2 2 3 2" xfId="3337" xr:uid="{00000000-0005-0000-0000-000083170000}"/>
    <cellStyle name="40% - Accent6 4 2 2 3 2 2" xfId="8116" xr:uid="{00000000-0005-0000-0000-000084170000}"/>
    <cellStyle name="40% - Accent6 4 2 2 3 3" xfId="6292" xr:uid="{00000000-0005-0000-0000-000085170000}"/>
    <cellStyle name="40% - Accent6 4 2 2 4" xfId="1149" xr:uid="{00000000-0005-0000-0000-000086170000}"/>
    <cellStyle name="40% - Accent6 4 2 2 4 2" xfId="2973" xr:uid="{00000000-0005-0000-0000-000087170000}"/>
    <cellStyle name="40% - Accent6 4 2 2 4 2 2" xfId="7752" xr:uid="{00000000-0005-0000-0000-000088170000}"/>
    <cellStyle name="40% - Accent6 4 2 2 4 3" xfId="5928" xr:uid="{00000000-0005-0000-0000-000089170000}"/>
    <cellStyle name="40% - Accent6 4 2 2 5" xfId="2242" xr:uid="{00000000-0005-0000-0000-00008A170000}"/>
    <cellStyle name="40% - Accent6 4 2 2 5 2" xfId="7021" xr:uid="{00000000-0005-0000-0000-00008B170000}"/>
    <cellStyle name="40% - Accent6 4 2 2 6" xfId="3854" xr:uid="{00000000-0005-0000-0000-00008C170000}"/>
    <cellStyle name="40% - Accent6 4 2 2 6 2" xfId="9211" xr:uid="{00000000-0005-0000-0000-00008D170000}"/>
    <cellStyle name="40% - Accent6 4 2 2 7" xfId="4306" xr:uid="{00000000-0005-0000-0000-00008E170000}"/>
    <cellStyle name="40% - Accent6 4 2 2 7 2" xfId="8847" xr:uid="{00000000-0005-0000-0000-00008F170000}"/>
    <cellStyle name="40% - Accent6 4 2 2 8" xfId="5198" xr:uid="{00000000-0005-0000-0000-000090170000}"/>
    <cellStyle name="40% - Accent6 4 2 3" xfId="603" xr:uid="{00000000-0005-0000-0000-000091170000}"/>
    <cellStyle name="40% - Accent6 4 2 3 2" xfId="1695" xr:uid="{00000000-0005-0000-0000-000092170000}"/>
    <cellStyle name="40% - Accent6 4 2 3 2 2" xfId="3519" xr:uid="{00000000-0005-0000-0000-000093170000}"/>
    <cellStyle name="40% - Accent6 4 2 3 2 2 2" xfId="8298" xr:uid="{00000000-0005-0000-0000-000094170000}"/>
    <cellStyle name="40% - Accent6 4 2 3 2 3" xfId="6474" xr:uid="{00000000-0005-0000-0000-000095170000}"/>
    <cellStyle name="40% - Accent6 4 2 3 3" xfId="2428" xr:uid="{00000000-0005-0000-0000-000096170000}"/>
    <cellStyle name="40% - Accent6 4 2 3 3 2" xfId="7207" xr:uid="{00000000-0005-0000-0000-000097170000}"/>
    <cellStyle name="40% - Accent6 4 2 3 4" xfId="4775" xr:uid="{00000000-0005-0000-0000-000098170000}"/>
    <cellStyle name="40% - Accent6 4 2 3 4 2" xfId="9393" xr:uid="{00000000-0005-0000-0000-000099170000}"/>
    <cellStyle name="40% - Accent6 4 2 3 5" xfId="5380" xr:uid="{00000000-0005-0000-0000-00009A170000}"/>
    <cellStyle name="40% - Accent6 4 2 4" xfId="1329" xr:uid="{00000000-0005-0000-0000-00009B170000}"/>
    <cellStyle name="40% - Accent6 4 2 4 2" xfId="3153" xr:uid="{00000000-0005-0000-0000-00009C170000}"/>
    <cellStyle name="40% - Accent6 4 2 4 2 2" xfId="7932" xr:uid="{00000000-0005-0000-0000-00009D170000}"/>
    <cellStyle name="40% - Accent6 4 2 4 3" xfId="6108" xr:uid="{00000000-0005-0000-0000-00009E170000}"/>
    <cellStyle name="40% - Accent6 4 2 5" xfId="965" xr:uid="{00000000-0005-0000-0000-00009F170000}"/>
    <cellStyle name="40% - Accent6 4 2 5 2" xfId="2789" xr:uid="{00000000-0005-0000-0000-0000A0170000}"/>
    <cellStyle name="40% - Accent6 4 2 5 2 2" xfId="7568" xr:uid="{00000000-0005-0000-0000-0000A1170000}"/>
    <cellStyle name="40% - Accent6 4 2 5 3" xfId="5744" xr:uid="{00000000-0005-0000-0000-0000A2170000}"/>
    <cellStyle name="40% - Accent6 4 2 6" xfId="2073" xr:uid="{00000000-0005-0000-0000-0000A3170000}"/>
    <cellStyle name="40% - Accent6 4 2 6 2" xfId="6852" xr:uid="{00000000-0005-0000-0000-0000A4170000}"/>
    <cellStyle name="40% - Accent6 4 2 7" xfId="4108" xr:uid="{00000000-0005-0000-0000-0000A5170000}"/>
    <cellStyle name="40% - Accent6 4 2 7 2" xfId="9027" xr:uid="{00000000-0005-0000-0000-0000A6170000}"/>
    <cellStyle name="40% - Accent6 4 2 8" xfId="4190" xr:uid="{00000000-0005-0000-0000-0000A7170000}"/>
    <cellStyle name="40% - Accent6 4 2 8 2" xfId="8663" xr:uid="{00000000-0005-0000-0000-0000A8170000}"/>
    <cellStyle name="40% - Accent6 4 2 9" xfId="5014" xr:uid="{00000000-0005-0000-0000-0000A9170000}"/>
    <cellStyle name="40% - Accent6 4 3" xfId="412" xr:uid="{00000000-0005-0000-0000-0000AA170000}"/>
    <cellStyle name="40% - Accent6 4 3 2" xfId="785" xr:uid="{00000000-0005-0000-0000-0000AB170000}"/>
    <cellStyle name="40% - Accent6 4 3 2 2" xfId="1876" xr:uid="{00000000-0005-0000-0000-0000AC170000}"/>
    <cellStyle name="40% - Accent6 4 3 2 2 2" xfId="3700" xr:uid="{00000000-0005-0000-0000-0000AD170000}"/>
    <cellStyle name="40% - Accent6 4 3 2 2 2 2" xfId="8479" xr:uid="{00000000-0005-0000-0000-0000AE170000}"/>
    <cellStyle name="40% - Accent6 4 3 2 2 3" xfId="6655" xr:uid="{00000000-0005-0000-0000-0000AF170000}"/>
    <cellStyle name="40% - Accent6 4 3 2 3" xfId="2609" xr:uid="{00000000-0005-0000-0000-0000B0170000}"/>
    <cellStyle name="40% - Accent6 4 3 2 3 2" xfId="7388" xr:uid="{00000000-0005-0000-0000-0000B1170000}"/>
    <cellStyle name="40% - Accent6 4 3 2 4" xfId="4869" xr:uid="{00000000-0005-0000-0000-0000B2170000}"/>
    <cellStyle name="40% - Accent6 4 3 2 4 2" xfId="9573" xr:uid="{00000000-0005-0000-0000-0000B3170000}"/>
    <cellStyle name="40% - Accent6 4 3 2 5" xfId="5561" xr:uid="{00000000-0005-0000-0000-0000B4170000}"/>
    <cellStyle name="40% - Accent6 4 3 3" xfId="1512" xr:uid="{00000000-0005-0000-0000-0000B5170000}"/>
    <cellStyle name="40% - Accent6 4 3 3 2" xfId="3336" xr:uid="{00000000-0005-0000-0000-0000B6170000}"/>
    <cellStyle name="40% - Accent6 4 3 3 2 2" xfId="8115" xr:uid="{00000000-0005-0000-0000-0000B7170000}"/>
    <cellStyle name="40% - Accent6 4 3 3 3" xfId="6291" xr:uid="{00000000-0005-0000-0000-0000B8170000}"/>
    <cellStyle name="40% - Accent6 4 3 4" xfId="1148" xr:uid="{00000000-0005-0000-0000-0000B9170000}"/>
    <cellStyle name="40% - Accent6 4 3 4 2" xfId="2972" xr:uid="{00000000-0005-0000-0000-0000BA170000}"/>
    <cellStyle name="40% - Accent6 4 3 4 2 2" xfId="7751" xr:uid="{00000000-0005-0000-0000-0000BB170000}"/>
    <cellStyle name="40% - Accent6 4 3 4 3" xfId="5927" xr:uid="{00000000-0005-0000-0000-0000BC170000}"/>
    <cellStyle name="40% - Accent6 4 3 5" xfId="2243" xr:uid="{00000000-0005-0000-0000-0000BD170000}"/>
    <cellStyle name="40% - Accent6 4 3 5 2" xfId="7022" xr:uid="{00000000-0005-0000-0000-0000BE170000}"/>
    <cellStyle name="40% - Accent6 4 3 6" xfId="4042" xr:uid="{00000000-0005-0000-0000-0000BF170000}"/>
    <cellStyle name="40% - Accent6 4 3 6 2" xfId="9210" xr:uid="{00000000-0005-0000-0000-0000C0170000}"/>
    <cellStyle name="40% - Accent6 4 3 7" xfId="4272" xr:uid="{00000000-0005-0000-0000-0000C1170000}"/>
    <cellStyle name="40% - Accent6 4 3 7 2" xfId="8846" xr:uid="{00000000-0005-0000-0000-0000C2170000}"/>
    <cellStyle name="40% - Accent6 4 3 8" xfId="5197" xr:uid="{00000000-0005-0000-0000-0000C3170000}"/>
    <cellStyle name="40% - Accent6 4 4" xfId="602" xr:uid="{00000000-0005-0000-0000-0000C4170000}"/>
    <cellStyle name="40% - Accent6 4 4 2" xfId="1694" xr:uid="{00000000-0005-0000-0000-0000C5170000}"/>
    <cellStyle name="40% - Accent6 4 4 2 2" xfId="3518" xr:uid="{00000000-0005-0000-0000-0000C6170000}"/>
    <cellStyle name="40% - Accent6 4 4 2 2 2" xfId="8297" xr:uid="{00000000-0005-0000-0000-0000C7170000}"/>
    <cellStyle name="40% - Accent6 4 4 2 3" xfId="6473" xr:uid="{00000000-0005-0000-0000-0000C8170000}"/>
    <cellStyle name="40% - Accent6 4 4 3" xfId="2427" xr:uid="{00000000-0005-0000-0000-0000C9170000}"/>
    <cellStyle name="40% - Accent6 4 4 3 2" xfId="7206" xr:uid="{00000000-0005-0000-0000-0000CA170000}"/>
    <cellStyle name="40% - Accent6 4 4 4" xfId="4845" xr:uid="{00000000-0005-0000-0000-0000CB170000}"/>
    <cellStyle name="40% - Accent6 4 4 4 2" xfId="9392" xr:uid="{00000000-0005-0000-0000-0000CC170000}"/>
    <cellStyle name="40% - Accent6 4 4 5" xfId="5379" xr:uid="{00000000-0005-0000-0000-0000CD170000}"/>
    <cellStyle name="40% - Accent6 4 5" xfId="1261" xr:uid="{00000000-0005-0000-0000-0000CE170000}"/>
    <cellStyle name="40% - Accent6 4 5 2" xfId="3085" xr:uid="{00000000-0005-0000-0000-0000CF170000}"/>
    <cellStyle name="40% - Accent6 4 5 2 2" xfId="7864" xr:uid="{00000000-0005-0000-0000-0000D0170000}"/>
    <cellStyle name="40% - Accent6 4 5 3" xfId="6040" xr:uid="{00000000-0005-0000-0000-0000D1170000}"/>
    <cellStyle name="40% - Accent6 4 6" xfId="897" xr:uid="{00000000-0005-0000-0000-0000D2170000}"/>
    <cellStyle name="40% - Accent6 4 6 2" xfId="2721" xr:uid="{00000000-0005-0000-0000-0000D3170000}"/>
    <cellStyle name="40% - Accent6 4 6 2 2" xfId="7500" xr:uid="{00000000-0005-0000-0000-0000D4170000}"/>
    <cellStyle name="40% - Accent6 4 6 3" xfId="5676" xr:uid="{00000000-0005-0000-0000-0000D5170000}"/>
    <cellStyle name="40% - Accent6 4 7" xfId="2072" xr:uid="{00000000-0005-0000-0000-0000D6170000}"/>
    <cellStyle name="40% - Accent6 4 7 2" xfId="6851" xr:uid="{00000000-0005-0000-0000-0000D7170000}"/>
    <cellStyle name="40% - Accent6 4 8" xfId="3857" xr:uid="{00000000-0005-0000-0000-0000D8170000}"/>
    <cellStyle name="40% - Accent6 4 8 2" xfId="8959" xr:uid="{00000000-0005-0000-0000-0000D9170000}"/>
    <cellStyle name="40% - Accent6 4 9" xfId="4217" xr:uid="{00000000-0005-0000-0000-0000DA170000}"/>
    <cellStyle name="40% - Accent6 4 9 2" xfId="8595" xr:uid="{00000000-0005-0000-0000-0000DB170000}"/>
    <cellStyle name="40% - Accent6 5" xfId="162" xr:uid="{00000000-0005-0000-0000-0000DC170000}"/>
    <cellStyle name="40% - Accent6 5 2" xfId="413" xr:uid="{00000000-0005-0000-0000-0000DD170000}"/>
    <cellStyle name="40% - Accent6 5 2 2" xfId="786" xr:uid="{00000000-0005-0000-0000-0000DE170000}"/>
    <cellStyle name="40% - Accent6 5 2 2 2" xfId="1877" xr:uid="{00000000-0005-0000-0000-0000DF170000}"/>
    <cellStyle name="40% - Accent6 5 2 2 2 2" xfId="3701" xr:uid="{00000000-0005-0000-0000-0000E0170000}"/>
    <cellStyle name="40% - Accent6 5 2 2 2 2 2" xfId="8480" xr:uid="{00000000-0005-0000-0000-0000E1170000}"/>
    <cellStyle name="40% - Accent6 5 2 2 2 3" xfId="6656" xr:uid="{00000000-0005-0000-0000-0000E2170000}"/>
    <cellStyle name="40% - Accent6 5 2 2 3" xfId="2610" xr:uid="{00000000-0005-0000-0000-0000E3170000}"/>
    <cellStyle name="40% - Accent6 5 2 2 3 2" xfId="7389" xr:uid="{00000000-0005-0000-0000-0000E4170000}"/>
    <cellStyle name="40% - Accent6 5 2 2 4" xfId="4452" xr:uid="{00000000-0005-0000-0000-0000E5170000}"/>
    <cellStyle name="40% - Accent6 5 2 2 4 2" xfId="9574" xr:uid="{00000000-0005-0000-0000-0000E6170000}"/>
    <cellStyle name="40% - Accent6 5 2 2 5" xfId="5562" xr:uid="{00000000-0005-0000-0000-0000E7170000}"/>
    <cellStyle name="40% - Accent6 5 2 3" xfId="1514" xr:uid="{00000000-0005-0000-0000-0000E8170000}"/>
    <cellStyle name="40% - Accent6 5 2 3 2" xfId="3338" xr:uid="{00000000-0005-0000-0000-0000E9170000}"/>
    <cellStyle name="40% - Accent6 5 2 3 2 2" xfId="8117" xr:uid="{00000000-0005-0000-0000-0000EA170000}"/>
    <cellStyle name="40% - Accent6 5 2 3 3" xfId="6293" xr:uid="{00000000-0005-0000-0000-0000EB170000}"/>
    <cellStyle name="40% - Accent6 5 2 4" xfId="1150" xr:uid="{00000000-0005-0000-0000-0000EC170000}"/>
    <cellStyle name="40% - Accent6 5 2 4 2" xfId="2974" xr:uid="{00000000-0005-0000-0000-0000ED170000}"/>
    <cellStyle name="40% - Accent6 5 2 4 2 2" xfId="7753" xr:uid="{00000000-0005-0000-0000-0000EE170000}"/>
    <cellStyle name="40% - Accent6 5 2 4 3" xfId="5929" xr:uid="{00000000-0005-0000-0000-0000EF170000}"/>
    <cellStyle name="40% - Accent6 5 2 5" xfId="2244" xr:uid="{00000000-0005-0000-0000-0000F0170000}"/>
    <cellStyle name="40% - Accent6 5 2 5 2" xfId="7023" xr:uid="{00000000-0005-0000-0000-0000F1170000}"/>
    <cellStyle name="40% - Accent6 5 2 6" xfId="4079" xr:uid="{00000000-0005-0000-0000-0000F2170000}"/>
    <cellStyle name="40% - Accent6 5 2 6 2" xfId="9212" xr:uid="{00000000-0005-0000-0000-0000F3170000}"/>
    <cellStyle name="40% - Accent6 5 2 7" xfId="4431" xr:uid="{00000000-0005-0000-0000-0000F4170000}"/>
    <cellStyle name="40% - Accent6 5 2 7 2" xfId="8848" xr:uid="{00000000-0005-0000-0000-0000F5170000}"/>
    <cellStyle name="40% - Accent6 5 2 8" xfId="5199" xr:uid="{00000000-0005-0000-0000-0000F6170000}"/>
    <cellStyle name="40% - Accent6 5 3" xfId="604" xr:uid="{00000000-0005-0000-0000-0000F7170000}"/>
    <cellStyle name="40% - Accent6 5 3 2" xfId="1696" xr:uid="{00000000-0005-0000-0000-0000F8170000}"/>
    <cellStyle name="40% - Accent6 5 3 2 2" xfId="3520" xr:uid="{00000000-0005-0000-0000-0000F9170000}"/>
    <cellStyle name="40% - Accent6 5 3 2 2 2" xfId="8299" xr:uid="{00000000-0005-0000-0000-0000FA170000}"/>
    <cellStyle name="40% - Accent6 5 3 2 3" xfId="6475" xr:uid="{00000000-0005-0000-0000-0000FB170000}"/>
    <cellStyle name="40% - Accent6 5 3 3" xfId="2429" xr:uid="{00000000-0005-0000-0000-0000FC170000}"/>
    <cellStyle name="40% - Accent6 5 3 3 2" xfId="7208" xr:uid="{00000000-0005-0000-0000-0000FD170000}"/>
    <cellStyle name="40% - Accent6 5 3 4" xfId="4182" xr:uid="{00000000-0005-0000-0000-0000FE170000}"/>
    <cellStyle name="40% - Accent6 5 3 4 2" xfId="9394" xr:uid="{00000000-0005-0000-0000-0000FF170000}"/>
    <cellStyle name="40% - Accent6 5 3 5" xfId="5381" xr:uid="{00000000-0005-0000-0000-000000180000}"/>
    <cellStyle name="40% - Accent6 5 4" xfId="1297" xr:uid="{00000000-0005-0000-0000-000001180000}"/>
    <cellStyle name="40% - Accent6 5 4 2" xfId="3121" xr:uid="{00000000-0005-0000-0000-000002180000}"/>
    <cellStyle name="40% - Accent6 5 4 2 2" xfId="7900" xr:uid="{00000000-0005-0000-0000-000003180000}"/>
    <cellStyle name="40% - Accent6 5 4 3" xfId="6076" xr:uid="{00000000-0005-0000-0000-000004180000}"/>
    <cellStyle name="40% - Accent6 5 5" xfId="933" xr:uid="{00000000-0005-0000-0000-000005180000}"/>
    <cellStyle name="40% - Accent6 5 5 2" xfId="2757" xr:uid="{00000000-0005-0000-0000-000006180000}"/>
    <cellStyle name="40% - Accent6 5 5 2 2" xfId="7536" xr:uid="{00000000-0005-0000-0000-000007180000}"/>
    <cellStyle name="40% - Accent6 5 5 3" xfId="5712" xr:uid="{00000000-0005-0000-0000-000008180000}"/>
    <cellStyle name="40% - Accent6 5 6" xfId="2074" xr:uid="{00000000-0005-0000-0000-000009180000}"/>
    <cellStyle name="40% - Accent6 5 6 2" xfId="6853" xr:uid="{00000000-0005-0000-0000-00000A180000}"/>
    <cellStyle name="40% - Accent6 5 7" xfId="4003" xr:uid="{00000000-0005-0000-0000-00000B180000}"/>
    <cellStyle name="40% - Accent6 5 7 2" xfId="8995" xr:uid="{00000000-0005-0000-0000-00000C180000}"/>
    <cellStyle name="40% - Accent6 5 8" xfId="4570" xr:uid="{00000000-0005-0000-0000-00000D180000}"/>
    <cellStyle name="40% - Accent6 5 8 2" xfId="8631" xr:uid="{00000000-0005-0000-0000-00000E180000}"/>
    <cellStyle name="40% - Accent6 5 9" xfId="4982" xr:uid="{00000000-0005-0000-0000-00000F180000}"/>
    <cellStyle name="40% - Accent6 6" xfId="163" xr:uid="{00000000-0005-0000-0000-000010180000}"/>
    <cellStyle name="40% - Accent6 6 2" xfId="414" xr:uid="{00000000-0005-0000-0000-000011180000}"/>
    <cellStyle name="40% - Accent6 6 2 2" xfId="787" xr:uid="{00000000-0005-0000-0000-000012180000}"/>
    <cellStyle name="40% - Accent6 6 2 2 2" xfId="1878" xr:uid="{00000000-0005-0000-0000-000013180000}"/>
    <cellStyle name="40% - Accent6 6 2 2 2 2" xfId="3702" xr:uid="{00000000-0005-0000-0000-000014180000}"/>
    <cellStyle name="40% - Accent6 6 2 2 2 2 2" xfId="8481" xr:uid="{00000000-0005-0000-0000-000015180000}"/>
    <cellStyle name="40% - Accent6 6 2 2 2 3" xfId="6657" xr:uid="{00000000-0005-0000-0000-000016180000}"/>
    <cellStyle name="40% - Accent6 6 2 2 3" xfId="2611" xr:uid="{00000000-0005-0000-0000-000017180000}"/>
    <cellStyle name="40% - Accent6 6 2 2 3 2" xfId="7390" xr:uid="{00000000-0005-0000-0000-000018180000}"/>
    <cellStyle name="40% - Accent6 6 2 2 4" xfId="4341" xr:uid="{00000000-0005-0000-0000-000019180000}"/>
    <cellStyle name="40% - Accent6 6 2 2 4 2" xfId="9575" xr:uid="{00000000-0005-0000-0000-00001A180000}"/>
    <cellStyle name="40% - Accent6 6 2 2 5" xfId="5563" xr:uid="{00000000-0005-0000-0000-00001B180000}"/>
    <cellStyle name="40% - Accent6 6 2 3" xfId="1515" xr:uid="{00000000-0005-0000-0000-00001C180000}"/>
    <cellStyle name="40% - Accent6 6 2 3 2" xfId="3339" xr:uid="{00000000-0005-0000-0000-00001D180000}"/>
    <cellStyle name="40% - Accent6 6 2 3 2 2" xfId="8118" xr:uid="{00000000-0005-0000-0000-00001E180000}"/>
    <cellStyle name="40% - Accent6 6 2 3 3" xfId="6294" xr:uid="{00000000-0005-0000-0000-00001F180000}"/>
    <cellStyle name="40% - Accent6 6 2 4" xfId="1151" xr:uid="{00000000-0005-0000-0000-000020180000}"/>
    <cellStyle name="40% - Accent6 6 2 4 2" xfId="2975" xr:uid="{00000000-0005-0000-0000-000021180000}"/>
    <cellStyle name="40% - Accent6 6 2 4 2 2" xfId="7754" xr:uid="{00000000-0005-0000-0000-000022180000}"/>
    <cellStyle name="40% - Accent6 6 2 4 3" xfId="5930" xr:uid="{00000000-0005-0000-0000-000023180000}"/>
    <cellStyle name="40% - Accent6 6 2 5" xfId="2245" xr:uid="{00000000-0005-0000-0000-000024180000}"/>
    <cellStyle name="40% - Accent6 6 2 5 2" xfId="7024" xr:uid="{00000000-0005-0000-0000-000025180000}"/>
    <cellStyle name="40% - Accent6 6 2 6" xfId="3891" xr:uid="{00000000-0005-0000-0000-000026180000}"/>
    <cellStyle name="40% - Accent6 6 2 6 2" xfId="9213" xr:uid="{00000000-0005-0000-0000-000027180000}"/>
    <cellStyle name="40% - Accent6 6 2 7" xfId="4852" xr:uid="{00000000-0005-0000-0000-000028180000}"/>
    <cellStyle name="40% - Accent6 6 2 7 2" xfId="8849" xr:uid="{00000000-0005-0000-0000-000029180000}"/>
    <cellStyle name="40% - Accent6 6 2 8" xfId="5200" xr:uid="{00000000-0005-0000-0000-00002A180000}"/>
    <cellStyle name="40% - Accent6 6 3" xfId="605" xr:uid="{00000000-0005-0000-0000-00002B180000}"/>
    <cellStyle name="40% - Accent6 6 3 2" xfId="1697" xr:uid="{00000000-0005-0000-0000-00002C180000}"/>
    <cellStyle name="40% - Accent6 6 3 2 2" xfId="3521" xr:uid="{00000000-0005-0000-0000-00002D180000}"/>
    <cellStyle name="40% - Accent6 6 3 2 2 2" xfId="8300" xr:uid="{00000000-0005-0000-0000-00002E180000}"/>
    <cellStyle name="40% - Accent6 6 3 2 3" xfId="6476" xr:uid="{00000000-0005-0000-0000-00002F180000}"/>
    <cellStyle name="40% - Accent6 6 3 3" xfId="2430" xr:uid="{00000000-0005-0000-0000-000030180000}"/>
    <cellStyle name="40% - Accent6 6 3 3 2" xfId="7209" xr:uid="{00000000-0005-0000-0000-000031180000}"/>
    <cellStyle name="40% - Accent6 6 3 4" xfId="4632" xr:uid="{00000000-0005-0000-0000-000032180000}"/>
    <cellStyle name="40% - Accent6 6 3 4 2" xfId="9395" xr:uid="{00000000-0005-0000-0000-000033180000}"/>
    <cellStyle name="40% - Accent6 6 3 5" xfId="5382" xr:uid="{00000000-0005-0000-0000-000034180000}"/>
    <cellStyle name="40% - Accent6 6 4" xfId="1343" xr:uid="{00000000-0005-0000-0000-000035180000}"/>
    <cellStyle name="40% - Accent6 6 4 2" xfId="3167" xr:uid="{00000000-0005-0000-0000-000036180000}"/>
    <cellStyle name="40% - Accent6 6 4 2 2" xfId="7946" xr:uid="{00000000-0005-0000-0000-000037180000}"/>
    <cellStyle name="40% - Accent6 6 4 3" xfId="6122" xr:uid="{00000000-0005-0000-0000-000038180000}"/>
    <cellStyle name="40% - Accent6 6 5" xfId="979" xr:uid="{00000000-0005-0000-0000-000039180000}"/>
    <cellStyle name="40% - Accent6 6 5 2" xfId="2803" xr:uid="{00000000-0005-0000-0000-00003A180000}"/>
    <cellStyle name="40% - Accent6 6 5 2 2" xfId="7582" xr:uid="{00000000-0005-0000-0000-00003B180000}"/>
    <cellStyle name="40% - Accent6 6 5 3" xfId="5758" xr:uid="{00000000-0005-0000-0000-00003C180000}"/>
    <cellStyle name="40% - Accent6 6 6" xfId="2075" xr:uid="{00000000-0005-0000-0000-00003D180000}"/>
    <cellStyle name="40% - Accent6 6 6 2" xfId="6854" xr:uid="{00000000-0005-0000-0000-00003E180000}"/>
    <cellStyle name="40% - Accent6 6 7" xfId="4126" xr:uid="{00000000-0005-0000-0000-00003F180000}"/>
    <cellStyle name="40% - Accent6 6 7 2" xfId="9041" xr:uid="{00000000-0005-0000-0000-000040180000}"/>
    <cellStyle name="40% - Accent6 6 8" xfId="4406" xr:uid="{00000000-0005-0000-0000-000041180000}"/>
    <cellStyle name="40% - Accent6 6 8 2" xfId="8677" xr:uid="{00000000-0005-0000-0000-000042180000}"/>
    <cellStyle name="40% - Accent6 6 9" xfId="5028" xr:uid="{00000000-0005-0000-0000-000043180000}"/>
    <cellStyle name="40% - Accent6 7" xfId="415" xr:uid="{00000000-0005-0000-0000-000044180000}"/>
    <cellStyle name="40% - Accent6 7 2" xfId="788" xr:uid="{00000000-0005-0000-0000-000045180000}"/>
    <cellStyle name="40% - Accent6 7 2 2" xfId="1879" xr:uid="{00000000-0005-0000-0000-000046180000}"/>
    <cellStyle name="40% - Accent6 7 2 2 2" xfId="3703" xr:uid="{00000000-0005-0000-0000-000047180000}"/>
    <cellStyle name="40% - Accent6 7 2 2 2 2" xfId="8482" xr:uid="{00000000-0005-0000-0000-000048180000}"/>
    <cellStyle name="40% - Accent6 7 2 2 3" xfId="6658" xr:uid="{00000000-0005-0000-0000-000049180000}"/>
    <cellStyle name="40% - Accent6 7 2 3" xfId="2612" xr:uid="{00000000-0005-0000-0000-00004A180000}"/>
    <cellStyle name="40% - Accent6 7 2 3 2" xfId="7391" xr:uid="{00000000-0005-0000-0000-00004B180000}"/>
    <cellStyle name="40% - Accent6 7 2 4" xfId="4813" xr:uid="{00000000-0005-0000-0000-00004C180000}"/>
    <cellStyle name="40% - Accent6 7 2 4 2" xfId="9576" xr:uid="{00000000-0005-0000-0000-00004D180000}"/>
    <cellStyle name="40% - Accent6 7 2 5" xfId="5564" xr:uid="{00000000-0005-0000-0000-00004E180000}"/>
    <cellStyle name="40% - Accent6 7 3" xfId="1506" xr:uid="{00000000-0005-0000-0000-00004F180000}"/>
    <cellStyle name="40% - Accent6 7 3 2" xfId="3330" xr:uid="{00000000-0005-0000-0000-000050180000}"/>
    <cellStyle name="40% - Accent6 7 3 2 2" xfId="8109" xr:uid="{00000000-0005-0000-0000-000051180000}"/>
    <cellStyle name="40% - Accent6 7 3 3" xfId="6285" xr:uid="{00000000-0005-0000-0000-000052180000}"/>
    <cellStyle name="40% - Accent6 7 4" xfId="1142" xr:uid="{00000000-0005-0000-0000-000053180000}"/>
    <cellStyle name="40% - Accent6 7 4 2" xfId="2966" xr:uid="{00000000-0005-0000-0000-000054180000}"/>
    <cellStyle name="40% - Accent6 7 4 2 2" xfId="7745" xr:uid="{00000000-0005-0000-0000-000055180000}"/>
    <cellStyle name="40% - Accent6 7 4 3" xfId="5921" xr:uid="{00000000-0005-0000-0000-000056180000}"/>
    <cellStyle name="40% - Accent6 7 5" xfId="2246" xr:uid="{00000000-0005-0000-0000-000057180000}"/>
    <cellStyle name="40% - Accent6 7 5 2" xfId="7025" xr:uid="{00000000-0005-0000-0000-000058180000}"/>
    <cellStyle name="40% - Accent6 7 6" xfId="3773" xr:uid="{00000000-0005-0000-0000-000059180000}"/>
    <cellStyle name="40% - Accent6 7 6 2" xfId="9204" xr:uid="{00000000-0005-0000-0000-00005A180000}"/>
    <cellStyle name="40% - Accent6 7 7" xfId="4301" xr:uid="{00000000-0005-0000-0000-00005B180000}"/>
    <cellStyle name="40% - Accent6 7 7 2" xfId="8840" xr:uid="{00000000-0005-0000-0000-00005C180000}"/>
    <cellStyle name="40% - Accent6 7 8" xfId="5191" xr:uid="{00000000-0005-0000-0000-00005D180000}"/>
    <cellStyle name="40% - Accent6 8" xfId="596" xr:uid="{00000000-0005-0000-0000-00005E180000}"/>
    <cellStyle name="40% - Accent6 8 2" xfId="1688" xr:uid="{00000000-0005-0000-0000-00005F180000}"/>
    <cellStyle name="40% - Accent6 8 2 2" xfId="3512" xr:uid="{00000000-0005-0000-0000-000060180000}"/>
    <cellStyle name="40% - Accent6 8 2 2 2" xfId="8291" xr:uid="{00000000-0005-0000-0000-000061180000}"/>
    <cellStyle name="40% - Accent6 8 2 3" xfId="6467" xr:uid="{00000000-0005-0000-0000-000062180000}"/>
    <cellStyle name="40% - Accent6 8 3" xfId="2421" xr:uid="{00000000-0005-0000-0000-000063180000}"/>
    <cellStyle name="40% - Accent6 8 3 2" xfId="7200" xr:uid="{00000000-0005-0000-0000-000064180000}"/>
    <cellStyle name="40% - Accent6 8 4" xfId="4231" xr:uid="{00000000-0005-0000-0000-000065180000}"/>
    <cellStyle name="40% - Accent6 8 4 2" xfId="9386" xr:uid="{00000000-0005-0000-0000-000066180000}"/>
    <cellStyle name="40% - Accent6 8 5" xfId="5373" xr:uid="{00000000-0005-0000-0000-000067180000}"/>
    <cellStyle name="40% - Accent6 9" xfId="1225" xr:uid="{00000000-0005-0000-0000-000068180000}"/>
    <cellStyle name="40% - Accent6 9 2" xfId="3049" xr:uid="{00000000-0005-0000-0000-000069180000}"/>
    <cellStyle name="40% - Accent6 9 2 2" xfId="7828" xr:uid="{00000000-0005-0000-0000-00006A180000}"/>
    <cellStyle name="40% - Accent6 9 3" xfId="6004" xr:uid="{00000000-0005-0000-0000-00006B180000}"/>
    <cellStyle name="60% - Accent1" xfId="23" builtinId="32" customBuiltin="1"/>
    <cellStyle name="60% - Accent1 2" xfId="164" xr:uid="{00000000-0005-0000-0000-00006D180000}"/>
    <cellStyle name="60% - Accent1 3" xfId="9645" xr:uid="{00000000-0005-0000-0000-00006E180000}"/>
    <cellStyle name="60% - Accent2" xfId="27" builtinId="36" customBuiltin="1"/>
    <cellStyle name="60% - Accent2 2" xfId="165" xr:uid="{00000000-0005-0000-0000-000070180000}"/>
    <cellStyle name="60% - Accent2 3" xfId="9646" xr:uid="{00000000-0005-0000-0000-000071180000}"/>
    <cellStyle name="60% - Accent3" xfId="31" builtinId="40" customBuiltin="1"/>
    <cellStyle name="60% - Accent3 2" xfId="166" xr:uid="{00000000-0005-0000-0000-000073180000}"/>
    <cellStyle name="60% - Accent3 3" xfId="9647" xr:uid="{00000000-0005-0000-0000-000074180000}"/>
    <cellStyle name="60% - Accent4" xfId="35" builtinId="44" customBuiltin="1"/>
    <cellStyle name="60% - Accent4 2" xfId="167" xr:uid="{00000000-0005-0000-0000-000076180000}"/>
    <cellStyle name="60% - Accent4 3" xfId="9648" xr:uid="{00000000-0005-0000-0000-000077180000}"/>
    <cellStyle name="60% - Accent5" xfId="39" builtinId="48" customBuiltin="1"/>
    <cellStyle name="60% - Accent5 2" xfId="168" xr:uid="{00000000-0005-0000-0000-000079180000}"/>
    <cellStyle name="60% - Accent5 3" xfId="9649" xr:uid="{00000000-0005-0000-0000-00007A180000}"/>
    <cellStyle name="60% - Accent6" xfId="43" builtinId="52" customBuiltin="1"/>
    <cellStyle name="60% - Accent6 2" xfId="169" xr:uid="{00000000-0005-0000-0000-00007C180000}"/>
    <cellStyle name="60% - Accent6 3" xfId="9650" xr:uid="{00000000-0005-0000-0000-00007D180000}"/>
    <cellStyle name="Accent1" xfId="20" builtinId="29" customBuiltin="1"/>
    <cellStyle name="Accent1 2" xfId="170" xr:uid="{00000000-0005-0000-0000-00007F180000}"/>
    <cellStyle name="Accent2" xfId="24" builtinId="33" customBuiltin="1"/>
    <cellStyle name="Accent2 2" xfId="171" xr:uid="{00000000-0005-0000-0000-000081180000}"/>
    <cellStyle name="Accent3" xfId="28" builtinId="37" customBuiltin="1"/>
    <cellStyle name="Accent3 2" xfId="172" xr:uid="{00000000-0005-0000-0000-000083180000}"/>
    <cellStyle name="Accent4" xfId="32" builtinId="41" customBuiltin="1"/>
    <cellStyle name="Accent4 2" xfId="173" xr:uid="{00000000-0005-0000-0000-000085180000}"/>
    <cellStyle name="Accent5" xfId="36" builtinId="45" customBuiltin="1"/>
    <cellStyle name="Accent5 2" xfId="174" xr:uid="{00000000-0005-0000-0000-000087180000}"/>
    <cellStyle name="Accent6" xfId="40" builtinId="49" customBuiltin="1"/>
    <cellStyle name="Accent6 2" xfId="175" xr:uid="{00000000-0005-0000-0000-000089180000}"/>
    <cellStyle name="Bad" xfId="3" builtinId="27" customBuiltin="1"/>
    <cellStyle name="Bad 2" xfId="176" xr:uid="{00000000-0005-0000-0000-00008B180000}"/>
    <cellStyle name="Calculation" xfId="14" builtinId="22" customBuiltin="1"/>
    <cellStyle name="Calculation 2" xfId="177" xr:uid="{00000000-0005-0000-0000-00008D180000}"/>
    <cellStyle name="Check Cell" xfId="16" builtinId="23" customBuiltin="1"/>
    <cellStyle name="Check Cell 2" xfId="178" xr:uid="{00000000-0005-0000-0000-00008F180000}"/>
    <cellStyle name="Comma" xfId="1" builtinId="3"/>
    <cellStyle name="Comma 10" xfId="179" xr:uid="{00000000-0005-0000-0000-000091180000}"/>
    <cellStyle name="Comma 10 2" xfId="4549" xr:uid="{00000000-0005-0000-0000-000092180000}"/>
    <cellStyle name="Comma 10 3" xfId="4535" xr:uid="{00000000-0005-0000-0000-000093180000}"/>
    <cellStyle name="Comma 2" xfId="180" xr:uid="{00000000-0005-0000-0000-000094180000}"/>
    <cellStyle name="Comma 2 2" xfId="181" xr:uid="{00000000-0005-0000-0000-000095180000}"/>
    <cellStyle name="Comma 2 2 2" xfId="4601" xr:uid="{00000000-0005-0000-0000-000096180000}"/>
    <cellStyle name="Comma 2 2 3" xfId="9656" xr:uid="{00000000-0005-0000-0000-000097180000}"/>
    <cellStyle name="Comma 2 3" xfId="4039" xr:uid="{00000000-0005-0000-0000-000098180000}"/>
    <cellStyle name="Comma 2 3 2" xfId="9675" xr:uid="{00000000-0005-0000-0000-000099180000}"/>
    <cellStyle name="Comma 2 4" xfId="9654" xr:uid="{00000000-0005-0000-0000-00009A180000}"/>
    <cellStyle name="Comma 3" xfId="182" xr:uid="{00000000-0005-0000-0000-00009B180000}"/>
    <cellStyle name="Comma 3 10" xfId="1958" xr:uid="{00000000-0005-0000-0000-00009C180000}"/>
    <cellStyle name="Comma 3 10 2" xfId="6761" xr:uid="{00000000-0005-0000-0000-00009D180000}"/>
    <cellStyle name="Comma 3 11" xfId="4132" xr:uid="{00000000-0005-0000-0000-00009E180000}"/>
    <cellStyle name="Comma 3 11 2" xfId="8925" xr:uid="{00000000-0005-0000-0000-00009F180000}"/>
    <cellStyle name="Comma 3 12" xfId="4360" xr:uid="{00000000-0005-0000-0000-0000A0180000}"/>
    <cellStyle name="Comma 3 12 2" xfId="8561" xr:uid="{00000000-0005-0000-0000-0000A1180000}"/>
    <cellStyle name="Comma 3 13" xfId="4912" xr:uid="{00000000-0005-0000-0000-0000A2180000}"/>
    <cellStyle name="Comma 3 2" xfId="183" xr:uid="{00000000-0005-0000-0000-0000A3180000}"/>
    <cellStyle name="Comma 3 2 10" xfId="3943" xr:uid="{00000000-0005-0000-0000-0000A4180000}"/>
    <cellStyle name="Comma 3 2 10 2" xfId="8944" xr:uid="{00000000-0005-0000-0000-0000A5180000}"/>
    <cellStyle name="Comma 3 2 11" xfId="4594" xr:uid="{00000000-0005-0000-0000-0000A6180000}"/>
    <cellStyle name="Comma 3 2 11 2" xfId="8580" xr:uid="{00000000-0005-0000-0000-0000A7180000}"/>
    <cellStyle name="Comma 3 2 12" xfId="4931" xr:uid="{00000000-0005-0000-0000-0000A8180000}"/>
    <cellStyle name="Comma 3 2 2" xfId="184" xr:uid="{00000000-0005-0000-0000-0000A9180000}"/>
    <cellStyle name="Comma 3 2 2 10" xfId="4967" xr:uid="{00000000-0005-0000-0000-0000AA180000}"/>
    <cellStyle name="Comma 3 2 2 2" xfId="185" xr:uid="{00000000-0005-0000-0000-0000AB180000}"/>
    <cellStyle name="Comma 3 2 2 2 2" xfId="416" xr:uid="{00000000-0005-0000-0000-0000AC180000}"/>
    <cellStyle name="Comma 3 2 2 2 2 2" xfId="789" xr:uid="{00000000-0005-0000-0000-0000AD180000}"/>
    <cellStyle name="Comma 3 2 2 2 2 2 2" xfId="1880" xr:uid="{00000000-0005-0000-0000-0000AE180000}"/>
    <cellStyle name="Comma 3 2 2 2 2 2 2 2" xfId="3704" xr:uid="{00000000-0005-0000-0000-0000AF180000}"/>
    <cellStyle name="Comma 3 2 2 2 2 2 2 2 2" xfId="8483" xr:uid="{00000000-0005-0000-0000-0000B0180000}"/>
    <cellStyle name="Comma 3 2 2 2 2 2 2 3" xfId="6659" xr:uid="{00000000-0005-0000-0000-0000B1180000}"/>
    <cellStyle name="Comma 3 2 2 2 2 2 3" xfId="2613" xr:uid="{00000000-0005-0000-0000-0000B2180000}"/>
    <cellStyle name="Comma 3 2 2 2 2 2 3 2" xfId="7392" xr:uid="{00000000-0005-0000-0000-0000B3180000}"/>
    <cellStyle name="Comma 3 2 2 2 2 2 4" xfId="4544" xr:uid="{00000000-0005-0000-0000-0000B4180000}"/>
    <cellStyle name="Comma 3 2 2 2 2 2 4 2" xfId="9577" xr:uid="{00000000-0005-0000-0000-0000B5180000}"/>
    <cellStyle name="Comma 3 2 2 2 2 2 5" xfId="5565" xr:uid="{00000000-0005-0000-0000-0000B6180000}"/>
    <cellStyle name="Comma 3 2 2 2 2 3" xfId="1519" xr:uid="{00000000-0005-0000-0000-0000B7180000}"/>
    <cellStyle name="Comma 3 2 2 2 2 3 2" xfId="3343" xr:uid="{00000000-0005-0000-0000-0000B8180000}"/>
    <cellStyle name="Comma 3 2 2 2 2 3 2 2" xfId="8122" xr:uid="{00000000-0005-0000-0000-0000B9180000}"/>
    <cellStyle name="Comma 3 2 2 2 2 3 3" xfId="6298" xr:uid="{00000000-0005-0000-0000-0000BA180000}"/>
    <cellStyle name="Comma 3 2 2 2 2 4" xfId="1155" xr:uid="{00000000-0005-0000-0000-0000BB180000}"/>
    <cellStyle name="Comma 3 2 2 2 2 4 2" xfId="2979" xr:uid="{00000000-0005-0000-0000-0000BC180000}"/>
    <cellStyle name="Comma 3 2 2 2 2 4 2 2" xfId="7758" xr:uid="{00000000-0005-0000-0000-0000BD180000}"/>
    <cellStyle name="Comma 3 2 2 2 2 4 3" xfId="5934" xr:uid="{00000000-0005-0000-0000-0000BE180000}"/>
    <cellStyle name="Comma 3 2 2 2 2 5" xfId="2247" xr:uid="{00000000-0005-0000-0000-0000BF180000}"/>
    <cellStyle name="Comma 3 2 2 2 2 5 2" xfId="7026" xr:uid="{00000000-0005-0000-0000-0000C0180000}"/>
    <cellStyle name="Comma 3 2 2 2 2 6" xfId="3816" xr:uid="{00000000-0005-0000-0000-0000C1180000}"/>
    <cellStyle name="Comma 3 2 2 2 2 6 2" xfId="9217" xr:uid="{00000000-0005-0000-0000-0000C2180000}"/>
    <cellStyle name="Comma 3 2 2 2 2 7" xfId="4576" xr:uid="{00000000-0005-0000-0000-0000C3180000}"/>
    <cellStyle name="Comma 3 2 2 2 2 7 2" xfId="8853" xr:uid="{00000000-0005-0000-0000-0000C4180000}"/>
    <cellStyle name="Comma 3 2 2 2 2 8" xfId="5204" xr:uid="{00000000-0005-0000-0000-0000C5180000}"/>
    <cellStyle name="Comma 3 2 2 2 3" xfId="609" xr:uid="{00000000-0005-0000-0000-0000C6180000}"/>
    <cellStyle name="Comma 3 2 2 2 3 2" xfId="1701" xr:uid="{00000000-0005-0000-0000-0000C7180000}"/>
    <cellStyle name="Comma 3 2 2 2 3 2 2" xfId="3525" xr:uid="{00000000-0005-0000-0000-0000C8180000}"/>
    <cellStyle name="Comma 3 2 2 2 3 2 2 2" xfId="8304" xr:uid="{00000000-0005-0000-0000-0000C9180000}"/>
    <cellStyle name="Comma 3 2 2 2 3 2 3" xfId="6480" xr:uid="{00000000-0005-0000-0000-0000CA180000}"/>
    <cellStyle name="Comma 3 2 2 2 3 3" xfId="2434" xr:uid="{00000000-0005-0000-0000-0000CB180000}"/>
    <cellStyle name="Comma 3 2 2 2 3 3 2" xfId="7213" xr:uid="{00000000-0005-0000-0000-0000CC180000}"/>
    <cellStyle name="Comma 3 2 2 2 3 4" xfId="4153" xr:uid="{00000000-0005-0000-0000-0000CD180000}"/>
    <cellStyle name="Comma 3 2 2 2 3 4 2" xfId="9399" xr:uid="{00000000-0005-0000-0000-0000CE180000}"/>
    <cellStyle name="Comma 3 2 2 2 3 5" xfId="5386" xr:uid="{00000000-0005-0000-0000-0000CF180000}"/>
    <cellStyle name="Comma 3 2 2 2 4" xfId="1327" xr:uid="{00000000-0005-0000-0000-0000D0180000}"/>
    <cellStyle name="Comma 3 2 2 2 4 2" xfId="3151" xr:uid="{00000000-0005-0000-0000-0000D1180000}"/>
    <cellStyle name="Comma 3 2 2 2 4 2 2" xfId="7930" xr:uid="{00000000-0005-0000-0000-0000D2180000}"/>
    <cellStyle name="Comma 3 2 2 2 4 3" xfId="6106" xr:uid="{00000000-0005-0000-0000-0000D3180000}"/>
    <cellStyle name="Comma 3 2 2 2 5" xfId="963" xr:uid="{00000000-0005-0000-0000-0000D4180000}"/>
    <cellStyle name="Comma 3 2 2 2 5 2" xfId="2787" xr:uid="{00000000-0005-0000-0000-0000D5180000}"/>
    <cellStyle name="Comma 3 2 2 2 5 2 2" xfId="7566" xr:uid="{00000000-0005-0000-0000-0000D6180000}"/>
    <cellStyle name="Comma 3 2 2 2 5 3" xfId="5742" xr:uid="{00000000-0005-0000-0000-0000D7180000}"/>
    <cellStyle name="Comma 3 2 2 2 6" xfId="2077" xr:uid="{00000000-0005-0000-0000-0000D8180000}"/>
    <cellStyle name="Comma 3 2 2 2 6 2" xfId="6856" xr:uid="{00000000-0005-0000-0000-0000D9180000}"/>
    <cellStyle name="Comma 3 2 2 2 7" xfId="4071" xr:uid="{00000000-0005-0000-0000-0000DA180000}"/>
    <cellStyle name="Comma 3 2 2 2 7 2" xfId="9025" xr:uid="{00000000-0005-0000-0000-0000DB180000}"/>
    <cellStyle name="Comma 3 2 2 2 8" xfId="4540" xr:uid="{00000000-0005-0000-0000-0000DC180000}"/>
    <cellStyle name="Comma 3 2 2 2 8 2" xfId="8661" xr:uid="{00000000-0005-0000-0000-0000DD180000}"/>
    <cellStyle name="Comma 3 2 2 2 9" xfId="5012" xr:uid="{00000000-0005-0000-0000-0000DE180000}"/>
    <cellStyle name="Comma 3 2 2 3" xfId="417" xr:uid="{00000000-0005-0000-0000-0000DF180000}"/>
    <cellStyle name="Comma 3 2 2 3 2" xfId="790" xr:uid="{00000000-0005-0000-0000-0000E0180000}"/>
    <cellStyle name="Comma 3 2 2 3 2 2" xfId="1881" xr:uid="{00000000-0005-0000-0000-0000E1180000}"/>
    <cellStyle name="Comma 3 2 2 3 2 2 2" xfId="3705" xr:uid="{00000000-0005-0000-0000-0000E2180000}"/>
    <cellStyle name="Comma 3 2 2 3 2 2 2 2" xfId="8484" xr:uid="{00000000-0005-0000-0000-0000E3180000}"/>
    <cellStyle name="Comma 3 2 2 3 2 2 3" xfId="6660" xr:uid="{00000000-0005-0000-0000-0000E4180000}"/>
    <cellStyle name="Comma 3 2 2 3 2 3" xfId="2614" xr:uid="{00000000-0005-0000-0000-0000E5180000}"/>
    <cellStyle name="Comma 3 2 2 3 2 3 2" xfId="7393" xr:uid="{00000000-0005-0000-0000-0000E6180000}"/>
    <cellStyle name="Comma 3 2 2 3 2 4" xfId="4418" xr:uid="{00000000-0005-0000-0000-0000E7180000}"/>
    <cellStyle name="Comma 3 2 2 3 2 4 2" xfId="9578" xr:uid="{00000000-0005-0000-0000-0000E8180000}"/>
    <cellStyle name="Comma 3 2 2 3 2 5" xfId="5566" xr:uid="{00000000-0005-0000-0000-0000E9180000}"/>
    <cellStyle name="Comma 3 2 2 3 3" xfId="1518" xr:uid="{00000000-0005-0000-0000-0000EA180000}"/>
    <cellStyle name="Comma 3 2 2 3 3 2" xfId="3342" xr:uid="{00000000-0005-0000-0000-0000EB180000}"/>
    <cellStyle name="Comma 3 2 2 3 3 2 2" xfId="8121" xr:uid="{00000000-0005-0000-0000-0000EC180000}"/>
    <cellStyle name="Comma 3 2 2 3 3 3" xfId="6297" xr:uid="{00000000-0005-0000-0000-0000ED180000}"/>
    <cellStyle name="Comma 3 2 2 3 4" xfId="1154" xr:uid="{00000000-0005-0000-0000-0000EE180000}"/>
    <cellStyle name="Comma 3 2 2 3 4 2" xfId="2978" xr:uid="{00000000-0005-0000-0000-0000EF180000}"/>
    <cellStyle name="Comma 3 2 2 3 4 2 2" xfId="7757" xr:uid="{00000000-0005-0000-0000-0000F0180000}"/>
    <cellStyle name="Comma 3 2 2 3 4 3" xfId="5933" xr:uid="{00000000-0005-0000-0000-0000F1180000}"/>
    <cellStyle name="Comma 3 2 2 3 5" xfId="2248" xr:uid="{00000000-0005-0000-0000-0000F2180000}"/>
    <cellStyle name="Comma 3 2 2 3 5 2" xfId="7027" xr:uid="{00000000-0005-0000-0000-0000F3180000}"/>
    <cellStyle name="Comma 3 2 2 3 6" xfId="3926" xr:uid="{00000000-0005-0000-0000-0000F4180000}"/>
    <cellStyle name="Comma 3 2 2 3 6 2" xfId="9216" xr:uid="{00000000-0005-0000-0000-0000F5180000}"/>
    <cellStyle name="Comma 3 2 2 3 7" xfId="4177" xr:uid="{00000000-0005-0000-0000-0000F6180000}"/>
    <cellStyle name="Comma 3 2 2 3 7 2" xfId="8852" xr:uid="{00000000-0005-0000-0000-0000F7180000}"/>
    <cellStyle name="Comma 3 2 2 3 8" xfId="5203" xr:uid="{00000000-0005-0000-0000-0000F8180000}"/>
    <cellStyle name="Comma 3 2 2 4" xfId="608" xr:uid="{00000000-0005-0000-0000-0000F9180000}"/>
    <cellStyle name="Comma 3 2 2 4 2" xfId="1700" xr:uid="{00000000-0005-0000-0000-0000FA180000}"/>
    <cellStyle name="Comma 3 2 2 4 2 2" xfId="3524" xr:uid="{00000000-0005-0000-0000-0000FB180000}"/>
    <cellStyle name="Comma 3 2 2 4 2 2 2" xfId="8303" xr:uid="{00000000-0005-0000-0000-0000FC180000}"/>
    <cellStyle name="Comma 3 2 2 4 2 3" xfId="6479" xr:uid="{00000000-0005-0000-0000-0000FD180000}"/>
    <cellStyle name="Comma 3 2 2 4 3" xfId="2433" xr:uid="{00000000-0005-0000-0000-0000FE180000}"/>
    <cellStyle name="Comma 3 2 2 4 3 2" xfId="7212" xr:uid="{00000000-0005-0000-0000-0000FF180000}"/>
    <cellStyle name="Comma 3 2 2 4 4" xfId="4466" xr:uid="{00000000-0005-0000-0000-000000190000}"/>
    <cellStyle name="Comma 3 2 2 4 4 2" xfId="9398" xr:uid="{00000000-0005-0000-0000-000001190000}"/>
    <cellStyle name="Comma 3 2 2 4 5" xfId="5385" xr:uid="{00000000-0005-0000-0000-000002190000}"/>
    <cellStyle name="Comma 3 2 2 5" xfId="1282" xr:uid="{00000000-0005-0000-0000-000003190000}"/>
    <cellStyle name="Comma 3 2 2 5 2" xfId="3106" xr:uid="{00000000-0005-0000-0000-000004190000}"/>
    <cellStyle name="Comma 3 2 2 5 2 2" xfId="7885" xr:uid="{00000000-0005-0000-0000-000005190000}"/>
    <cellStyle name="Comma 3 2 2 5 3" xfId="6061" xr:uid="{00000000-0005-0000-0000-000006190000}"/>
    <cellStyle name="Comma 3 2 2 6" xfId="918" xr:uid="{00000000-0005-0000-0000-000007190000}"/>
    <cellStyle name="Comma 3 2 2 6 2" xfId="2742" xr:uid="{00000000-0005-0000-0000-000008190000}"/>
    <cellStyle name="Comma 3 2 2 6 2 2" xfId="7521" xr:uid="{00000000-0005-0000-0000-000009190000}"/>
    <cellStyle name="Comma 3 2 2 6 3" xfId="5697" xr:uid="{00000000-0005-0000-0000-00000A190000}"/>
    <cellStyle name="Comma 3 2 2 7" xfId="2076" xr:uid="{00000000-0005-0000-0000-00000B190000}"/>
    <cellStyle name="Comma 3 2 2 7 2" xfId="6855" xr:uid="{00000000-0005-0000-0000-00000C190000}"/>
    <cellStyle name="Comma 3 2 2 8" xfId="4020" xr:uid="{00000000-0005-0000-0000-00000D190000}"/>
    <cellStyle name="Comma 3 2 2 8 2" xfId="8980" xr:uid="{00000000-0005-0000-0000-00000E190000}"/>
    <cellStyle name="Comma 3 2 2 9" xfId="4308" xr:uid="{00000000-0005-0000-0000-00000F190000}"/>
    <cellStyle name="Comma 3 2 2 9 2" xfId="8616" xr:uid="{00000000-0005-0000-0000-000010190000}"/>
    <cellStyle name="Comma 3 2 3" xfId="186" xr:uid="{00000000-0005-0000-0000-000011190000}"/>
    <cellStyle name="Comma 3 2 3 2" xfId="418" xr:uid="{00000000-0005-0000-0000-000012190000}"/>
    <cellStyle name="Comma 3 2 3 2 2" xfId="791" xr:uid="{00000000-0005-0000-0000-000013190000}"/>
    <cellStyle name="Comma 3 2 3 2 2 2" xfId="1882" xr:uid="{00000000-0005-0000-0000-000014190000}"/>
    <cellStyle name="Comma 3 2 3 2 2 2 2" xfId="3706" xr:uid="{00000000-0005-0000-0000-000015190000}"/>
    <cellStyle name="Comma 3 2 3 2 2 2 2 2" xfId="8485" xr:uid="{00000000-0005-0000-0000-000016190000}"/>
    <cellStyle name="Comma 3 2 3 2 2 2 3" xfId="6661" xr:uid="{00000000-0005-0000-0000-000017190000}"/>
    <cellStyle name="Comma 3 2 3 2 2 3" xfId="2615" xr:uid="{00000000-0005-0000-0000-000018190000}"/>
    <cellStyle name="Comma 3 2 3 2 2 3 2" xfId="7394" xr:uid="{00000000-0005-0000-0000-000019190000}"/>
    <cellStyle name="Comma 3 2 3 2 2 4" xfId="4619" xr:uid="{00000000-0005-0000-0000-00001A190000}"/>
    <cellStyle name="Comma 3 2 3 2 2 4 2" xfId="9579" xr:uid="{00000000-0005-0000-0000-00001B190000}"/>
    <cellStyle name="Comma 3 2 3 2 2 5" xfId="5567" xr:uid="{00000000-0005-0000-0000-00001C190000}"/>
    <cellStyle name="Comma 3 2 3 2 3" xfId="1520" xr:uid="{00000000-0005-0000-0000-00001D190000}"/>
    <cellStyle name="Comma 3 2 3 2 3 2" xfId="3344" xr:uid="{00000000-0005-0000-0000-00001E190000}"/>
    <cellStyle name="Comma 3 2 3 2 3 2 2" xfId="8123" xr:uid="{00000000-0005-0000-0000-00001F190000}"/>
    <cellStyle name="Comma 3 2 3 2 3 3" xfId="6299" xr:uid="{00000000-0005-0000-0000-000020190000}"/>
    <cellStyle name="Comma 3 2 3 2 4" xfId="1156" xr:uid="{00000000-0005-0000-0000-000021190000}"/>
    <cellStyle name="Comma 3 2 3 2 4 2" xfId="2980" xr:uid="{00000000-0005-0000-0000-000022190000}"/>
    <cellStyle name="Comma 3 2 3 2 4 2 2" xfId="7759" xr:uid="{00000000-0005-0000-0000-000023190000}"/>
    <cellStyle name="Comma 3 2 3 2 4 3" xfId="5935" xr:uid="{00000000-0005-0000-0000-000024190000}"/>
    <cellStyle name="Comma 3 2 3 2 5" xfId="2249" xr:uid="{00000000-0005-0000-0000-000025190000}"/>
    <cellStyle name="Comma 3 2 3 2 5 2" xfId="7028" xr:uid="{00000000-0005-0000-0000-000026190000}"/>
    <cellStyle name="Comma 3 2 3 2 6" xfId="3986" xr:uid="{00000000-0005-0000-0000-000027190000}"/>
    <cellStyle name="Comma 3 2 3 2 6 2" xfId="9218" xr:uid="{00000000-0005-0000-0000-000028190000}"/>
    <cellStyle name="Comma 3 2 3 2 7" xfId="4614" xr:uid="{00000000-0005-0000-0000-000029190000}"/>
    <cellStyle name="Comma 3 2 3 2 7 2" xfId="8854" xr:uid="{00000000-0005-0000-0000-00002A190000}"/>
    <cellStyle name="Comma 3 2 3 2 8" xfId="5205" xr:uid="{00000000-0005-0000-0000-00002B190000}"/>
    <cellStyle name="Comma 3 2 3 3" xfId="610" xr:uid="{00000000-0005-0000-0000-00002C190000}"/>
    <cellStyle name="Comma 3 2 3 3 2" xfId="1702" xr:uid="{00000000-0005-0000-0000-00002D190000}"/>
    <cellStyle name="Comma 3 2 3 3 2 2" xfId="3526" xr:uid="{00000000-0005-0000-0000-00002E190000}"/>
    <cellStyle name="Comma 3 2 3 3 2 2 2" xfId="8305" xr:uid="{00000000-0005-0000-0000-00002F190000}"/>
    <cellStyle name="Comma 3 2 3 3 2 3" xfId="6481" xr:uid="{00000000-0005-0000-0000-000030190000}"/>
    <cellStyle name="Comma 3 2 3 3 3" xfId="2435" xr:uid="{00000000-0005-0000-0000-000031190000}"/>
    <cellStyle name="Comma 3 2 3 3 3 2" xfId="7214" xr:uid="{00000000-0005-0000-0000-000032190000}"/>
    <cellStyle name="Comma 3 2 3 3 4" xfId="4435" xr:uid="{00000000-0005-0000-0000-000033190000}"/>
    <cellStyle name="Comma 3 2 3 3 4 2" xfId="9400" xr:uid="{00000000-0005-0000-0000-000034190000}"/>
    <cellStyle name="Comma 3 2 3 3 5" xfId="5387" xr:uid="{00000000-0005-0000-0000-000035190000}"/>
    <cellStyle name="Comma 3 2 3 4" xfId="1312" xr:uid="{00000000-0005-0000-0000-000036190000}"/>
    <cellStyle name="Comma 3 2 3 4 2" xfId="3136" xr:uid="{00000000-0005-0000-0000-000037190000}"/>
    <cellStyle name="Comma 3 2 3 4 2 2" xfId="7915" xr:uid="{00000000-0005-0000-0000-000038190000}"/>
    <cellStyle name="Comma 3 2 3 4 3" xfId="6091" xr:uid="{00000000-0005-0000-0000-000039190000}"/>
    <cellStyle name="Comma 3 2 3 5" xfId="948" xr:uid="{00000000-0005-0000-0000-00003A190000}"/>
    <cellStyle name="Comma 3 2 3 5 2" xfId="2772" xr:uid="{00000000-0005-0000-0000-00003B190000}"/>
    <cellStyle name="Comma 3 2 3 5 2 2" xfId="7551" xr:uid="{00000000-0005-0000-0000-00003C190000}"/>
    <cellStyle name="Comma 3 2 3 5 3" xfId="5727" xr:uid="{00000000-0005-0000-0000-00003D190000}"/>
    <cellStyle name="Comma 3 2 3 6" xfId="2078" xr:uid="{00000000-0005-0000-0000-00003E190000}"/>
    <cellStyle name="Comma 3 2 3 6 2" xfId="6857" xr:uid="{00000000-0005-0000-0000-00003F190000}"/>
    <cellStyle name="Comma 3 2 3 7" xfId="3996" xr:uid="{00000000-0005-0000-0000-000040190000}"/>
    <cellStyle name="Comma 3 2 3 7 2" xfId="9010" xr:uid="{00000000-0005-0000-0000-000041190000}"/>
    <cellStyle name="Comma 3 2 3 8" xfId="4404" xr:uid="{00000000-0005-0000-0000-000042190000}"/>
    <cellStyle name="Comma 3 2 3 8 2" xfId="8646" xr:uid="{00000000-0005-0000-0000-000043190000}"/>
    <cellStyle name="Comma 3 2 3 9" xfId="4997" xr:uid="{00000000-0005-0000-0000-000044190000}"/>
    <cellStyle name="Comma 3 2 4" xfId="187" xr:uid="{00000000-0005-0000-0000-000045190000}"/>
    <cellStyle name="Comma 3 2 4 2" xfId="419" xr:uid="{00000000-0005-0000-0000-000046190000}"/>
    <cellStyle name="Comma 3 2 4 2 2" xfId="792" xr:uid="{00000000-0005-0000-0000-000047190000}"/>
    <cellStyle name="Comma 3 2 4 2 2 2" xfId="1883" xr:uid="{00000000-0005-0000-0000-000048190000}"/>
    <cellStyle name="Comma 3 2 4 2 2 2 2" xfId="3707" xr:uid="{00000000-0005-0000-0000-000049190000}"/>
    <cellStyle name="Comma 3 2 4 2 2 2 2 2" xfId="8486" xr:uid="{00000000-0005-0000-0000-00004A190000}"/>
    <cellStyle name="Comma 3 2 4 2 2 2 3" xfId="6662" xr:uid="{00000000-0005-0000-0000-00004B190000}"/>
    <cellStyle name="Comma 3 2 4 2 2 3" xfId="2616" xr:uid="{00000000-0005-0000-0000-00004C190000}"/>
    <cellStyle name="Comma 3 2 4 2 2 3 2" xfId="7395" xr:uid="{00000000-0005-0000-0000-00004D190000}"/>
    <cellStyle name="Comma 3 2 4 2 2 4" xfId="4354" xr:uid="{00000000-0005-0000-0000-00004E190000}"/>
    <cellStyle name="Comma 3 2 4 2 2 4 2" xfId="9580" xr:uid="{00000000-0005-0000-0000-00004F190000}"/>
    <cellStyle name="Comma 3 2 4 2 2 5" xfId="5568" xr:uid="{00000000-0005-0000-0000-000050190000}"/>
    <cellStyle name="Comma 3 2 4 2 3" xfId="1521" xr:uid="{00000000-0005-0000-0000-000051190000}"/>
    <cellStyle name="Comma 3 2 4 2 3 2" xfId="3345" xr:uid="{00000000-0005-0000-0000-000052190000}"/>
    <cellStyle name="Comma 3 2 4 2 3 2 2" xfId="8124" xr:uid="{00000000-0005-0000-0000-000053190000}"/>
    <cellStyle name="Comma 3 2 4 2 3 3" xfId="6300" xr:uid="{00000000-0005-0000-0000-000054190000}"/>
    <cellStyle name="Comma 3 2 4 2 4" xfId="1157" xr:uid="{00000000-0005-0000-0000-000055190000}"/>
    <cellStyle name="Comma 3 2 4 2 4 2" xfId="2981" xr:uid="{00000000-0005-0000-0000-000056190000}"/>
    <cellStyle name="Comma 3 2 4 2 4 2 2" xfId="7760" xr:uid="{00000000-0005-0000-0000-000057190000}"/>
    <cellStyle name="Comma 3 2 4 2 4 3" xfId="5936" xr:uid="{00000000-0005-0000-0000-000058190000}"/>
    <cellStyle name="Comma 3 2 4 2 5" xfId="2250" xr:uid="{00000000-0005-0000-0000-000059190000}"/>
    <cellStyle name="Comma 3 2 4 2 5 2" xfId="7029" xr:uid="{00000000-0005-0000-0000-00005A190000}"/>
    <cellStyle name="Comma 3 2 4 2 6" xfId="4059" xr:uid="{00000000-0005-0000-0000-00005B190000}"/>
    <cellStyle name="Comma 3 2 4 2 6 2" xfId="9219" xr:uid="{00000000-0005-0000-0000-00005C190000}"/>
    <cellStyle name="Comma 3 2 4 2 7" xfId="4732" xr:uid="{00000000-0005-0000-0000-00005D190000}"/>
    <cellStyle name="Comma 3 2 4 2 7 2" xfId="8855" xr:uid="{00000000-0005-0000-0000-00005E190000}"/>
    <cellStyle name="Comma 3 2 4 2 8" xfId="5206" xr:uid="{00000000-0005-0000-0000-00005F190000}"/>
    <cellStyle name="Comma 3 2 4 3" xfId="611" xr:uid="{00000000-0005-0000-0000-000060190000}"/>
    <cellStyle name="Comma 3 2 4 3 2" xfId="1703" xr:uid="{00000000-0005-0000-0000-000061190000}"/>
    <cellStyle name="Comma 3 2 4 3 2 2" xfId="3527" xr:uid="{00000000-0005-0000-0000-000062190000}"/>
    <cellStyle name="Comma 3 2 4 3 2 2 2" xfId="8306" xr:uid="{00000000-0005-0000-0000-000063190000}"/>
    <cellStyle name="Comma 3 2 4 3 2 3" xfId="6482" xr:uid="{00000000-0005-0000-0000-000064190000}"/>
    <cellStyle name="Comma 3 2 4 3 3" xfId="2436" xr:uid="{00000000-0005-0000-0000-000065190000}"/>
    <cellStyle name="Comma 3 2 4 3 3 2" xfId="7215" xr:uid="{00000000-0005-0000-0000-000066190000}"/>
    <cellStyle name="Comma 3 2 4 3 4" xfId="4639" xr:uid="{00000000-0005-0000-0000-000067190000}"/>
    <cellStyle name="Comma 3 2 4 3 4 2" xfId="9401" xr:uid="{00000000-0005-0000-0000-000068190000}"/>
    <cellStyle name="Comma 3 2 4 3 5" xfId="5388" xr:uid="{00000000-0005-0000-0000-000069190000}"/>
    <cellStyle name="Comma 3 2 4 4" xfId="1377" xr:uid="{00000000-0005-0000-0000-00006A190000}"/>
    <cellStyle name="Comma 3 2 4 4 2" xfId="3201" xr:uid="{00000000-0005-0000-0000-00006B190000}"/>
    <cellStyle name="Comma 3 2 4 4 2 2" xfId="7980" xr:uid="{00000000-0005-0000-0000-00006C190000}"/>
    <cellStyle name="Comma 3 2 4 4 3" xfId="6156" xr:uid="{00000000-0005-0000-0000-00006D190000}"/>
    <cellStyle name="Comma 3 2 4 5" xfId="1013" xr:uid="{00000000-0005-0000-0000-00006E190000}"/>
    <cellStyle name="Comma 3 2 4 5 2" xfId="2837" xr:uid="{00000000-0005-0000-0000-00006F190000}"/>
    <cellStyle name="Comma 3 2 4 5 2 2" xfId="7616" xr:uid="{00000000-0005-0000-0000-000070190000}"/>
    <cellStyle name="Comma 3 2 4 5 3" xfId="5792" xr:uid="{00000000-0005-0000-0000-000071190000}"/>
    <cellStyle name="Comma 3 2 4 6" xfId="2079" xr:uid="{00000000-0005-0000-0000-000072190000}"/>
    <cellStyle name="Comma 3 2 4 6 2" xfId="6858" xr:uid="{00000000-0005-0000-0000-000073190000}"/>
    <cellStyle name="Comma 3 2 4 7" xfId="3977" xr:uid="{00000000-0005-0000-0000-000074190000}"/>
    <cellStyle name="Comma 3 2 4 7 2" xfId="9075" xr:uid="{00000000-0005-0000-0000-000075190000}"/>
    <cellStyle name="Comma 3 2 4 8" xfId="4370" xr:uid="{00000000-0005-0000-0000-000076190000}"/>
    <cellStyle name="Comma 3 2 4 8 2" xfId="8711" xr:uid="{00000000-0005-0000-0000-000077190000}"/>
    <cellStyle name="Comma 3 2 4 9" xfId="5062" xr:uid="{00000000-0005-0000-0000-000078190000}"/>
    <cellStyle name="Comma 3 2 5" xfId="420" xr:uid="{00000000-0005-0000-0000-000079190000}"/>
    <cellStyle name="Comma 3 2 5 2" xfId="793" xr:uid="{00000000-0005-0000-0000-00007A190000}"/>
    <cellStyle name="Comma 3 2 5 2 2" xfId="1884" xr:uid="{00000000-0005-0000-0000-00007B190000}"/>
    <cellStyle name="Comma 3 2 5 2 2 2" xfId="3708" xr:uid="{00000000-0005-0000-0000-00007C190000}"/>
    <cellStyle name="Comma 3 2 5 2 2 2 2" xfId="8487" xr:uid="{00000000-0005-0000-0000-00007D190000}"/>
    <cellStyle name="Comma 3 2 5 2 2 3" xfId="6663" xr:uid="{00000000-0005-0000-0000-00007E190000}"/>
    <cellStyle name="Comma 3 2 5 2 3" xfId="2617" xr:uid="{00000000-0005-0000-0000-00007F190000}"/>
    <cellStyle name="Comma 3 2 5 2 3 2" xfId="7396" xr:uid="{00000000-0005-0000-0000-000080190000}"/>
    <cellStyle name="Comma 3 2 5 2 4" xfId="4484" xr:uid="{00000000-0005-0000-0000-000081190000}"/>
    <cellStyle name="Comma 3 2 5 2 4 2" xfId="9581" xr:uid="{00000000-0005-0000-0000-000082190000}"/>
    <cellStyle name="Comma 3 2 5 2 5" xfId="5569" xr:uid="{00000000-0005-0000-0000-000083190000}"/>
    <cellStyle name="Comma 3 2 5 3" xfId="1517" xr:uid="{00000000-0005-0000-0000-000084190000}"/>
    <cellStyle name="Comma 3 2 5 3 2" xfId="3341" xr:uid="{00000000-0005-0000-0000-000085190000}"/>
    <cellStyle name="Comma 3 2 5 3 2 2" xfId="8120" xr:uid="{00000000-0005-0000-0000-000086190000}"/>
    <cellStyle name="Comma 3 2 5 3 3" xfId="6296" xr:uid="{00000000-0005-0000-0000-000087190000}"/>
    <cellStyle name="Comma 3 2 5 4" xfId="1153" xr:uid="{00000000-0005-0000-0000-000088190000}"/>
    <cellStyle name="Comma 3 2 5 4 2" xfId="2977" xr:uid="{00000000-0005-0000-0000-000089190000}"/>
    <cellStyle name="Comma 3 2 5 4 2 2" xfId="7756" xr:uid="{00000000-0005-0000-0000-00008A190000}"/>
    <cellStyle name="Comma 3 2 5 4 3" xfId="5932" xr:uid="{00000000-0005-0000-0000-00008B190000}"/>
    <cellStyle name="Comma 3 2 5 5" xfId="2251" xr:uid="{00000000-0005-0000-0000-00008C190000}"/>
    <cellStyle name="Comma 3 2 5 5 2" xfId="7030" xr:uid="{00000000-0005-0000-0000-00008D190000}"/>
    <cellStyle name="Comma 3 2 5 6" xfId="4114" xr:uid="{00000000-0005-0000-0000-00008E190000}"/>
    <cellStyle name="Comma 3 2 5 6 2" xfId="9215" xr:uid="{00000000-0005-0000-0000-00008F190000}"/>
    <cellStyle name="Comma 3 2 5 7" xfId="4550" xr:uid="{00000000-0005-0000-0000-000090190000}"/>
    <cellStyle name="Comma 3 2 5 7 2" xfId="8851" xr:uid="{00000000-0005-0000-0000-000091190000}"/>
    <cellStyle name="Comma 3 2 5 8" xfId="5202" xr:uid="{00000000-0005-0000-0000-000092190000}"/>
    <cellStyle name="Comma 3 2 6" xfId="607" xr:uid="{00000000-0005-0000-0000-000093190000}"/>
    <cellStyle name="Comma 3 2 6 2" xfId="1699" xr:uid="{00000000-0005-0000-0000-000094190000}"/>
    <cellStyle name="Comma 3 2 6 2 2" xfId="3523" xr:uid="{00000000-0005-0000-0000-000095190000}"/>
    <cellStyle name="Comma 3 2 6 2 2 2" xfId="8302" xr:uid="{00000000-0005-0000-0000-000096190000}"/>
    <cellStyle name="Comma 3 2 6 2 3" xfId="6478" xr:uid="{00000000-0005-0000-0000-000097190000}"/>
    <cellStyle name="Comma 3 2 6 3" xfId="2432" xr:uid="{00000000-0005-0000-0000-000098190000}"/>
    <cellStyle name="Comma 3 2 6 3 2" xfId="7211" xr:uid="{00000000-0005-0000-0000-000099190000}"/>
    <cellStyle name="Comma 3 2 6 4" xfId="4287" xr:uid="{00000000-0005-0000-0000-00009A190000}"/>
    <cellStyle name="Comma 3 2 6 4 2" xfId="9397" xr:uid="{00000000-0005-0000-0000-00009B190000}"/>
    <cellStyle name="Comma 3 2 6 5" xfId="5384" xr:uid="{00000000-0005-0000-0000-00009C190000}"/>
    <cellStyle name="Comma 3 2 7" xfId="1246" xr:uid="{00000000-0005-0000-0000-00009D190000}"/>
    <cellStyle name="Comma 3 2 7 2" xfId="3070" xr:uid="{00000000-0005-0000-0000-00009E190000}"/>
    <cellStyle name="Comma 3 2 7 2 2" xfId="7849" xr:uid="{00000000-0005-0000-0000-00009F190000}"/>
    <cellStyle name="Comma 3 2 7 3" xfId="6025" xr:uid="{00000000-0005-0000-0000-0000A0190000}"/>
    <cellStyle name="Comma 3 2 8" xfId="882" xr:uid="{00000000-0005-0000-0000-0000A1190000}"/>
    <cellStyle name="Comma 3 2 8 2" xfId="2706" xr:uid="{00000000-0005-0000-0000-0000A2190000}"/>
    <cellStyle name="Comma 3 2 8 2 2" xfId="7485" xr:uid="{00000000-0005-0000-0000-0000A3190000}"/>
    <cellStyle name="Comma 3 2 8 3" xfId="5661" xr:uid="{00000000-0005-0000-0000-0000A4190000}"/>
    <cellStyle name="Comma 3 2 9" xfId="1977" xr:uid="{00000000-0005-0000-0000-0000A5190000}"/>
    <cellStyle name="Comma 3 2 9 2" xfId="6780" xr:uid="{00000000-0005-0000-0000-0000A6190000}"/>
    <cellStyle name="Comma 3 3" xfId="188" xr:uid="{00000000-0005-0000-0000-0000A7190000}"/>
    <cellStyle name="Comma 3 3 10" xfId="4948" xr:uid="{00000000-0005-0000-0000-0000A8190000}"/>
    <cellStyle name="Comma 3 3 2" xfId="189" xr:uid="{00000000-0005-0000-0000-0000A9190000}"/>
    <cellStyle name="Comma 3 3 2 2" xfId="421" xr:uid="{00000000-0005-0000-0000-0000AA190000}"/>
    <cellStyle name="Comma 3 3 2 2 2" xfId="794" xr:uid="{00000000-0005-0000-0000-0000AB190000}"/>
    <cellStyle name="Comma 3 3 2 2 2 2" xfId="1885" xr:uid="{00000000-0005-0000-0000-0000AC190000}"/>
    <cellStyle name="Comma 3 3 2 2 2 2 2" xfId="3709" xr:uid="{00000000-0005-0000-0000-0000AD190000}"/>
    <cellStyle name="Comma 3 3 2 2 2 2 2 2" xfId="8488" xr:uid="{00000000-0005-0000-0000-0000AE190000}"/>
    <cellStyle name="Comma 3 3 2 2 2 2 3" xfId="6664" xr:uid="{00000000-0005-0000-0000-0000AF190000}"/>
    <cellStyle name="Comma 3 3 2 2 2 3" xfId="2618" xr:uid="{00000000-0005-0000-0000-0000B0190000}"/>
    <cellStyle name="Comma 3 3 2 2 2 3 2" xfId="7397" xr:uid="{00000000-0005-0000-0000-0000B1190000}"/>
    <cellStyle name="Comma 3 3 2 2 2 4" xfId="4546" xr:uid="{00000000-0005-0000-0000-0000B2190000}"/>
    <cellStyle name="Comma 3 3 2 2 2 4 2" xfId="9582" xr:uid="{00000000-0005-0000-0000-0000B3190000}"/>
    <cellStyle name="Comma 3 3 2 2 2 5" xfId="5570" xr:uid="{00000000-0005-0000-0000-0000B4190000}"/>
    <cellStyle name="Comma 3 3 2 2 3" xfId="1523" xr:uid="{00000000-0005-0000-0000-0000B5190000}"/>
    <cellStyle name="Comma 3 3 2 2 3 2" xfId="3347" xr:uid="{00000000-0005-0000-0000-0000B6190000}"/>
    <cellStyle name="Comma 3 3 2 2 3 2 2" xfId="8126" xr:uid="{00000000-0005-0000-0000-0000B7190000}"/>
    <cellStyle name="Comma 3 3 2 2 3 3" xfId="6302" xr:uid="{00000000-0005-0000-0000-0000B8190000}"/>
    <cellStyle name="Comma 3 3 2 2 4" xfId="1159" xr:uid="{00000000-0005-0000-0000-0000B9190000}"/>
    <cellStyle name="Comma 3 3 2 2 4 2" xfId="2983" xr:uid="{00000000-0005-0000-0000-0000BA190000}"/>
    <cellStyle name="Comma 3 3 2 2 4 2 2" xfId="7762" xr:uid="{00000000-0005-0000-0000-0000BB190000}"/>
    <cellStyle name="Comma 3 3 2 2 4 3" xfId="5938" xr:uid="{00000000-0005-0000-0000-0000BC190000}"/>
    <cellStyle name="Comma 3 3 2 2 5" xfId="2252" xr:uid="{00000000-0005-0000-0000-0000BD190000}"/>
    <cellStyle name="Comma 3 3 2 2 5 2" xfId="7031" xr:uid="{00000000-0005-0000-0000-0000BE190000}"/>
    <cellStyle name="Comma 3 3 2 2 6" xfId="4096" xr:uid="{00000000-0005-0000-0000-0000BF190000}"/>
    <cellStyle name="Comma 3 3 2 2 6 2" xfId="9221" xr:uid="{00000000-0005-0000-0000-0000C0190000}"/>
    <cellStyle name="Comma 3 3 2 2 7" xfId="4281" xr:uid="{00000000-0005-0000-0000-0000C1190000}"/>
    <cellStyle name="Comma 3 3 2 2 7 2" xfId="8857" xr:uid="{00000000-0005-0000-0000-0000C2190000}"/>
    <cellStyle name="Comma 3 3 2 2 8" xfId="5208" xr:uid="{00000000-0005-0000-0000-0000C3190000}"/>
    <cellStyle name="Comma 3 3 2 3" xfId="613" xr:uid="{00000000-0005-0000-0000-0000C4190000}"/>
    <cellStyle name="Comma 3 3 2 3 2" xfId="1705" xr:uid="{00000000-0005-0000-0000-0000C5190000}"/>
    <cellStyle name="Comma 3 3 2 3 2 2" xfId="3529" xr:uid="{00000000-0005-0000-0000-0000C6190000}"/>
    <cellStyle name="Comma 3 3 2 3 2 2 2" xfId="8308" xr:uid="{00000000-0005-0000-0000-0000C7190000}"/>
    <cellStyle name="Comma 3 3 2 3 2 3" xfId="6484" xr:uid="{00000000-0005-0000-0000-0000C8190000}"/>
    <cellStyle name="Comma 3 3 2 3 3" xfId="2438" xr:uid="{00000000-0005-0000-0000-0000C9190000}"/>
    <cellStyle name="Comma 3 3 2 3 3 2" xfId="7217" xr:uid="{00000000-0005-0000-0000-0000CA190000}"/>
    <cellStyle name="Comma 3 3 2 3 4" xfId="4419" xr:uid="{00000000-0005-0000-0000-0000CB190000}"/>
    <cellStyle name="Comma 3 3 2 3 4 2" xfId="9403" xr:uid="{00000000-0005-0000-0000-0000CC190000}"/>
    <cellStyle name="Comma 3 3 2 3 5" xfId="5390" xr:uid="{00000000-0005-0000-0000-0000CD190000}"/>
    <cellStyle name="Comma 3 3 2 4" xfId="1346" xr:uid="{00000000-0005-0000-0000-0000CE190000}"/>
    <cellStyle name="Comma 3 3 2 4 2" xfId="3170" xr:uid="{00000000-0005-0000-0000-0000CF190000}"/>
    <cellStyle name="Comma 3 3 2 4 2 2" xfId="7949" xr:uid="{00000000-0005-0000-0000-0000D0190000}"/>
    <cellStyle name="Comma 3 3 2 4 3" xfId="6125" xr:uid="{00000000-0005-0000-0000-0000D1190000}"/>
    <cellStyle name="Comma 3 3 2 5" xfId="982" xr:uid="{00000000-0005-0000-0000-0000D2190000}"/>
    <cellStyle name="Comma 3 3 2 5 2" xfId="2806" xr:uid="{00000000-0005-0000-0000-0000D3190000}"/>
    <cellStyle name="Comma 3 3 2 5 2 2" xfId="7585" xr:uid="{00000000-0005-0000-0000-0000D4190000}"/>
    <cellStyle name="Comma 3 3 2 5 3" xfId="5761" xr:uid="{00000000-0005-0000-0000-0000D5190000}"/>
    <cellStyle name="Comma 3 3 2 6" xfId="2081" xr:uid="{00000000-0005-0000-0000-0000D6190000}"/>
    <cellStyle name="Comma 3 3 2 6 2" xfId="6860" xr:uid="{00000000-0005-0000-0000-0000D7190000}"/>
    <cellStyle name="Comma 3 3 2 7" xfId="3994" xr:uid="{00000000-0005-0000-0000-0000D8190000}"/>
    <cellStyle name="Comma 3 3 2 7 2" xfId="9044" xr:uid="{00000000-0005-0000-0000-0000D9190000}"/>
    <cellStyle name="Comma 3 3 2 8" xfId="4703" xr:uid="{00000000-0005-0000-0000-0000DA190000}"/>
    <cellStyle name="Comma 3 3 2 8 2" xfId="8680" xr:uid="{00000000-0005-0000-0000-0000DB190000}"/>
    <cellStyle name="Comma 3 3 2 9" xfId="5031" xr:uid="{00000000-0005-0000-0000-0000DC190000}"/>
    <cellStyle name="Comma 3 3 3" xfId="422" xr:uid="{00000000-0005-0000-0000-0000DD190000}"/>
    <cellStyle name="Comma 3 3 3 2" xfId="795" xr:uid="{00000000-0005-0000-0000-0000DE190000}"/>
    <cellStyle name="Comma 3 3 3 2 2" xfId="1886" xr:uid="{00000000-0005-0000-0000-0000DF190000}"/>
    <cellStyle name="Comma 3 3 3 2 2 2" xfId="3710" xr:uid="{00000000-0005-0000-0000-0000E0190000}"/>
    <cellStyle name="Comma 3 3 3 2 2 2 2" xfId="8489" xr:uid="{00000000-0005-0000-0000-0000E1190000}"/>
    <cellStyle name="Comma 3 3 3 2 2 3" xfId="6665" xr:uid="{00000000-0005-0000-0000-0000E2190000}"/>
    <cellStyle name="Comma 3 3 3 2 3" xfId="2619" xr:uid="{00000000-0005-0000-0000-0000E3190000}"/>
    <cellStyle name="Comma 3 3 3 2 3 2" xfId="7398" xr:uid="{00000000-0005-0000-0000-0000E4190000}"/>
    <cellStyle name="Comma 3 3 3 2 4" xfId="4191" xr:uid="{00000000-0005-0000-0000-0000E5190000}"/>
    <cellStyle name="Comma 3 3 3 2 4 2" xfId="9583" xr:uid="{00000000-0005-0000-0000-0000E6190000}"/>
    <cellStyle name="Comma 3 3 3 2 5" xfId="5571" xr:uid="{00000000-0005-0000-0000-0000E7190000}"/>
    <cellStyle name="Comma 3 3 3 3" xfId="1522" xr:uid="{00000000-0005-0000-0000-0000E8190000}"/>
    <cellStyle name="Comma 3 3 3 3 2" xfId="3346" xr:uid="{00000000-0005-0000-0000-0000E9190000}"/>
    <cellStyle name="Comma 3 3 3 3 2 2" xfId="8125" xr:uid="{00000000-0005-0000-0000-0000EA190000}"/>
    <cellStyle name="Comma 3 3 3 3 3" xfId="6301" xr:uid="{00000000-0005-0000-0000-0000EB190000}"/>
    <cellStyle name="Comma 3 3 3 4" xfId="1158" xr:uid="{00000000-0005-0000-0000-0000EC190000}"/>
    <cellStyle name="Comma 3 3 3 4 2" xfId="2982" xr:uid="{00000000-0005-0000-0000-0000ED190000}"/>
    <cellStyle name="Comma 3 3 3 4 2 2" xfId="7761" xr:uid="{00000000-0005-0000-0000-0000EE190000}"/>
    <cellStyle name="Comma 3 3 3 4 3" xfId="5937" xr:uid="{00000000-0005-0000-0000-0000EF190000}"/>
    <cellStyle name="Comma 3 3 3 5" xfId="2253" xr:uid="{00000000-0005-0000-0000-0000F0190000}"/>
    <cellStyle name="Comma 3 3 3 5 2" xfId="7032" xr:uid="{00000000-0005-0000-0000-0000F1190000}"/>
    <cellStyle name="Comma 3 3 3 6" xfId="3871" xr:uid="{00000000-0005-0000-0000-0000F2190000}"/>
    <cellStyle name="Comma 3 3 3 6 2" xfId="9220" xr:uid="{00000000-0005-0000-0000-0000F3190000}"/>
    <cellStyle name="Comma 3 3 3 7" xfId="4631" xr:uid="{00000000-0005-0000-0000-0000F4190000}"/>
    <cellStyle name="Comma 3 3 3 7 2" xfId="8856" xr:uid="{00000000-0005-0000-0000-0000F5190000}"/>
    <cellStyle name="Comma 3 3 3 8" xfId="5207" xr:uid="{00000000-0005-0000-0000-0000F6190000}"/>
    <cellStyle name="Comma 3 3 4" xfId="612" xr:uid="{00000000-0005-0000-0000-0000F7190000}"/>
    <cellStyle name="Comma 3 3 4 2" xfId="1704" xr:uid="{00000000-0005-0000-0000-0000F8190000}"/>
    <cellStyle name="Comma 3 3 4 2 2" xfId="3528" xr:uid="{00000000-0005-0000-0000-0000F9190000}"/>
    <cellStyle name="Comma 3 3 4 2 2 2" xfId="8307" xr:uid="{00000000-0005-0000-0000-0000FA190000}"/>
    <cellStyle name="Comma 3 3 4 2 3" xfId="6483" xr:uid="{00000000-0005-0000-0000-0000FB190000}"/>
    <cellStyle name="Comma 3 3 4 3" xfId="2437" xr:uid="{00000000-0005-0000-0000-0000FC190000}"/>
    <cellStyle name="Comma 3 3 4 3 2" xfId="7216" xr:uid="{00000000-0005-0000-0000-0000FD190000}"/>
    <cellStyle name="Comma 3 3 4 4" xfId="4877" xr:uid="{00000000-0005-0000-0000-0000FE190000}"/>
    <cellStyle name="Comma 3 3 4 4 2" xfId="9402" xr:uid="{00000000-0005-0000-0000-0000FF190000}"/>
    <cellStyle name="Comma 3 3 4 5" xfId="5389" xr:uid="{00000000-0005-0000-0000-0000001A0000}"/>
    <cellStyle name="Comma 3 3 5" xfId="1263" xr:uid="{00000000-0005-0000-0000-0000011A0000}"/>
    <cellStyle name="Comma 3 3 5 2" xfId="3087" xr:uid="{00000000-0005-0000-0000-0000021A0000}"/>
    <cellStyle name="Comma 3 3 5 2 2" xfId="7866" xr:uid="{00000000-0005-0000-0000-0000031A0000}"/>
    <cellStyle name="Comma 3 3 5 3" xfId="6042" xr:uid="{00000000-0005-0000-0000-0000041A0000}"/>
    <cellStyle name="Comma 3 3 6" xfId="899" xr:uid="{00000000-0005-0000-0000-0000051A0000}"/>
    <cellStyle name="Comma 3 3 6 2" xfId="2723" xr:uid="{00000000-0005-0000-0000-0000061A0000}"/>
    <cellStyle name="Comma 3 3 6 2 2" xfId="7502" xr:uid="{00000000-0005-0000-0000-0000071A0000}"/>
    <cellStyle name="Comma 3 3 6 3" xfId="5678" xr:uid="{00000000-0005-0000-0000-0000081A0000}"/>
    <cellStyle name="Comma 3 3 7" xfId="2080" xr:uid="{00000000-0005-0000-0000-0000091A0000}"/>
    <cellStyle name="Comma 3 3 7 2" xfId="6859" xr:uid="{00000000-0005-0000-0000-00000A1A0000}"/>
    <cellStyle name="Comma 3 3 8" xfId="4019" xr:uid="{00000000-0005-0000-0000-00000B1A0000}"/>
    <cellStyle name="Comma 3 3 8 2" xfId="8961" xr:uid="{00000000-0005-0000-0000-00000C1A0000}"/>
    <cellStyle name="Comma 3 3 9" xfId="4652" xr:uid="{00000000-0005-0000-0000-00000D1A0000}"/>
    <cellStyle name="Comma 3 3 9 2" xfId="8597" xr:uid="{00000000-0005-0000-0000-00000E1A0000}"/>
    <cellStyle name="Comma 3 4" xfId="190" xr:uid="{00000000-0005-0000-0000-00000F1A0000}"/>
    <cellStyle name="Comma 3 4 2" xfId="423" xr:uid="{00000000-0005-0000-0000-0000101A0000}"/>
    <cellStyle name="Comma 3 4 2 2" xfId="796" xr:uid="{00000000-0005-0000-0000-0000111A0000}"/>
    <cellStyle name="Comma 3 4 2 2 2" xfId="1887" xr:uid="{00000000-0005-0000-0000-0000121A0000}"/>
    <cellStyle name="Comma 3 4 2 2 2 2" xfId="3711" xr:uid="{00000000-0005-0000-0000-0000131A0000}"/>
    <cellStyle name="Comma 3 4 2 2 2 2 2" xfId="8490" xr:uid="{00000000-0005-0000-0000-0000141A0000}"/>
    <cellStyle name="Comma 3 4 2 2 2 3" xfId="6666" xr:uid="{00000000-0005-0000-0000-0000151A0000}"/>
    <cellStyle name="Comma 3 4 2 2 3" xfId="2620" xr:uid="{00000000-0005-0000-0000-0000161A0000}"/>
    <cellStyle name="Comma 3 4 2 2 3 2" xfId="7399" xr:uid="{00000000-0005-0000-0000-0000171A0000}"/>
    <cellStyle name="Comma 3 4 2 2 4" xfId="4612" xr:uid="{00000000-0005-0000-0000-0000181A0000}"/>
    <cellStyle name="Comma 3 4 2 2 4 2" xfId="9584" xr:uid="{00000000-0005-0000-0000-0000191A0000}"/>
    <cellStyle name="Comma 3 4 2 2 5" xfId="5572" xr:uid="{00000000-0005-0000-0000-00001A1A0000}"/>
    <cellStyle name="Comma 3 4 2 3" xfId="1524" xr:uid="{00000000-0005-0000-0000-00001B1A0000}"/>
    <cellStyle name="Comma 3 4 2 3 2" xfId="3348" xr:uid="{00000000-0005-0000-0000-00001C1A0000}"/>
    <cellStyle name="Comma 3 4 2 3 2 2" xfId="8127" xr:uid="{00000000-0005-0000-0000-00001D1A0000}"/>
    <cellStyle name="Comma 3 4 2 3 3" xfId="6303" xr:uid="{00000000-0005-0000-0000-00001E1A0000}"/>
    <cellStyle name="Comma 3 4 2 4" xfId="1160" xr:uid="{00000000-0005-0000-0000-00001F1A0000}"/>
    <cellStyle name="Comma 3 4 2 4 2" xfId="2984" xr:uid="{00000000-0005-0000-0000-0000201A0000}"/>
    <cellStyle name="Comma 3 4 2 4 2 2" xfId="7763" xr:uid="{00000000-0005-0000-0000-0000211A0000}"/>
    <cellStyle name="Comma 3 4 2 4 3" xfId="5939" xr:uid="{00000000-0005-0000-0000-0000221A0000}"/>
    <cellStyle name="Comma 3 4 2 5" xfId="2254" xr:uid="{00000000-0005-0000-0000-0000231A0000}"/>
    <cellStyle name="Comma 3 4 2 5 2" xfId="7033" xr:uid="{00000000-0005-0000-0000-0000241A0000}"/>
    <cellStyle name="Comma 3 4 2 6" xfId="3908" xr:uid="{00000000-0005-0000-0000-0000251A0000}"/>
    <cellStyle name="Comma 3 4 2 6 2" xfId="9222" xr:uid="{00000000-0005-0000-0000-0000261A0000}"/>
    <cellStyle name="Comma 3 4 2 7" xfId="4090" xr:uid="{00000000-0005-0000-0000-0000271A0000}"/>
    <cellStyle name="Comma 3 4 2 7 2" xfId="8858" xr:uid="{00000000-0005-0000-0000-0000281A0000}"/>
    <cellStyle name="Comma 3 4 2 8" xfId="5209" xr:uid="{00000000-0005-0000-0000-0000291A0000}"/>
    <cellStyle name="Comma 3 4 3" xfId="614" xr:uid="{00000000-0005-0000-0000-00002A1A0000}"/>
    <cellStyle name="Comma 3 4 3 2" xfId="1706" xr:uid="{00000000-0005-0000-0000-00002B1A0000}"/>
    <cellStyle name="Comma 3 4 3 2 2" xfId="3530" xr:uid="{00000000-0005-0000-0000-00002C1A0000}"/>
    <cellStyle name="Comma 3 4 3 2 2 2" xfId="8309" xr:uid="{00000000-0005-0000-0000-00002D1A0000}"/>
    <cellStyle name="Comma 3 4 3 2 3" xfId="6485" xr:uid="{00000000-0005-0000-0000-00002E1A0000}"/>
    <cellStyle name="Comma 3 4 3 3" xfId="2439" xr:uid="{00000000-0005-0000-0000-00002F1A0000}"/>
    <cellStyle name="Comma 3 4 3 3 2" xfId="7218" xr:uid="{00000000-0005-0000-0000-0000301A0000}"/>
    <cellStyle name="Comma 3 4 3 4" xfId="4640" xr:uid="{00000000-0005-0000-0000-0000311A0000}"/>
    <cellStyle name="Comma 3 4 3 4 2" xfId="9404" xr:uid="{00000000-0005-0000-0000-0000321A0000}"/>
    <cellStyle name="Comma 3 4 3 5" xfId="5391" xr:uid="{00000000-0005-0000-0000-0000331A0000}"/>
    <cellStyle name="Comma 3 4 4" xfId="1311" xr:uid="{00000000-0005-0000-0000-0000341A0000}"/>
    <cellStyle name="Comma 3 4 4 2" xfId="3135" xr:uid="{00000000-0005-0000-0000-0000351A0000}"/>
    <cellStyle name="Comma 3 4 4 2 2" xfId="7914" xr:uid="{00000000-0005-0000-0000-0000361A0000}"/>
    <cellStyle name="Comma 3 4 4 3" xfId="6090" xr:uid="{00000000-0005-0000-0000-0000371A0000}"/>
    <cellStyle name="Comma 3 4 5" xfId="947" xr:uid="{00000000-0005-0000-0000-0000381A0000}"/>
    <cellStyle name="Comma 3 4 5 2" xfId="2771" xr:uid="{00000000-0005-0000-0000-0000391A0000}"/>
    <cellStyle name="Comma 3 4 5 2 2" xfId="7550" xr:uid="{00000000-0005-0000-0000-00003A1A0000}"/>
    <cellStyle name="Comma 3 4 5 3" xfId="5726" xr:uid="{00000000-0005-0000-0000-00003B1A0000}"/>
    <cellStyle name="Comma 3 4 6" xfId="2082" xr:uid="{00000000-0005-0000-0000-00003C1A0000}"/>
    <cellStyle name="Comma 3 4 6 2" xfId="6861" xr:uid="{00000000-0005-0000-0000-00003D1A0000}"/>
    <cellStyle name="Comma 3 4 7" xfId="3834" xr:uid="{00000000-0005-0000-0000-00003E1A0000}"/>
    <cellStyle name="Comma 3 4 7 2" xfId="9009" xr:uid="{00000000-0005-0000-0000-00003F1A0000}"/>
    <cellStyle name="Comma 3 4 8" xfId="4626" xr:uid="{00000000-0005-0000-0000-0000401A0000}"/>
    <cellStyle name="Comma 3 4 8 2" xfId="8645" xr:uid="{00000000-0005-0000-0000-0000411A0000}"/>
    <cellStyle name="Comma 3 4 9" xfId="4996" xr:uid="{00000000-0005-0000-0000-0000421A0000}"/>
    <cellStyle name="Comma 3 5" xfId="191" xr:uid="{00000000-0005-0000-0000-0000431A0000}"/>
    <cellStyle name="Comma 3 5 2" xfId="424" xr:uid="{00000000-0005-0000-0000-0000441A0000}"/>
    <cellStyle name="Comma 3 5 2 2" xfId="797" xr:uid="{00000000-0005-0000-0000-0000451A0000}"/>
    <cellStyle name="Comma 3 5 2 2 2" xfId="1888" xr:uid="{00000000-0005-0000-0000-0000461A0000}"/>
    <cellStyle name="Comma 3 5 2 2 2 2" xfId="3712" xr:uid="{00000000-0005-0000-0000-0000471A0000}"/>
    <cellStyle name="Comma 3 5 2 2 2 2 2" xfId="8491" xr:uid="{00000000-0005-0000-0000-0000481A0000}"/>
    <cellStyle name="Comma 3 5 2 2 2 3" xfId="6667" xr:uid="{00000000-0005-0000-0000-0000491A0000}"/>
    <cellStyle name="Comma 3 5 2 2 3" xfId="2621" xr:uid="{00000000-0005-0000-0000-00004A1A0000}"/>
    <cellStyle name="Comma 3 5 2 2 3 2" xfId="7400" xr:uid="{00000000-0005-0000-0000-00004B1A0000}"/>
    <cellStyle name="Comma 3 5 2 2 4" xfId="4629" xr:uid="{00000000-0005-0000-0000-00004C1A0000}"/>
    <cellStyle name="Comma 3 5 2 2 4 2" xfId="9585" xr:uid="{00000000-0005-0000-0000-00004D1A0000}"/>
    <cellStyle name="Comma 3 5 2 2 5" xfId="5573" xr:uid="{00000000-0005-0000-0000-00004E1A0000}"/>
    <cellStyle name="Comma 3 5 2 3" xfId="1525" xr:uid="{00000000-0005-0000-0000-00004F1A0000}"/>
    <cellStyle name="Comma 3 5 2 3 2" xfId="3349" xr:uid="{00000000-0005-0000-0000-0000501A0000}"/>
    <cellStyle name="Comma 3 5 2 3 2 2" xfId="8128" xr:uid="{00000000-0005-0000-0000-0000511A0000}"/>
    <cellStyle name="Comma 3 5 2 3 3" xfId="6304" xr:uid="{00000000-0005-0000-0000-0000521A0000}"/>
    <cellStyle name="Comma 3 5 2 4" xfId="1161" xr:uid="{00000000-0005-0000-0000-0000531A0000}"/>
    <cellStyle name="Comma 3 5 2 4 2" xfId="2985" xr:uid="{00000000-0005-0000-0000-0000541A0000}"/>
    <cellStyle name="Comma 3 5 2 4 2 2" xfId="7764" xr:uid="{00000000-0005-0000-0000-0000551A0000}"/>
    <cellStyle name="Comma 3 5 2 4 3" xfId="5940" xr:uid="{00000000-0005-0000-0000-0000561A0000}"/>
    <cellStyle name="Comma 3 5 2 5" xfId="2255" xr:uid="{00000000-0005-0000-0000-0000571A0000}"/>
    <cellStyle name="Comma 3 5 2 5 2" xfId="7034" xr:uid="{00000000-0005-0000-0000-0000581A0000}"/>
    <cellStyle name="Comma 3 5 2 6" xfId="4025" xr:uid="{00000000-0005-0000-0000-0000591A0000}"/>
    <cellStyle name="Comma 3 5 2 6 2" xfId="9223" xr:uid="{00000000-0005-0000-0000-00005A1A0000}"/>
    <cellStyle name="Comma 3 5 2 7" xfId="4884" xr:uid="{00000000-0005-0000-0000-00005B1A0000}"/>
    <cellStyle name="Comma 3 5 2 7 2" xfId="8859" xr:uid="{00000000-0005-0000-0000-00005C1A0000}"/>
    <cellStyle name="Comma 3 5 2 8" xfId="5210" xr:uid="{00000000-0005-0000-0000-00005D1A0000}"/>
    <cellStyle name="Comma 3 5 3" xfId="615" xr:uid="{00000000-0005-0000-0000-00005E1A0000}"/>
    <cellStyle name="Comma 3 5 3 2" xfId="1707" xr:uid="{00000000-0005-0000-0000-00005F1A0000}"/>
    <cellStyle name="Comma 3 5 3 2 2" xfId="3531" xr:uid="{00000000-0005-0000-0000-0000601A0000}"/>
    <cellStyle name="Comma 3 5 3 2 2 2" xfId="8310" xr:uid="{00000000-0005-0000-0000-0000611A0000}"/>
    <cellStyle name="Comma 3 5 3 2 3" xfId="6486" xr:uid="{00000000-0005-0000-0000-0000621A0000}"/>
    <cellStyle name="Comma 3 5 3 3" xfId="2440" xr:uid="{00000000-0005-0000-0000-0000631A0000}"/>
    <cellStyle name="Comma 3 5 3 3 2" xfId="7219" xr:uid="{00000000-0005-0000-0000-0000641A0000}"/>
    <cellStyle name="Comma 3 5 3 4" xfId="4279" xr:uid="{00000000-0005-0000-0000-0000651A0000}"/>
    <cellStyle name="Comma 3 5 3 4 2" xfId="9405" xr:uid="{00000000-0005-0000-0000-0000661A0000}"/>
    <cellStyle name="Comma 3 5 3 5" xfId="5392" xr:uid="{00000000-0005-0000-0000-0000671A0000}"/>
    <cellStyle name="Comma 3 5 4" xfId="1357" xr:uid="{00000000-0005-0000-0000-0000681A0000}"/>
    <cellStyle name="Comma 3 5 4 2" xfId="3181" xr:uid="{00000000-0005-0000-0000-0000691A0000}"/>
    <cellStyle name="Comma 3 5 4 2 2" xfId="7960" xr:uid="{00000000-0005-0000-0000-00006A1A0000}"/>
    <cellStyle name="Comma 3 5 4 3" xfId="6136" xr:uid="{00000000-0005-0000-0000-00006B1A0000}"/>
    <cellStyle name="Comma 3 5 5" xfId="993" xr:uid="{00000000-0005-0000-0000-00006C1A0000}"/>
    <cellStyle name="Comma 3 5 5 2" xfId="2817" xr:uid="{00000000-0005-0000-0000-00006D1A0000}"/>
    <cellStyle name="Comma 3 5 5 2 2" xfId="7596" xr:uid="{00000000-0005-0000-0000-00006E1A0000}"/>
    <cellStyle name="Comma 3 5 5 3" xfId="5772" xr:uid="{00000000-0005-0000-0000-00006F1A0000}"/>
    <cellStyle name="Comma 3 5 6" xfId="2083" xr:uid="{00000000-0005-0000-0000-0000701A0000}"/>
    <cellStyle name="Comma 3 5 6 2" xfId="6862" xr:uid="{00000000-0005-0000-0000-0000711A0000}"/>
    <cellStyle name="Comma 3 5 7" xfId="3781" xr:uid="{00000000-0005-0000-0000-0000721A0000}"/>
    <cellStyle name="Comma 3 5 7 2" xfId="9055" xr:uid="{00000000-0005-0000-0000-0000731A0000}"/>
    <cellStyle name="Comma 3 5 8" xfId="4624" xr:uid="{00000000-0005-0000-0000-0000741A0000}"/>
    <cellStyle name="Comma 3 5 8 2" xfId="8691" xr:uid="{00000000-0005-0000-0000-0000751A0000}"/>
    <cellStyle name="Comma 3 5 9" xfId="5042" xr:uid="{00000000-0005-0000-0000-0000761A0000}"/>
    <cellStyle name="Comma 3 6" xfId="425" xr:uid="{00000000-0005-0000-0000-0000771A0000}"/>
    <cellStyle name="Comma 3 6 2" xfId="798" xr:uid="{00000000-0005-0000-0000-0000781A0000}"/>
    <cellStyle name="Comma 3 6 2 2" xfId="1889" xr:uid="{00000000-0005-0000-0000-0000791A0000}"/>
    <cellStyle name="Comma 3 6 2 2 2" xfId="3713" xr:uid="{00000000-0005-0000-0000-00007A1A0000}"/>
    <cellStyle name="Comma 3 6 2 2 2 2" xfId="8492" xr:uid="{00000000-0005-0000-0000-00007B1A0000}"/>
    <cellStyle name="Comma 3 6 2 2 3" xfId="6668" xr:uid="{00000000-0005-0000-0000-00007C1A0000}"/>
    <cellStyle name="Comma 3 6 2 3" xfId="2622" xr:uid="{00000000-0005-0000-0000-00007D1A0000}"/>
    <cellStyle name="Comma 3 6 2 3 2" xfId="7401" xr:uid="{00000000-0005-0000-0000-00007E1A0000}"/>
    <cellStyle name="Comma 3 6 2 4" xfId="4628" xr:uid="{00000000-0005-0000-0000-00007F1A0000}"/>
    <cellStyle name="Comma 3 6 2 4 2" xfId="9586" xr:uid="{00000000-0005-0000-0000-0000801A0000}"/>
    <cellStyle name="Comma 3 6 2 5" xfId="5574" xr:uid="{00000000-0005-0000-0000-0000811A0000}"/>
    <cellStyle name="Comma 3 6 3" xfId="1516" xr:uid="{00000000-0005-0000-0000-0000821A0000}"/>
    <cellStyle name="Comma 3 6 3 2" xfId="3340" xr:uid="{00000000-0005-0000-0000-0000831A0000}"/>
    <cellStyle name="Comma 3 6 3 2 2" xfId="8119" xr:uid="{00000000-0005-0000-0000-0000841A0000}"/>
    <cellStyle name="Comma 3 6 3 3" xfId="6295" xr:uid="{00000000-0005-0000-0000-0000851A0000}"/>
    <cellStyle name="Comma 3 6 4" xfId="1152" xr:uid="{00000000-0005-0000-0000-0000861A0000}"/>
    <cellStyle name="Comma 3 6 4 2" xfId="2976" xr:uid="{00000000-0005-0000-0000-0000871A0000}"/>
    <cellStyle name="Comma 3 6 4 2 2" xfId="7755" xr:uid="{00000000-0005-0000-0000-0000881A0000}"/>
    <cellStyle name="Comma 3 6 4 3" xfId="5931" xr:uid="{00000000-0005-0000-0000-0000891A0000}"/>
    <cellStyle name="Comma 3 6 5" xfId="2256" xr:uid="{00000000-0005-0000-0000-00008A1A0000}"/>
    <cellStyle name="Comma 3 6 5 2" xfId="7035" xr:uid="{00000000-0005-0000-0000-00008B1A0000}"/>
    <cellStyle name="Comma 3 6 6" xfId="4004" xr:uid="{00000000-0005-0000-0000-00008C1A0000}"/>
    <cellStyle name="Comma 3 6 6 2" xfId="9214" xr:uid="{00000000-0005-0000-0000-00008D1A0000}"/>
    <cellStyle name="Comma 3 6 7" xfId="4074" xr:uid="{00000000-0005-0000-0000-00008E1A0000}"/>
    <cellStyle name="Comma 3 6 7 2" xfId="8850" xr:uid="{00000000-0005-0000-0000-00008F1A0000}"/>
    <cellStyle name="Comma 3 6 8" xfId="5201" xr:uid="{00000000-0005-0000-0000-0000901A0000}"/>
    <cellStyle name="Comma 3 7" xfId="606" xr:uid="{00000000-0005-0000-0000-0000911A0000}"/>
    <cellStyle name="Comma 3 7 2" xfId="1698" xr:uid="{00000000-0005-0000-0000-0000921A0000}"/>
    <cellStyle name="Comma 3 7 2 2" xfId="3522" xr:uid="{00000000-0005-0000-0000-0000931A0000}"/>
    <cellStyle name="Comma 3 7 2 2 2" xfId="8301" xr:uid="{00000000-0005-0000-0000-0000941A0000}"/>
    <cellStyle name="Comma 3 7 2 3" xfId="6477" xr:uid="{00000000-0005-0000-0000-0000951A0000}"/>
    <cellStyle name="Comma 3 7 3" xfId="2431" xr:uid="{00000000-0005-0000-0000-0000961A0000}"/>
    <cellStyle name="Comma 3 7 3 2" xfId="7210" xr:uid="{00000000-0005-0000-0000-0000971A0000}"/>
    <cellStyle name="Comma 3 7 4" xfId="4277" xr:uid="{00000000-0005-0000-0000-0000981A0000}"/>
    <cellStyle name="Comma 3 7 4 2" xfId="9396" xr:uid="{00000000-0005-0000-0000-0000991A0000}"/>
    <cellStyle name="Comma 3 7 5" xfId="5383" xr:uid="{00000000-0005-0000-0000-00009A1A0000}"/>
    <cellStyle name="Comma 3 8" xfId="1227" xr:uid="{00000000-0005-0000-0000-00009B1A0000}"/>
    <cellStyle name="Comma 3 8 2" xfId="3051" xr:uid="{00000000-0005-0000-0000-00009C1A0000}"/>
    <cellStyle name="Comma 3 8 2 2" xfId="7830" xr:uid="{00000000-0005-0000-0000-00009D1A0000}"/>
    <cellStyle name="Comma 3 8 3" xfId="6006" xr:uid="{00000000-0005-0000-0000-00009E1A0000}"/>
    <cellStyle name="Comma 3 9" xfId="863" xr:uid="{00000000-0005-0000-0000-00009F1A0000}"/>
    <cellStyle name="Comma 3 9 2" xfId="2687" xr:uid="{00000000-0005-0000-0000-0000A01A0000}"/>
    <cellStyle name="Comma 3 9 2 2" xfId="7466" xr:uid="{00000000-0005-0000-0000-0000A11A0000}"/>
    <cellStyle name="Comma 3 9 3" xfId="5642" xr:uid="{00000000-0005-0000-0000-0000A21A0000}"/>
    <cellStyle name="Comma 4" xfId="192" xr:uid="{00000000-0005-0000-0000-0000A31A0000}"/>
    <cellStyle name="Comma 4 2" xfId="4311" xr:uid="{00000000-0005-0000-0000-0000A41A0000}"/>
    <cellStyle name="Comma 4 3" xfId="9661" xr:uid="{00000000-0005-0000-0000-0000A51A0000}"/>
    <cellStyle name="Comma 5" xfId="193" xr:uid="{00000000-0005-0000-0000-0000A61A0000}"/>
    <cellStyle name="Comma 5 2" xfId="4670" xr:uid="{00000000-0005-0000-0000-0000A71A0000}"/>
    <cellStyle name="Comma 5 3" xfId="9658" xr:uid="{00000000-0005-0000-0000-0000A81A0000}"/>
    <cellStyle name="Comma 6" xfId="194" xr:uid="{00000000-0005-0000-0000-0000A91A0000}"/>
    <cellStyle name="Comma 6 2" xfId="4702" xr:uid="{00000000-0005-0000-0000-0000AA1A0000}"/>
    <cellStyle name="Comma 6 3" xfId="9666" xr:uid="{00000000-0005-0000-0000-0000AB1A0000}"/>
    <cellStyle name="Comma 7" xfId="195" xr:uid="{00000000-0005-0000-0000-0000AC1A0000}"/>
    <cellStyle name="Comma 7 2" xfId="4194" xr:uid="{00000000-0005-0000-0000-0000AD1A0000}"/>
    <cellStyle name="Comma 7 3" xfId="9671" xr:uid="{00000000-0005-0000-0000-0000AE1A0000}"/>
    <cellStyle name="Comma 8" xfId="196" xr:uid="{00000000-0005-0000-0000-0000AF1A0000}"/>
    <cellStyle name="Comma 8 2" xfId="4790" xr:uid="{00000000-0005-0000-0000-0000B01A0000}"/>
    <cellStyle name="Comma 8 3" xfId="9673" xr:uid="{00000000-0005-0000-0000-0000B11A0000}"/>
    <cellStyle name="Comma 9" xfId="426" xr:uid="{00000000-0005-0000-0000-0000B21A0000}"/>
    <cellStyle name="Comma 9 2" xfId="4865" xr:uid="{00000000-0005-0000-0000-0000B31A0000}"/>
    <cellStyle name="Data" xfId="3792" xr:uid="{00000000-0005-0000-0000-0000B41A0000}"/>
    <cellStyle name="Data 2" xfId="4591" xr:uid="{00000000-0005-0000-0000-0000B51A0000}"/>
    <cellStyle name="Explanatory Text" xfId="18" builtinId="53" customBuiltin="1"/>
    <cellStyle name="Explanatory Text 2" xfId="197" xr:uid="{00000000-0005-0000-0000-0000B71A0000}"/>
    <cellStyle name="Good" xfId="2" builtinId="26" customBuiltin="1"/>
    <cellStyle name="Good 2" xfId="198" xr:uid="{00000000-0005-0000-0000-0000B91A0000}"/>
    <cellStyle name="Heading 1" xfId="8" builtinId="16" customBuiltin="1"/>
    <cellStyle name="Heading 1 2" xfId="199" xr:uid="{00000000-0005-0000-0000-0000BB1A0000}"/>
    <cellStyle name="Heading 2" xfId="9" builtinId="17" customBuiltin="1"/>
    <cellStyle name="Heading 2 2" xfId="200" xr:uid="{00000000-0005-0000-0000-0000BD1A0000}"/>
    <cellStyle name="Heading 3" xfId="10" builtinId="18" customBuiltin="1"/>
    <cellStyle name="Heading 3 2" xfId="201" xr:uid="{00000000-0005-0000-0000-0000BF1A0000}"/>
    <cellStyle name="Heading 4" xfId="11" builtinId="19" customBuiltin="1"/>
    <cellStyle name="Heading 4 2" xfId="202" xr:uid="{00000000-0005-0000-0000-0000C11A0000}"/>
    <cellStyle name="Hyperlink" xfId="6" builtinId="8"/>
    <cellStyle name="Hyperlink 2" xfId="204" xr:uid="{00000000-0005-0000-0000-0000C31A0000}"/>
    <cellStyle name="Hyperlink 3" xfId="205" xr:uid="{00000000-0005-0000-0000-0000C41A0000}"/>
    <cellStyle name="Hyperlink 4" xfId="206" xr:uid="{00000000-0005-0000-0000-0000C51A0000}"/>
    <cellStyle name="Hyperlink 5" xfId="207" xr:uid="{00000000-0005-0000-0000-0000C61A0000}"/>
    <cellStyle name="Hyperlink 6" xfId="203" xr:uid="{00000000-0005-0000-0000-0000C71A0000}"/>
    <cellStyle name="Input" xfId="12" builtinId="20" customBuiltin="1"/>
    <cellStyle name="Input 2" xfId="208" xr:uid="{00000000-0005-0000-0000-0000C91A0000}"/>
    <cellStyle name="Linked Cell" xfId="15" builtinId="24" customBuiltin="1"/>
    <cellStyle name="Linked Cell 2" xfId="209" xr:uid="{00000000-0005-0000-0000-0000CB1A0000}"/>
    <cellStyle name="Neutral" xfId="4" builtinId="28" customBuiltin="1"/>
    <cellStyle name="Neutral 2" xfId="210" xr:uid="{00000000-0005-0000-0000-0000CD1A0000}"/>
    <cellStyle name="Neutral 2 2" xfId="9651" xr:uid="{00000000-0005-0000-0000-0000CE1A0000}"/>
    <cellStyle name="Neutral 2 3" xfId="9643" xr:uid="{00000000-0005-0000-0000-0000CF1A0000}"/>
    <cellStyle name="Normal" xfId="0" builtinId="0"/>
    <cellStyle name="Normal 10" xfId="211" xr:uid="{00000000-0005-0000-0000-0000D11A0000}"/>
    <cellStyle name="Normal 10 10" xfId="4791" xr:uid="{00000000-0005-0000-0000-0000D21A0000}"/>
    <cellStyle name="Normal 10 10 2" xfId="8583" xr:uid="{00000000-0005-0000-0000-0000D31A0000}"/>
    <cellStyle name="Normal 10 11" xfId="4934" xr:uid="{00000000-0005-0000-0000-0000D41A0000}"/>
    <cellStyle name="Normal 10 2" xfId="212" xr:uid="{00000000-0005-0000-0000-0000D51A0000}"/>
    <cellStyle name="Normal 10 2 2" xfId="427" xr:uid="{00000000-0005-0000-0000-0000D61A0000}"/>
    <cellStyle name="Normal 10 2 2 2" xfId="799" xr:uid="{00000000-0005-0000-0000-0000D71A0000}"/>
    <cellStyle name="Normal 10 2 2 2 2" xfId="1890" xr:uid="{00000000-0005-0000-0000-0000D81A0000}"/>
    <cellStyle name="Normal 10 2 2 2 2 2" xfId="3714" xr:uid="{00000000-0005-0000-0000-0000D91A0000}"/>
    <cellStyle name="Normal 10 2 2 2 2 2 2" xfId="8493" xr:uid="{00000000-0005-0000-0000-0000DA1A0000}"/>
    <cellStyle name="Normal 10 2 2 2 2 3" xfId="6669" xr:uid="{00000000-0005-0000-0000-0000DB1A0000}"/>
    <cellStyle name="Normal 10 2 2 2 3" xfId="2623" xr:uid="{00000000-0005-0000-0000-0000DC1A0000}"/>
    <cellStyle name="Normal 10 2 2 2 3 2" xfId="7402" xr:uid="{00000000-0005-0000-0000-0000DD1A0000}"/>
    <cellStyle name="Normal 10 2 2 2 4" xfId="4352" xr:uid="{00000000-0005-0000-0000-0000DE1A0000}"/>
    <cellStyle name="Normal 10 2 2 2 4 2" xfId="9587" xr:uid="{00000000-0005-0000-0000-0000DF1A0000}"/>
    <cellStyle name="Normal 10 2 2 2 5" xfId="5575" xr:uid="{00000000-0005-0000-0000-0000E01A0000}"/>
    <cellStyle name="Normal 10 2 2 3" xfId="1527" xr:uid="{00000000-0005-0000-0000-0000E11A0000}"/>
    <cellStyle name="Normal 10 2 2 3 2" xfId="3351" xr:uid="{00000000-0005-0000-0000-0000E21A0000}"/>
    <cellStyle name="Normal 10 2 2 3 2 2" xfId="8130" xr:uid="{00000000-0005-0000-0000-0000E31A0000}"/>
    <cellStyle name="Normal 10 2 2 3 3" xfId="6306" xr:uid="{00000000-0005-0000-0000-0000E41A0000}"/>
    <cellStyle name="Normal 10 2 2 4" xfId="1163" xr:uid="{00000000-0005-0000-0000-0000E51A0000}"/>
    <cellStyle name="Normal 10 2 2 4 2" xfId="2987" xr:uid="{00000000-0005-0000-0000-0000E61A0000}"/>
    <cellStyle name="Normal 10 2 2 4 2 2" xfId="7766" xr:uid="{00000000-0005-0000-0000-0000E71A0000}"/>
    <cellStyle name="Normal 10 2 2 4 3" xfId="5942" xr:uid="{00000000-0005-0000-0000-0000E81A0000}"/>
    <cellStyle name="Normal 10 2 2 5" xfId="2257" xr:uid="{00000000-0005-0000-0000-0000E91A0000}"/>
    <cellStyle name="Normal 10 2 2 5 2" xfId="7036" xr:uid="{00000000-0005-0000-0000-0000EA1A0000}"/>
    <cellStyle name="Normal 10 2 2 6" xfId="3947" xr:uid="{00000000-0005-0000-0000-0000EB1A0000}"/>
    <cellStyle name="Normal 10 2 2 6 2" xfId="9225" xr:uid="{00000000-0005-0000-0000-0000EC1A0000}"/>
    <cellStyle name="Normal 10 2 2 7" xfId="4157" xr:uid="{00000000-0005-0000-0000-0000ED1A0000}"/>
    <cellStyle name="Normal 10 2 2 7 2" xfId="8861" xr:uid="{00000000-0005-0000-0000-0000EE1A0000}"/>
    <cellStyle name="Normal 10 2 2 8" xfId="5212" xr:uid="{00000000-0005-0000-0000-0000EF1A0000}"/>
    <cellStyle name="Normal 10 2 3" xfId="617" xr:uid="{00000000-0005-0000-0000-0000F01A0000}"/>
    <cellStyle name="Normal 10 2 3 2" xfId="1709" xr:uid="{00000000-0005-0000-0000-0000F11A0000}"/>
    <cellStyle name="Normal 10 2 3 2 2" xfId="3533" xr:uid="{00000000-0005-0000-0000-0000F21A0000}"/>
    <cellStyle name="Normal 10 2 3 2 2 2" xfId="8312" xr:uid="{00000000-0005-0000-0000-0000F31A0000}"/>
    <cellStyle name="Normal 10 2 3 2 3" xfId="6488" xr:uid="{00000000-0005-0000-0000-0000F41A0000}"/>
    <cellStyle name="Normal 10 2 3 3" xfId="2442" xr:uid="{00000000-0005-0000-0000-0000F51A0000}"/>
    <cellStyle name="Normal 10 2 3 3 2" xfId="7221" xr:uid="{00000000-0005-0000-0000-0000F61A0000}"/>
    <cellStyle name="Normal 10 2 3 4" xfId="4169" xr:uid="{00000000-0005-0000-0000-0000F71A0000}"/>
    <cellStyle name="Normal 10 2 3 4 2" xfId="9407" xr:uid="{00000000-0005-0000-0000-0000F81A0000}"/>
    <cellStyle name="Normal 10 2 3 5" xfId="5394" xr:uid="{00000000-0005-0000-0000-0000F91A0000}"/>
    <cellStyle name="Normal 10 2 4" xfId="1298" xr:uid="{00000000-0005-0000-0000-0000FA1A0000}"/>
    <cellStyle name="Normal 10 2 4 2" xfId="3122" xr:uid="{00000000-0005-0000-0000-0000FB1A0000}"/>
    <cellStyle name="Normal 10 2 4 2 2" xfId="7901" xr:uid="{00000000-0005-0000-0000-0000FC1A0000}"/>
    <cellStyle name="Normal 10 2 4 3" xfId="6077" xr:uid="{00000000-0005-0000-0000-0000FD1A0000}"/>
    <cellStyle name="Normal 10 2 5" xfId="934" xr:uid="{00000000-0005-0000-0000-0000FE1A0000}"/>
    <cellStyle name="Normal 10 2 5 2" xfId="2758" xr:uid="{00000000-0005-0000-0000-0000FF1A0000}"/>
    <cellStyle name="Normal 10 2 5 2 2" xfId="7537" xr:uid="{00000000-0005-0000-0000-0000001B0000}"/>
    <cellStyle name="Normal 10 2 5 3" xfId="5713" xr:uid="{00000000-0005-0000-0000-0000011B0000}"/>
    <cellStyle name="Normal 10 2 6" xfId="2085" xr:uid="{00000000-0005-0000-0000-0000021B0000}"/>
    <cellStyle name="Normal 10 2 6 2" xfId="6864" xr:uid="{00000000-0005-0000-0000-0000031B0000}"/>
    <cellStyle name="Normal 10 2 7" xfId="4152" xr:uid="{00000000-0005-0000-0000-0000041B0000}"/>
    <cellStyle name="Normal 10 2 7 2" xfId="8996" xr:uid="{00000000-0005-0000-0000-0000051B0000}"/>
    <cellStyle name="Normal 10 2 8" xfId="4862" xr:uid="{00000000-0005-0000-0000-0000061B0000}"/>
    <cellStyle name="Normal 10 2 8 2" xfId="8632" xr:uid="{00000000-0005-0000-0000-0000071B0000}"/>
    <cellStyle name="Normal 10 2 9" xfId="4983" xr:uid="{00000000-0005-0000-0000-0000081B0000}"/>
    <cellStyle name="Normal 10 3" xfId="213" xr:uid="{00000000-0005-0000-0000-0000091B0000}"/>
    <cellStyle name="Normal 10 3 2" xfId="428" xr:uid="{00000000-0005-0000-0000-00000A1B0000}"/>
    <cellStyle name="Normal 10 3 2 2" xfId="800" xr:uid="{00000000-0005-0000-0000-00000B1B0000}"/>
    <cellStyle name="Normal 10 3 2 2 2" xfId="1891" xr:uid="{00000000-0005-0000-0000-00000C1B0000}"/>
    <cellStyle name="Normal 10 3 2 2 2 2" xfId="3715" xr:uid="{00000000-0005-0000-0000-00000D1B0000}"/>
    <cellStyle name="Normal 10 3 2 2 2 2 2" xfId="8494" xr:uid="{00000000-0005-0000-0000-00000E1B0000}"/>
    <cellStyle name="Normal 10 3 2 2 2 3" xfId="6670" xr:uid="{00000000-0005-0000-0000-00000F1B0000}"/>
    <cellStyle name="Normal 10 3 2 2 3" xfId="2624" xr:uid="{00000000-0005-0000-0000-0000101B0000}"/>
    <cellStyle name="Normal 10 3 2 2 3 2" xfId="7403" xr:uid="{00000000-0005-0000-0000-0000111B0000}"/>
    <cellStyle name="Normal 10 3 2 2 4" xfId="4715" xr:uid="{00000000-0005-0000-0000-0000121B0000}"/>
    <cellStyle name="Normal 10 3 2 2 4 2" xfId="9588" xr:uid="{00000000-0005-0000-0000-0000131B0000}"/>
    <cellStyle name="Normal 10 3 2 2 5" xfId="5576" xr:uid="{00000000-0005-0000-0000-0000141B0000}"/>
    <cellStyle name="Normal 10 3 2 3" xfId="1528" xr:uid="{00000000-0005-0000-0000-0000151B0000}"/>
    <cellStyle name="Normal 10 3 2 3 2" xfId="3352" xr:uid="{00000000-0005-0000-0000-0000161B0000}"/>
    <cellStyle name="Normal 10 3 2 3 2 2" xfId="8131" xr:uid="{00000000-0005-0000-0000-0000171B0000}"/>
    <cellStyle name="Normal 10 3 2 3 3" xfId="6307" xr:uid="{00000000-0005-0000-0000-0000181B0000}"/>
    <cellStyle name="Normal 10 3 2 4" xfId="1164" xr:uid="{00000000-0005-0000-0000-0000191B0000}"/>
    <cellStyle name="Normal 10 3 2 4 2" xfId="2988" xr:uid="{00000000-0005-0000-0000-00001A1B0000}"/>
    <cellStyle name="Normal 10 3 2 4 2 2" xfId="7767" xr:uid="{00000000-0005-0000-0000-00001B1B0000}"/>
    <cellStyle name="Normal 10 3 2 4 3" xfId="5943" xr:uid="{00000000-0005-0000-0000-00001C1B0000}"/>
    <cellStyle name="Normal 10 3 2 5" xfId="2258" xr:uid="{00000000-0005-0000-0000-00001D1B0000}"/>
    <cellStyle name="Normal 10 3 2 5 2" xfId="7037" xr:uid="{00000000-0005-0000-0000-00001E1B0000}"/>
    <cellStyle name="Normal 10 3 2 6" xfId="3837" xr:uid="{00000000-0005-0000-0000-00001F1B0000}"/>
    <cellStyle name="Normal 10 3 2 6 2" xfId="9226" xr:uid="{00000000-0005-0000-0000-0000201B0000}"/>
    <cellStyle name="Normal 10 3 2 7" xfId="4762" xr:uid="{00000000-0005-0000-0000-0000211B0000}"/>
    <cellStyle name="Normal 10 3 2 7 2" xfId="8862" xr:uid="{00000000-0005-0000-0000-0000221B0000}"/>
    <cellStyle name="Normal 10 3 2 8" xfId="5213" xr:uid="{00000000-0005-0000-0000-0000231B0000}"/>
    <cellStyle name="Normal 10 3 3" xfId="618" xr:uid="{00000000-0005-0000-0000-0000241B0000}"/>
    <cellStyle name="Normal 10 3 3 2" xfId="1710" xr:uid="{00000000-0005-0000-0000-0000251B0000}"/>
    <cellStyle name="Normal 10 3 3 2 2" xfId="3534" xr:uid="{00000000-0005-0000-0000-0000261B0000}"/>
    <cellStyle name="Normal 10 3 3 2 2 2" xfId="8313" xr:uid="{00000000-0005-0000-0000-0000271B0000}"/>
    <cellStyle name="Normal 10 3 3 2 3" xfId="6489" xr:uid="{00000000-0005-0000-0000-0000281B0000}"/>
    <cellStyle name="Normal 10 3 3 3" xfId="2443" xr:uid="{00000000-0005-0000-0000-0000291B0000}"/>
    <cellStyle name="Normal 10 3 3 3 2" xfId="7222" xr:uid="{00000000-0005-0000-0000-00002A1B0000}"/>
    <cellStyle name="Normal 10 3 3 4" xfId="4772" xr:uid="{00000000-0005-0000-0000-00002B1B0000}"/>
    <cellStyle name="Normal 10 3 3 4 2" xfId="9408" xr:uid="{00000000-0005-0000-0000-00002C1B0000}"/>
    <cellStyle name="Normal 10 3 3 5" xfId="5395" xr:uid="{00000000-0005-0000-0000-00002D1B0000}"/>
    <cellStyle name="Normal 10 3 4" xfId="1375" xr:uid="{00000000-0005-0000-0000-00002E1B0000}"/>
    <cellStyle name="Normal 10 3 4 2" xfId="3199" xr:uid="{00000000-0005-0000-0000-00002F1B0000}"/>
    <cellStyle name="Normal 10 3 4 2 2" xfId="7978" xr:uid="{00000000-0005-0000-0000-0000301B0000}"/>
    <cellStyle name="Normal 10 3 4 3" xfId="6154" xr:uid="{00000000-0005-0000-0000-0000311B0000}"/>
    <cellStyle name="Normal 10 3 5" xfId="1011" xr:uid="{00000000-0005-0000-0000-0000321B0000}"/>
    <cellStyle name="Normal 10 3 5 2" xfId="2835" xr:uid="{00000000-0005-0000-0000-0000331B0000}"/>
    <cellStyle name="Normal 10 3 5 2 2" xfId="7614" xr:uid="{00000000-0005-0000-0000-0000341B0000}"/>
    <cellStyle name="Normal 10 3 5 3" xfId="5790" xr:uid="{00000000-0005-0000-0000-0000351B0000}"/>
    <cellStyle name="Normal 10 3 6" xfId="2086" xr:uid="{00000000-0005-0000-0000-0000361B0000}"/>
    <cellStyle name="Normal 10 3 6 2" xfId="6865" xr:uid="{00000000-0005-0000-0000-0000371B0000}"/>
    <cellStyle name="Normal 10 3 7" xfId="3844" xr:uid="{00000000-0005-0000-0000-0000381B0000}"/>
    <cellStyle name="Normal 10 3 7 2" xfId="9073" xr:uid="{00000000-0005-0000-0000-0000391B0000}"/>
    <cellStyle name="Normal 10 3 8" xfId="4244" xr:uid="{00000000-0005-0000-0000-00003A1B0000}"/>
    <cellStyle name="Normal 10 3 8 2" xfId="8709" xr:uid="{00000000-0005-0000-0000-00003B1B0000}"/>
    <cellStyle name="Normal 10 3 9" xfId="5060" xr:uid="{00000000-0005-0000-0000-00003C1B0000}"/>
    <cellStyle name="Normal 10 4" xfId="429" xr:uid="{00000000-0005-0000-0000-00003D1B0000}"/>
    <cellStyle name="Normal 10 4 2" xfId="801" xr:uid="{00000000-0005-0000-0000-00003E1B0000}"/>
    <cellStyle name="Normal 10 4 2 2" xfId="1892" xr:uid="{00000000-0005-0000-0000-00003F1B0000}"/>
    <cellStyle name="Normal 10 4 2 2 2" xfId="3716" xr:uid="{00000000-0005-0000-0000-0000401B0000}"/>
    <cellStyle name="Normal 10 4 2 2 2 2" xfId="8495" xr:uid="{00000000-0005-0000-0000-0000411B0000}"/>
    <cellStyle name="Normal 10 4 2 2 3" xfId="6671" xr:uid="{00000000-0005-0000-0000-0000421B0000}"/>
    <cellStyle name="Normal 10 4 2 3" xfId="2625" xr:uid="{00000000-0005-0000-0000-0000431B0000}"/>
    <cellStyle name="Normal 10 4 2 3 2" xfId="7404" xr:uid="{00000000-0005-0000-0000-0000441B0000}"/>
    <cellStyle name="Normal 10 4 2 4" xfId="4403" xr:uid="{00000000-0005-0000-0000-0000451B0000}"/>
    <cellStyle name="Normal 10 4 2 4 2" xfId="9589" xr:uid="{00000000-0005-0000-0000-0000461B0000}"/>
    <cellStyle name="Normal 10 4 2 5" xfId="5577" xr:uid="{00000000-0005-0000-0000-0000471B0000}"/>
    <cellStyle name="Normal 10 4 3" xfId="1526" xr:uid="{00000000-0005-0000-0000-0000481B0000}"/>
    <cellStyle name="Normal 10 4 3 2" xfId="3350" xr:uid="{00000000-0005-0000-0000-0000491B0000}"/>
    <cellStyle name="Normal 10 4 3 2 2" xfId="8129" xr:uid="{00000000-0005-0000-0000-00004A1B0000}"/>
    <cellStyle name="Normal 10 4 3 3" xfId="6305" xr:uid="{00000000-0005-0000-0000-00004B1B0000}"/>
    <cellStyle name="Normal 10 4 4" xfId="1162" xr:uid="{00000000-0005-0000-0000-00004C1B0000}"/>
    <cellStyle name="Normal 10 4 4 2" xfId="2986" xr:uid="{00000000-0005-0000-0000-00004D1B0000}"/>
    <cellStyle name="Normal 10 4 4 2 2" xfId="7765" xr:uid="{00000000-0005-0000-0000-00004E1B0000}"/>
    <cellStyle name="Normal 10 4 4 3" xfId="5941" xr:uid="{00000000-0005-0000-0000-00004F1B0000}"/>
    <cellStyle name="Normal 10 4 5" xfId="2259" xr:uid="{00000000-0005-0000-0000-0000501B0000}"/>
    <cellStyle name="Normal 10 4 5 2" xfId="7038" xr:uid="{00000000-0005-0000-0000-0000511B0000}"/>
    <cellStyle name="Normal 10 4 6" xfId="4135" xr:uid="{00000000-0005-0000-0000-0000521B0000}"/>
    <cellStyle name="Normal 10 4 6 2" xfId="9224" xr:uid="{00000000-0005-0000-0000-0000531B0000}"/>
    <cellStyle name="Normal 10 4 7" xfId="4245" xr:uid="{00000000-0005-0000-0000-0000541B0000}"/>
    <cellStyle name="Normal 10 4 7 2" xfId="8860" xr:uid="{00000000-0005-0000-0000-0000551B0000}"/>
    <cellStyle name="Normal 10 4 8" xfId="5211" xr:uid="{00000000-0005-0000-0000-0000561B0000}"/>
    <cellStyle name="Normal 10 5" xfId="616" xr:uid="{00000000-0005-0000-0000-0000571B0000}"/>
    <cellStyle name="Normal 10 5 2" xfId="1708" xr:uid="{00000000-0005-0000-0000-0000581B0000}"/>
    <cellStyle name="Normal 10 5 2 2" xfId="3532" xr:uid="{00000000-0005-0000-0000-0000591B0000}"/>
    <cellStyle name="Normal 10 5 2 2 2" xfId="8311" xr:uid="{00000000-0005-0000-0000-00005A1B0000}"/>
    <cellStyle name="Normal 10 5 2 3" xfId="6487" xr:uid="{00000000-0005-0000-0000-00005B1B0000}"/>
    <cellStyle name="Normal 10 5 3" xfId="2441" xr:uid="{00000000-0005-0000-0000-00005C1B0000}"/>
    <cellStyle name="Normal 10 5 3 2" xfId="7220" xr:uid="{00000000-0005-0000-0000-00005D1B0000}"/>
    <cellStyle name="Normal 10 5 4" xfId="4513" xr:uid="{00000000-0005-0000-0000-00005E1B0000}"/>
    <cellStyle name="Normal 10 5 4 2" xfId="9406" xr:uid="{00000000-0005-0000-0000-00005F1B0000}"/>
    <cellStyle name="Normal 10 5 5" xfId="5393" xr:uid="{00000000-0005-0000-0000-0000601B0000}"/>
    <cellStyle name="Normal 10 6" xfId="1249" xr:uid="{00000000-0005-0000-0000-0000611B0000}"/>
    <cellStyle name="Normal 10 6 2" xfId="3073" xr:uid="{00000000-0005-0000-0000-0000621B0000}"/>
    <cellStyle name="Normal 10 6 2 2" xfId="7852" xr:uid="{00000000-0005-0000-0000-0000631B0000}"/>
    <cellStyle name="Normal 10 6 3" xfId="6028" xr:uid="{00000000-0005-0000-0000-0000641B0000}"/>
    <cellStyle name="Normal 10 7" xfId="885" xr:uid="{00000000-0005-0000-0000-0000651B0000}"/>
    <cellStyle name="Normal 10 7 2" xfId="2709" xr:uid="{00000000-0005-0000-0000-0000661B0000}"/>
    <cellStyle name="Normal 10 7 2 2" xfId="7488" xr:uid="{00000000-0005-0000-0000-0000671B0000}"/>
    <cellStyle name="Normal 10 7 3" xfId="5664" xr:uid="{00000000-0005-0000-0000-0000681B0000}"/>
    <cellStyle name="Normal 10 8" xfId="2084" xr:uid="{00000000-0005-0000-0000-0000691B0000}"/>
    <cellStyle name="Normal 10 8 2" xfId="6863" xr:uid="{00000000-0005-0000-0000-00006A1B0000}"/>
    <cellStyle name="Normal 10 9" xfId="4075" xr:uid="{00000000-0005-0000-0000-00006B1B0000}"/>
    <cellStyle name="Normal 10 9 2" xfId="8947" xr:uid="{00000000-0005-0000-0000-00006C1B0000}"/>
    <cellStyle name="Normal 11" xfId="214" xr:uid="{00000000-0005-0000-0000-00006D1B0000}"/>
    <cellStyle name="Normal 11 10" xfId="5008" xr:uid="{00000000-0005-0000-0000-00006E1B0000}"/>
    <cellStyle name="Normal 11 2" xfId="215" xr:uid="{00000000-0005-0000-0000-00006F1B0000}"/>
    <cellStyle name="Normal 11 2 2" xfId="4221" xr:uid="{00000000-0005-0000-0000-0000701B0000}"/>
    <cellStyle name="Normal 11 3" xfId="430" xr:uid="{00000000-0005-0000-0000-0000711B0000}"/>
    <cellStyle name="Normal 11 3 2" xfId="802" xr:uid="{00000000-0005-0000-0000-0000721B0000}"/>
    <cellStyle name="Normal 11 3 2 2" xfId="1893" xr:uid="{00000000-0005-0000-0000-0000731B0000}"/>
    <cellStyle name="Normal 11 3 2 2 2" xfId="3717" xr:uid="{00000000-0005-0000-0000-0000741B0000}"/>
    <cellStyle name="Normal 11 3 2 2 2 2" xfId="8496" xr:uid="{00000000-0005-0000-0000-0000751B0000}"/>
    <cellStyle name="Normal 11 3 2 2 3" xfId="6672" xr:uid="{00000000-0005-0000-0000-0000761B0000}"/>
    <cellStyle name="Normal 11 3 2 3" xfId="2626" xr:uid="{00000000-0005-0000-0000-0000771B0000}"/>
    <cellStyle name="Normal 11 3 2 3 2" xfId="7405" xr:uid="{00000000-0005-0000-0000-0000781B0000}"/>
    <cellStyle name="Normal 11 3 2 4" xfId="4833" xr:uid="{00000000-0005-0000-0000-0000791B0000}"/>
    <cellStyle name="Normal 11 3 2 4 2" xfId="9590" xr:uid="{00000000-0005-0000-0000-00007A1B0000}"/>
    <cellStyle name="Normal 11 3 2 5" xfId="5578" xr:uid="{00000000-0005-0000-0000-00007B1B0000}"/>
    <cellStyle name="Normal 11 3 3" xfId="1529" xr:uid="{00000000-0005-0000-0000-00007C1B0000}"/>
    <cellStyle name="Normal 11 3 3 2" xfId="3353" xr:uid="{00000000-0005-0000-0000-00007D1B0000}"/>
    <cellStyle name="Normal 11 3 3 2 2" xfId="8132" xr:uid="{00000000-0005-0000-0000-00007E1B0000}"/>
    <cellStyle name="Normal 11 3 3 3" xfId="6308" xr:uid="{00000000-0005-0000-0000-00007F1B0000}"/>
    <cellStyle name="Normal 11 3 4" xfId="1165" xr:uid="{00000000-0005-0000-0000-0000801B0000}"/>
    <cellStyle name="Normal 11 3 4 2" xfId="2989" xr:uid="{00000000-0005-0000-0000-0000811B0000}"/>
    <cellStyle name="Normal 11 3 4 2 2" xfId="7768" xr:uid="{00000000-0005-0000-0000-0000821B0000}"/>
    <cellStyle name="Normal 11 3 4 3" xfId="5944" xr:uid="{00000000-0005-0000-0000-0000831B0000}"/>
    <cellStyle name="Normal 11 3 5" xfId="2260" xr:uid="{00000000-0005-0000-0000-0000841B0000}"/>
    <cellStyle name="Normal 11 3 5 2" xfId="7039" xr:uid="{00000000-0005-0000-0000-0000851B0000}"/>
    <cellStyle name="Normal 11 3 6" xfId="3796" xr:uid="{00000000-0005-0000-0000-0000861B0000}"/>
    <cellStyle name="Normal 11 3 6 2" xfId="9227" xr:uid="{00000000-0005-0000-0000-0000871B0000}"/>
    <cellStyle name="Normal 11 3 7" xfId="4450" xr:uid="{00000000-0005-0000-0000-0000881B0000}"/>
    <cellStyle name="Normal 11 3 7 2" xfId="8863" xr:uid="{00000000-0005-0000-0000-0000891B0000}"/>
    <cellStyle name="Normal 11 3 8" xfId="5214" xr:uid="{00000000-0005-0000-0000-00008A1B0000}"/>
    <cellStyle name="Normal 11 4" xfId="619" xr:uid="{00000000-0005-0000-0000-00008B1B0000}"/>
    <cellStyle name="Normal 11 4 2" xfId="1711" xr:uid="{00000000-0005-0000-0000-00008C1B0000}"/>
    <cellStyle name="Normal 11 4 2 2" xfId="3535" xr:uid="{00000000-0005-0000-0000-00008D1B0000}"/>
    <cellStyle name="Normal 11 4 2 2 2" xfId="8314" xr:uid="{00000000-0005-0000-0000-00008E1B0000}"/>
    <cellStyle name="Normal 11 4 2 3" xfId="6490" xr:uid="{00000000-0005-0000-0000-00008F1B0000}"/>
    <cellStyle name="Normal 11 4 3" xfId="2444" xr:uid="{00000000-0005-0000-0000-0000901B0000}"/>
    <cellStyle name="Normal 11 4 3 2" xfId="7223" xr:uid="{00000000-0005-0000-0000-0000911B0000}"/>
    <cellStyle name="Normal 11 4 4" xfId="4398" xr:uid="{00000000-0005-0000-0000-0000921B0000}"/>
    <cellStyle name="Normal 11 4 4 2" xfId="9409" xr:uid="{00000000-0005-0000-0000-0000931B0000}"/>
    <cellStyle name="Normal 11 4 5" xfId="5396" xr:uid="{00000000-0005-0000-0000-0000941B0000}"/>
    <cellStyle name="Normal 11 5" xfId="1323" xr:uid="{00000000-0005-0000-0000-0000951B0000}"/>
    <cellStyle name="Normal 11 5 2" xfId="3147" xr:uid="{00000000-0005-0000-0000-0000961B0000}"/>
    <cellStyle name="Normal 11 5 2 2" xfId="7926" xr:uid="{00000000-0005-0000-0000-0000971B0000}"/>
    <cellStyle name="Normal 11 5 3" xfId="6102" xr:uid="{00000000-0005-0000-0000-0000981B0000}"/>
    <cellStyle name="Normal 11 6" xfId="959" xr:uid="{00000000-0005-0000-0000-0000991B0000}"/>
    <cellStyle name="Normal 11 6 2" xfId="2783" xr:uid="{00000000-0005-0000-0000-00009A1B0000}"/>
    <cellStyle name="Normal 11 6 2 2" xfId="7562" xr:uid="{00000000-0005-0000-0000-00009B1B0000}"/>
    <cellStyle name="Normal 11 6 3" xfId="5738" xr:uid="{00000000-0005-0000-0000-00009C1B0000}"/>
    <cellStyle name="Normal 11 7" xfId="2087" xr:uid="{00000000-0005-0000-0000-00009D1B0000}"/>
    <cellStyle name="Normal 11 7 2" xfId="6866" xr:uid="{00000000-0005-0000-0000-00009E1B0000}"/>
    <cellStyle name="Normal 11 8" xfId="4127" xr:uid="{00000000-0005-0000-0000-00009F1B0000}"/>
    <cellStyle name="Normal 11 8 2" xfId="9021" xr:uid="{00000000-0005-0000-0000-0000A01B0000}"/>
    <cellStyle name="Normal 11 9" xfId="4224" xr:uid="{00000000-0005-0000-0000-0000A11B0000}"/>
    <cellStyle name="Normal 11 9 2" xfId="8657" xr:uid="{00000000-0005-0000-0000-0000A21B0000}"/>
    <cellStyle name="Normal 12" xfId="431" xr:uid="{00000000-0005-0000-0000-0000A31B0000}"/>
    <cellStyle name="Normal 12 2" xfId="4898" xr:uid="{00000000-0005-0000-0000-0000A41B0000}"/>
    <cellStyle name="Normal 13" xfId="1944" xr:uid="{00000000-0005-0000-0000-0000A51B0000}"/>
    <cellStyle name="Normal 13 2" xfId="4328" xr:uid="{00000000-0005-0000-0000-0000A61B0000}"/>
    <cellStyle name="Normal 13 2 2" xfId="9642" xr:uid="{00000000-0005-0000-0000-0000A71B0000}"/>
    <cellStyle name="Normal 13 3" xfId="4367" xr:uid="{00000000-0005-0000-0000-0000A81B0000}"/>
    <cellStyle name="Normal 13 4" xfId="6723" xr:uid="{00000000-0005-0000-0000-0000A91B0000}"/>
    <cellStyle name="Normal 2" xfId="5" xr:uid="{00000000-0005-0000-0000-0000AA1B0000}"/>
    <cellStyle name="Normal 2 10" xfId="216" xr:uid="{00000000-0005-0000-0000-0000AB1B0000}"/>
    <cellStyle name="Normal 2 2" xfId="217" xr:uid="{00000000-0005-0000-0000-0000AC1B0000}"/>
    <cellStyle name="Normal 2 2 2" xfId="218" xr:uid="{00000000-0005-0000-0000-0000AD1B0000}"/>
    <cellStyle name="Normal 2 2 2 2" xfId="4172" xr:uid="{00000000-0005-0000-0000-0000AE1B0000}"/>
    <cellStyle name="Normal 2 2 2 3" xfId="9668" xr:uid="{00000000-0005-0000-0000-0000AF1B0000}"/>
    <cellStyle name="Normal 2 2 3" xfId="219" xr:uid="{00000000-0005-0000-0000-0000B01B0000}"/>
    <cellStyle name="Normal 2 2 4" xfId="4573" xr:uid="{00000000-0005-0000-0000-0000B11B0000}"/>
    <cellStyle name="Normal 2 2 5" xfId="9655" xr:uid="{00000000-0005-0000-0000-0000B21B0000}"/>
    <cellStyle name="Normal 2 3" xfId="220" xr:uid="{00000000-0005-0000-0000-0000B31B0000}"/>
    <cellStyle name="Normal 2 3 2" xfId="221" xr:uid="{00000000-0005-0000-0000-0000B41B0000}"/>
    <cellStyle name="Normal 2 3 2 2" xfId="4369" xr:uid="{00000000-0005-0000-0000-0000B51B0000}"/>
    <cellStyle name="Normal 2 3 2 3" xfId="9669" xr:uid="{00000000-0005-0000-0000-0000B61B0000}"/>
    <cellStyle name="Normal 2 3 3" xfId="222" xr:uid="{00000000-0005-0000-0000-0000B71B0000}"/>
    <cellStyle name="Normal 2 3 4" xfId="4527" xr:uid="{00000000-0005-0000-0000-0000B81B0000}"/>
    <cellStyle name="Normal 2 3 5" xfId="9664" xr:uid="{00000000-0005-0000-0000-0000B91B0000}"/>
    <cellStyle name="Normal 2 4" xfId="223" xr:uid="{00000000-0005-0000-0000-0000BA1B0000}"/>
    <cellStyle name="Normal 2 4 10" xfId="3900" xr:uid="{00000000-0005-0000-0000-0000BB1B0000}"/>
    <cellStyle name="Normal 2 4 10 2" xfId="8942" xr:uid="{00000000-0005-0000-0000-0000BC1B0000}"/>
    <cellStyle name="Normal 2 4 11" xfId="4712" xr:uid="{00000000-0005-0000-0000-0000BD1B0000}"/>
    <cellStyle name="Normal 2 4 11 2" xfId="8578" xr:uid="{00000000-0005-0000-0000-0000BE1B0000}"/>
    <cellStyle name="Normal 2 4 12" xfId="4929" xr:uid="{00000000-0005-0000-0000-0000BF1B0000}"/>
    <cellStyle name="Normal 2 4 2" xfId="224" xr:uid="{00000000-0005-0000-0000-0000C01B0000}"/>
    <cellStyle name="Normal 2 4 2 10" xfId="4965" xr:uid="{00000000-0005-0000-0000-0000C11B0000}"/>
    <cellStyle name="Normal 2 4 2 2" xfId="225" xr:uid="{00000000-0005-0000-0000-0000C21B0000}"/>
    <cellStyle name="Normal 2 4 2 2 2" xfId="432" xr:uid="{00000000-0005-0000-0000-0000C31B0000}"/>
    <cellStyle name="Normal 2 4 2 2 2 2" xfId="803" xr:uid="{00000000-0005-0000-0000-0000C41B0000}"/>
    <cellStyle name="Normal 2 4 2 2 2 2 2" xfId="1894" xr:uid="{00000000-0005-0000-0000-0000C51B0000}"/>
    <cellStyle name="Normal 2 4 2 2 2 2 2 2" xfId="3718" xr:uid="{00000000-0005-0000-0000-0000C61B0000}"/>
    <cellStyle name="Normal 2 4 2 2 2 2 2 2 2" xfId="8497" xr:uid="{00000000-0005-0000-0000-0000C71B0000}"/>
    <cellStyle name="Normal 2 4 2 2 2 2 2 3" xfId="6673" xr:uid="{00000000-0005-0000-0000-0000C81B0000}"/>
    <cellStyle name="Normal 2 4 2 2 2 2 3" xfId="2627" xr:uid="{00000000-0005-0000-0000-0000C91B0000}"/>
    <cellStyle name="Normal 2 4 2 2 2 2 3 2" xfId="7406" xr:uid="{00000000-0005-0000-0000-0000CA1B0000}"/>
    <cellStyle name="Normal 2 4 2 2 2 2 4" xfId="4566" xr:uid="{00000000-0005-0000-0000-0000CB1B0000}"/>
    <cellStyle name="Normal 2 4 2 2 2 2 4 2" xfId="9591" xr:uid="{00000000-0005-0000-0000-0000CC1B0000}"/>
    <cellStyle name="Normal 2 4 2 2 2 2 5" xfId="5579" xr:uid="{00000000-0005-0000-0000-0000CD1B0000}"/>
    <cellStyle name="Normal 2 4 2 2 2 3" xfId="1532" xr:uid="{00000000-0005-0000-0000-0000CE1B0000}"/>
    <cellStyle name="Normal 2 4 2 2 2 3 2" xfId="3356" xr:uid="{00000000-0005-0000-0000-0000CF1B0000}"/>
    <cellStyle name="Normal 2 4 2 2 2 3 2 2" xfId="8135" xr:uid="{00000000-0005-0000-0000-0000D01B0000}"/>
    <cellStyle name="Normal 2 4 2 2 2 3 3" xfId="6311" xr:uid="{00000000-0005-0000-0000-0000D11B0000}"/>
    <cellStyle name="Normal 2 4 2 2 2 4" xfId="1168" xr:uid="{00000000-0005-0000-0000-0000D21B0000}"/>
    <cellStyle name="Normal 2 4 2 2 2 4 2" xfId="2992" xr:uid="{00000000-0005-0000-0000-0000D31B0000}"/>
    <cellStyle name="Normal 2 4 2 2 2 4 2 2" xfId="7771" xr:uid="{00000000-0005-0000-0000-0000D41B0000}"/>
    <cellStyle name="Normal 2 4 2 2 2 4 3" xfId="5947" xr:uid="{00000000-0005-0000-0000-0000D51B0000}"/>
    <cellStyle name="Normal 2 4 2 2 2 5" xfId="2261" xr:uid="{00000000-0005-0000-0000-0000D61B0000}"/>
    <cellStyle name="Normal 2 4 2 2 2 5 2" xfId="7040" xr:uid="{00000000-0005-0000-0000-0000D71B0000}"/>
    <cellStyle name="Normal 2 4 2 2 2 6" xfId="3866" xr:uid="{00000000-0005-0000-0000-0000D81B0000}"/>
    <cellStyle name="Normal 2 4 2 2 2 6 2" xfId="9230" xr:uid="{00000000-0005-0000-0000-0000D91B0000}"/>
    <cellStyle name="Normal 2 4 2 2 2 7" xfId="4467" xr:uid="{00000000-0005-0000-0000-0000DA1B0000}"/>
    <cellStyle name="Normal 2 4 2 2 2 7 2" xfId="8866" xr:uid="{00000000-0005-0000-0000-0000DB1B0000}"/>
    <cellStyle name="Normal 2 4 2 2 2 8" xfId="5217" xr:uid="{00000000-0005-0000-0000-0000DC1B0000}"/>
    <cellStyle name="Normal 2 4 2 2 3" xfId="622" xr:uid="{00000000-0005-0000-0000-0000DD1B0000}"/>
    <cellStyle name="Normal 2 4 2 2 3 2" xfId="1714" xr:uid="{00000000-0005-0000-0000-0000DE1B0000}"/>
    <cellStyle name="Normal 2 4 2 2 3 2 2" xfId="3538" xr:uid="{00000000-0005-0000-0000-0000DF1B0000}"/>
    <cellStyle name="Normal 2 4 2 2 3 2 2 2" xfId="8317" xr:uid="{00000000-0005-0000-0000-0000E01B0000}"/>
    <cellStyle name="Normal 2 4 2 2 3 2 3" xfId="6493" xr:uid="{00000000-0005-0000-0000-0000E11B0000}"/>
    <cellStyle name="Normal 2 4 2 2 3 3" xfId="2447" xr:uid="{00000000-0005-0000-0000-0000E21B0000}"/>
    <cellStyle name="Normal 2 4 2 2 3 3 2" xfId="7226" xr:uid="{00000000-0005-0000-0000-0000E31B0000}"/>
    <cellStyle name="Normal 2 4 2 2 3 4" xfId="4195" xr:uid="{00000000-0005-0000-0000-0000E41B0000}"/>
    <cellStyle name="Normal 2 4 2 2 3 4 2" xfId="9412" xr:uid="{00000000-0005-0000-0000-0000E51B0000}"/>
    <cellStyle name="Normal 2 4 2 2 3 5" xfId="5399" xr:uid="{00000000-0005-0000-0000-0000E61B0000}"/>
    <cellStyle name="Normal 2 4 2 2 4" xfId="1386" xr:uid="{00000000-0005-0000-0000-0000E71B0000}"/>
    <cellStyle name="Normal 2 4 2 2 4 2" xfId="3210" xr:uid="{00000000-0005-0000-0000-0000E81B0000}"/>
    <cellStyle name="Normal 2 4 2 2 4 2 2" xfId="7989" xr:uid="{00000000-0005-0000-0000-0000E91B0000}"/>
    <cellStyle name="Normal 2 4 2 2 4 3" xfId="6165" xr:uid="{00000000-0005-0000-0000-0000EA1B0000}"/>
    <cellStyle name="Normal 2 4 2 2 5" xfId="1022" xr:uid="{00000000-0005-0000-0000-0000EB1B0000}"/>
    <cellStyle name="Normal 2 4 2 2 5 2" xfId="2846" xr:uid="{00000000-0005-0000-0000-0000EC1B0000}"/>
    <cellStyle name="Normal 2 4 2 2 5 2 2" xfId="7625" xr:uid="{00000000-0005-0000-0000-0000ED1B0000}"/>
    <cellStyle name="Normal 2 4 2 2 5 3" xfId="5801" xr:uid="{00000000-0005-0000-0000-0000EE1B0000}"/>
    <cellStyle name="Normal 2 4 2 2 6" xfId="2089" xr:uid="{00000000-0005-0000-0000-0000EF1B0000}"/>
    <cellStyle name="Normal 2 4 2 2 6 2" xfId="6868" xr:uid="{00000000-0005-0000-0000-0000F01B0000}"/>
    <cellStyle name="Normal 2 4 2 2 7" xfId="3992" xr:uid="{00000000-0005-0000-0000-0000F11B0000}"/>
    <cellStyle name="Normal 2 4 2 2 7 2" xfId="9084" xr:uid="{00000000-0005-0000-0000-0000F21B0000}"/>
    <cellStyle name="Normal 2 4 2 2 8" xfId="4534" xr:uid="{00000000-0005-0000-0000-0000F31B0000}"/>
    <cellStyle name="Normal 2 4 2 2 8 2" xfId="8720" xr:uid="{00000000-0005-0000-0000-0000F41B0000}"/>
    <cellStyle name="Normal 2 4 2 2 9" xfId="5071" xr:uid="{00000000-0005-0000-0000-0000F51B0000}"/>
    <cellStyle name="Normal 2 4 2 3" xfId="433" xr:uid="{00000000-0005-0000-0000-0000F61B0000}"/>
    <cellStyle name="Normal 2 4 2 3 2" xfId="804" xr:uid="{00000000-0005-0000-0000-0000F71B0000}"/>
    <cellStyle name="Normal 2 4 2 3 2 2" xfId="1895" xr:uid="{00000000-0005-0000-0000-0000F81B0000}"/>
    <cellStyle name="Normal 2 4 2 3 2 2 2" xfId="3719" xr:uid="{00000000-0005-0000-0000-0000F91B0000}"/>
    <cellStyle name="Normal 2 4 2 3 2 2 2 2" xfId="8498" xr:uid="{00000000-0005-0000-0000-0000FA1B0000}"/>
    <cellStyle name="Normal 2 4 2 3 2 2 3" xfId="6674" xr:uid="{00000000-0005-0000-0000-0000FB1B0000}"/>
    <cellStyle name="Normal 2 4 2 3 2 3" xfId="2628" xr:uid="{00000000-0005-0000-0000-0000FC1B0000}"/>
    <cellStyle name="Normal 2 4 2 3 2 3 2" xfId="7407" xr:uid="{00000000-0005-0000-0000-0000FD1B0000}"/>
    <cellStyle name="Normal 2 4 2 3 2 4" xfId="4503" xr:uid="{00000000-0005-0000-0000-0000FE1B0000}"/>
    <cellStyle name="Normal 2 4 2 3 2 4 2" xfId="9592" xr:uid="{00000000-0005-0000-0000-0000FF1B0000}"/>
    <cellStyle name="Normal 2 4 2 3 2 5" xfId="5580" xr:uid="{00000000-0005-0000-0000-0000001C0000}"/>
    <cellStyle name="Normal 2 4 2 3 3" xfId="1531" xr:uid="{00000000-0005-0000-0000-0000011C0000}"/>
    <cellStyle name="Normal 2 4 2 3 3 2" xfId="3355" xr:uid="{00000000-0005-0000-0000-0000021C0000}"/>
    <cellStyle name="Normal 2 4 2 3 3 2 2" xfId="8134" xr:uid="{00000000-0005-0000-0000-0000031C0000}"/>
    <cellStyle name="Normal 2 4 2 3 3 3" xfId="6310" xr:uid="{00000000-0005-0000-0000-0000041C0000}"/>
    <cellStyle name="Normal 2 4 2 3 4" xfId="1167" xr:uid="{00000000-0005-0000-0000-0000051C0000}"/>
    <cellStyle name="Normal 2 4 2 3 4 2" xfId="2991" xr:uid="{00000000-0005-0000-0000-0000061C0000}"/>
    <cellStyle name="Normal 2 4 2 3 4 2 2" xfId="7770" xr:uid="{00000000-0005-0000-0000-0000071C0000}"/>
    <cellStyle name="Normal 2 4 2 3 4 3" xfId="5946" xr:uid="{00000000-0005-0000-0000-0000081C0000}"/>
    <cellStyle name="Normal 2 4 2 3 5" xfId="2262" xr:uid="{00000000-0005-0000-0000-0000091C0000}"/>
    <cellStyle name="Normal 2 4 2 3 5 2" xfId="7041" xr:uid="{00000000-0005-0000-0000-00000A1C0000}"/>
    <cellStyle name="Normal 2 4 2 3 6" xfId="4054" xr:uid="{00000000-0005-0000-0000-00000B1C0000}"/>
    <cellStyle name="Normal 2 4 2 3 6 2" xfId="9229" xr:uid="{00000000-0005-0000-0000-00000C1C0000}"/>
    <cellStyle name="Normal 2 4 2 3 7" xfId="4309" xr:uid="{00000000-0005-0000-0000-00000D1C0000}"/>
    <cellStyle name="Normal 2 4 2 3 7 2" xfId="8865" xr:uid="{00000000-0005-0000-0000-00000E1C0000}"/>
    <cellStyle name="Normal 2 4 2 3 8" xfId="5216" xr:uid="{00000000-0005-0000-0000-00000F1C0000}"/>
    <cellStyle name="Normal 2 4 2 4" xfId="621" xr:uid="{00000000-0005-0000-0000-0000101C0000}"/>
    <cellStyle name="Normal 2 4 2 4 2" xfId="1713" xr:uid="{00000000-0005-0000-0000-0000111C0000}"/>
    <cellStyle name="Normal 2 4 2 4 2 2" xfId="3537" xr:uid="{00000000-0005-0000-0000-0000121C0000}"/>
    <cellStyle name="Normal 2 4 2 4 2 2 2" xfId="8316" xr:uid="{00000000-0005-0000-0000-0000131C0000}"/>
    <cellStyle name="Normal 2 4 2 4 2 3" xfId="6492" xr:uid="{00000000-0005-0000-0000-0000141C0000}"/>
    <cellStyle name="Normal 2 4 2 4 3" xfId="2446" xr:uid="{00000000-0005-0000-0000-0000151C0000}"/>
    <cellStyle name="Normal 2 4 2 4 3 2" xfId="7225" xr:uid="{00000000-0005-0000-0000-0000161C0000}"/>
    <cellStyle name="Normal 2 4 2 4 4" xfId="4461" xr:uid="{00000000-0005-0000-0000-0000171C0000}"/>
    <cellStyle name="Normal 2 4 2 4 4 2" xfId="9411" xr:uid="{00000000-0005-0000-0000-0000181C0000}"/>
    <cellStyle name="Normal 2 4 2 4 5" xfId="5398" xr:uid="{00000000-0005-0000-0000-0000191C0000}"/>
    <cellStyle name="Normal 2 4 2 5" xfId="1280" xr:uid="{00000000-0005-0000-0000-00001A1C0000}"/>
    <cellStyle name="Normal 2 4 2 5 2" xfId="3104" xr:uid="{00000000-0005-0000-0000-00001B1C0000}"/>
    <cellStyle name="Normal 2 4 2 5 2 2" xfId="7883" xr:uid="{00000000-0005-0000-0000-00001C1C0000}"/>
    <cellStyle name="Normal 2 4 2 5 3" xfId="6059" xr:uid="{00000000-0005-0000-0000-00001D1C0000}"/>
    <cellStyle name="Normal 2 4 2 6" xfId="916" xr:uid="{00000000-0005-0000-0000-00001E1C0000}"/>
    <cellStyle name="Normal 2 4 2 6 2" xfId="2740" xr:uid="{00000000-0005-0000-0000-00001F1C0000}"/>
    <cellStyle name="Normal 2 4 2 6 2 2" xfId="7519" xr:uid="{00000000-0005-0000-0000-0000201C0000}"/>
    <cellStyle name="Normal 2 4 2 6 3" xfId="5695" xr:uid="{00000000-0005-0000-0000-0000211C0000}"/>
    <cellStyle name="Normal 2 4 2 7" xfId="2088" xr:uid="{00000000-0005-0000-0000-0000221C0000}"/>
    <cellStyle name="Normal 2 4 2 7 2" xfId="6867" xr:uid="{00000000-0005-0000-0000-0000231C0000}"/>
    <cellStyle name="Normal 2 4 2 8" xfId="4095" xr:uid="{00000000-0005-0000-0000-0000241C0000}"/>
    <cellStyle name="Normal 2 4 2 8 2" xfId="8978" xr:uid="{00000000-0005-0000-0000-0000251C0000}"/>
    <cellStyle name="Normal 2 4 2 9" xfId="4424" xr:uid="{00000000-0005-0000-0000-0000261C0000}"/>
    <cellStyle name="Normal 2 4 2 9 2" xfId="8614" xr:uid="{00000000-0005-0000-0000-0000271C0000}"/>
    <cellStyle name="Normal 2 4 3" xfId="226" xr:uid="{00000000-0005-0000-0000-0000281C0000}"/>
    <cellStyle name="Normal 2 4 3 2" xfId="434" xr:uid="{00000000-0005-0000-0000-0000291C0000}"/>
    <cellStyle name="Normal 2 4 3 2 2" xfId="805" xr:uid="{00000000-0005-0000-0000-00002A1C0000}"/>
    <cellStyle name="Normal 2 4 3 2 2 2" xfId="1896" xr:uid="{00000000-0005-0000-0000-00002B1C0000}"/>
    <cellStyle name="Normal 2 4 3 2 2 2 2" xfId="3720" xr:uid="{00000000-0005-0000-0000-00002C1C0000}"/>
    <cellStyle name="Normal 2 4 3 2 2 2 2 2" xfId="8499" xr:uid="{00000000-0005-0000-0000-00002D1C0000}"/>
    <cellStyle name="Normal 2 4 3 2 2 2 3" xfId="6675" xr:uid="{00000000-0005-0000-0000-00002E1C0000}"/>
    <cellStyle name="Normal 2 4 3 2 2 3" xfId="2629" xr:uid="{00000000-0005-0000-0000-00002F1C0000}"/>
    <cellStyle name="Normal 2 4 3 2 2 3 2" xfId="7408" xr:uid="{00000000-0005-0000-0000-0000301C0000}"/>
    <cellStyle name="Normal 2 4 3 2 2 4" xfId="4490" xr:uid="{00000000-0005-0000-0000-0000311C0000}"/>
    <cellStyle name="Normal 2 4 3 2 2 4 2" xfId="9593" xr:uid="{00000000-0005-0000-0000-0000321C0000}"/>
    <cellStyle name="Normal 2 4 3 2 2 5" xfId="5581" xr:uid="{00000000-0005-0000-0000-0000331C0000}"/>
    <cellStyle name="Normal 2 4 3 2 3" xfId="1533" xr:uid="{00000000-0005-0000-0000-0000341C0000}"/>
    <cellStyle name="Normal 2 4 3 2 3 2" xfId="3357" xr:uid="{00000000-0005-0000-0000-0000351C0000}"/>
    <cellStyle name="Normal 2 4 3 2 3 2 2" xfId="8136" xr:uid="{00000000-0005-0000-0000-0000361C0000}"/>
    <cellStyle name="Normal 2 4 3 2 3 3" xfId="6312" xr:uid="{00000000-0005-0000-0000-0000371C0000}"/>
    <cellStyle name="Normal 2 4 3 2 4" xfId="1169" xr:uid="{00000000-0005-0000-0000-0000381C0000}"/>
    <cellStyle name="Normal 2 4 3 2 4 2" xfId="2993" xr:uid="{00000000-0005-0000-0000-0000391C0000}"/>
    <cellStyle name="Normal 2 4 3 2 4 2 2" xfId="7772" xr:uid="{00000000-0005-0000-0000-00003A1C0000}"/>
    <cellStyle name="Normal 2 4 3 2 4 3" xfId="5948" xr:uid="{00000000-0005-0000-0000-00003B1C0000}"/>
    <cellStyle name="Normal 2 4 3 2 5" xfId="2263" xr:uid="{00000000-0005-0000-0000-00003C1C0000}"/>
    <cellStyle name="Normal 2 4 3 2 5 2" xfId="7042" xr:uid="{00000000-0005-0000-0000-00003D1C0000}"/>
    <cellStyle name="Normal 2 4 3 2 6" xfId="4091" xr:uid="{00000000-0005-0000-0000-00003E1C0000}"/>
    <cellStyle name="Normal 2 4 3 2 6 2" xfId="9231" xr:uid="{00000000-0005-0000-0000-00003F1C0000}"/>
    <cellStyle name="Normal 2 4 3 2 7" xfId="4477" xr:uid="{00000000-0005-0000-0000-0000401C0000}"/>
    <cellStyle name="Normal 2 4 3 2 7 2" xfId="8867" xr:uid="{00000000-0005-0000-0000-0000411C0000}"/>
    <cellStyle name="Normal 2 4 3 2 8" xfId="5218" xr:uid="{00000000-0005-0000-0000-0000421C0000}"/>
    <cellStyle name="Normal 2 4 3 3" xfId="623" xr:uid="{00000000-0005-0000-0000-0000431C0000}"/>
    <cellStyle name="Normal 2 4 3 3 2" xfId="1715" xr:uid="{00000000-0005-0000-0000-0000441C0000}"/>
    <cellStyle name="Normal 2 4 3 3 2 2" xfId="3539" xr:uid="{00000000-0005-0000-0000-0000451C0000}"/>
    <cellStyle name="Normal 2 4 3 3 2 2 2" xfId="8318" xr:uid="{00000000-0005-0000-0000-0000461C0000}"/>
    <cellStyle name="Normal 2 4 3 3 2 3" xfId="6494" xr:uid="{00000000-0005-0000-0000-0000471C0000}"/>
    <cellStyle name="Normal 2 4 3 3 3" xfId="2448" xr:uid="{00000000-0005-0000-0000-0000481C0000}"/>
    <cellStyle name="Normal 2 4 3 3 3 2" xfId="7227" xr:uid="{00000000-0005-0000-0000-0000491C0000}"/>
    <cellStyle name="Normal 2 4 3 3 4" xfId="4645" xr:uid="{00000000-0005-0000-0000-00004A1C0000}"/>
    <cellStyle name="Normal 2 4 3 3 4 2" xfId="9413" xr:uid="{00000000-0005-0000-0000-00004B1C0000}"/>
    <cellStyle name="Normal 2 4 3 3 5" xfId="5400" xr:uid="{00000000-0005-0000-0000-00004C1C0000}"/>
    <cellStyle name="Normal 2 4 3 4" xfId="1313" xr:uid="{00000000-0005-0000-0000-00004D1C0000}"/>
    <cellStyle name="Normal 2 4 3 4 2" xfId="3137" xr:uid="{00000000-0005-0000-0000-00004E1C0000}"/>
    <cellStyle name="Normal 2 4 3 4 2 2" xfId="7916" xr:uid="{00000000-0005-0000-0000-00004F1C0000}"/>
    <cellStyle name="Normal 2 4 3 4 3" xfId="6092" xr:uid="{00000000-0005-0000-0000-0000501C0000}"/>
    <cellStyle name="Normal 2 4 3 5" xfId="949" xr:uid="{00000000-0005-0000-0000-0000511C0000}"/>
    <cellStyle name="Normal 2 4 3 5 2" xfId="2773" xr:uid="{00000000-0005-0000-0000-0000521C0000}"/>
    <cellStyle name="Normal 2 4 3 5 2 2" xfId="7552" xr:uid="{00000000-0005-0000-0000-0000531C0000}"/>
    <cellStyle name="Normal 2 4 3 5 3" xfId="5728" xr:uid="{00000000-0005-0000-0000-0000541C0000}"/>
    <cellStyle name="Normal 2 4 3 6" xfId="2090" xr:uid="{00000000-0005-0000-0000-0000551C0000}"/>
    <cellStyle name="Normal 2 4 3 6 2" xfId="6869" xr:uid="{00000000-0005-0000-0000-0000561C0000}"/>
    <cellStyle name="Normal 2 4 3 7" xfId="4145" xr:uid="{00000000-0005-0000-0000-0000571C0000}"/>
    <cellStyle name="Normal 2 4 3 7 2" xfId="9011" xr:uid="{00000000-0005-0000-0000-0000581C0000}"/>
    <cellStyle name="Normal 2 4 3 8" xfId="4475" xr:uid="{00000000-0005-0000-0000-0000591C0000}"/>
    <cellStyle name="Normal 2 4 3 8 2" xfId="8647" xr:uid="{00000000-0005-0000-0000-00005A1C0000}"/>
    <cellStyle name="Normal 2 4 3 9" xfId="4998" xr:uid="{00000000-0005-0000-0000-00005B1C0000}"/>
    <cellStyle name="Normal 2 4 4" xfId="227" xr:uid="{00000000-0005-0000-0000-00005C1C0000}"/>
    <cellStyle name="Normal 2 4 4 2" xfId="435" xr:uid="{00000000-0005-0000-0000-00005D1C0000}"/>
    <cellStyle name="Normal 2 4 4 2 2" xfId="806" xr:uid="{00000000-0005-0000-0000-00005E1C0000}"/>
    <cellStyle name="Normal 2 4 4 2 2 2" xfId="1897" xr:uid="{00000000-0005-0000-0000-00005F1C0000}"/>
    <cellStyle name="Normal 2 4 4 2 2 2 2" xfId="3721" xr:uid="{00000000-0005-0000-0000-0000601C0000}"/>
    <cellStyle name="Normal 2 4 4 2 2 2 2 2" xfId="8500" xr:uid="{00000000-0005-0000-0000-0000611C0000}"/>
    <cellStyle name="Normal 2 4 4 2 2 2 3" xfId="6676" xr:uid="{00000000-0005-0000-0000-0000621C0000}"/>
    <cellStyle name="Normal 2 4 4 2 2 3" xfId="2630" xr:uid="{00000000-0005-0000-0000-0000631C0000}"/>
    <cellStyle name="Normal 2 4 4 2 2 3 2" xfId="7409" xr:uid="{00000000-0005-0000-0000-0000641C0000}"/>
    <cellStyle name="Normal 2 4 4 2 2 4" xfId="4533" xr:uid="{00000000-0005-0000-0000-0000651C0000}"/>
    <cellStyle name="Normal 2 4 4 2 2 4 2" xfId="9594" xr:uid="{00000000-0005-0000-0000-0000661C0000}"/>
    <cellStyle name="Normal 2 4 4 2 2 5" xfId="5582" xr:uid="{00000000-0005-0000-0000-0000671C0000}"/>
    <cellStyle name="Normal 2 4 4 2 3" xfId="1534" xr:uid="{00000000-0005-0000-0000-0000681C0000}"/>
    <cellStyle name="Normal 2 4 4 2 3 2" xfId="3358" xr:uid="{00000000-0005-0000-0000-0000691C0000}"/>
    <cellStyle name="Normal 2 4 4 2 3 2 2" xfId="8137" xr:uid="{00000000-0005-0000-0000-00006A1C0000}"/>
    <cellStyle name="Normal 2 4 4 2 3 3" xfId="6313" xr:uid="{00000000-0005-0000-0000-00006B1C0000}"/>
    <cellStyle name="Normal 2 4 4 2 4" xfId="1170" xr:uid="{00000000-0005-0000-0000-00006C1C0000}"/>
    <cellStyle name="Normal 2 4 4 2 4 2" xfId="2994" xr:uid="{00000000-0005-0000-0000-00006D1C0000}"/>
    <cellStyle name="Normal 2 4 4 2 4 2 2" xfId="7773" xr:uid="{00000000-0005-0000-0000-00006E1C0000}"/>
    <cellStyle name="Normal 2 4 4 2 4 3" xfId="5949" xr:uid="{00000000-0005-0000-0000-00006F1C0000}"/>
    <cellStyle name="Normal 2 4 4 2 5" xfId="2264" xr:uid="{00000000-0005-0000-0000-0000701C0000}"/>
    <cellStyle name="Normal 2 4 4 2 5 2" xfId="7043" xr:uid="{00000000-0005-0000-0000-0000711C0000}"/>
    <cellStyle name="Normal 2 4 4 2 6" xfId="3903" xr:uid="{00000000-0005-0000-0000-0000721C0000}"/>
    <cellStyle name="Normal 2 4 4 2 6 2" xfId="9232" xr:uid="{00000000-0005-0000-0000-0000731C0000}"/>
    <cellStyle name="Normal 2 4 4 2 7" xfId="4442" xr:uid="{00000000-0005-0000-0000-0000741C0000}"/>
    <cellStyle name="Normal 2 4 4 2 7 2" xfId="8868" xr:uid="{00000000-0005-0000-0000-0000751C0000}"/>
    <cellStyle name="Normal 2 4 4 2 8" xfId="5219" xr:uid="{00000000-0005-0000-0000-0000761C0000}"/>
    <cellStyle name="Normal 2 4 4 3" xfId="624" xr:uid="{00000000-0005-0000-0000-0000771C0000}"/>
    <cellStyle name="Normal 2 4 4 3 2" xfId="1716" xr:uid="{00000000-0005-0000-0000-0000781C0000}"/>
    <cellStyle name="Normal 2 4 4 3 2 2" xfId="3540" xr:uid="{00000000-0005-0000-0000-0000791C0000}"/>
    <cellStyle name="Normal 2 4 4 3 2 2 2" xfId="8319" xr:uid="{00000000-0005-0000-0000-00007A1C0000}"/>
    <cellStyle name="Normal 2 4 4 3 2 3" xfId="6495" xr:uid="{00000000-0005-0000-0000-00007B1C0000}"/>
    <cellStyle name="Normal 2 4 4 3 3" xfId="2449" xr:uid="{00000000-0005-0000-0000-00007C1C0000}"/>
    <cellStyle name="Normal 2 4 4 3 3 2" xfId="7228" xr:uid="{00000000-0005-0000-0000-00007D1C0000}"/>
    <cellStyle name="Normal 2 4 4 3 4" xfId="4844" xr:uid="{00000000-0005-0000-0000-00007E1C0000}"/>
    <cellStyle name="Normal 2 4 4 3 4 2" xfId="9414" xr:uid="{00000000-0005-0000-0000-00007F1C0000}"/>
    <cellStyle name="Normal 2 4 4 3 5" xfId="5401" xr:uid="{00000000-0005-0000-0000-0000801C0000}"/>
    <cellStyle name="Normal 2 4 4 4" xfId="1374" xr:uid="{00000000-0005-0000-0000-0000811C0000}"/>
    <cellStyle name="Normal 2 4 4 4 2" xfId="3198" xr:uid="{00000000-0005-0000-0000-0000821C0000}"/>
    <cellStyle name="Normal 2 4 4 4 2 2" xfId="7977" xr:uid="{00000000-0005-0000-0000-0000831C0000}"/>
    <cellStyle name="Normal 2 4 4 4 3" xfId="6153" xr:uid="{00000000-0005-0000-0000-0000841C0000}"/>
    <cellStyle name="Normal 2 4 4 5" xfId="1010" xr:uid="{00000000-0005-0000-0000-0000851C0000}"/>
    <cellStyle name="Normal 2 4 4 5 2" xfId="2834" xr:uid="{00000000-0005-0000-0000-0000861C0000}"/>
    <cellStyle name="Normal 2 4 4 5 2 2" xfId="7613" xr:uid="{00000000-0005-0000-0000-0000871C0000}"/>
    <cellStyle name="Normal 2 4 4 5 3" xfId="5789" xr:uid="{00000000-0005-0000-0000-0000881C0000}"/>
    <cellStyle name="Normal 2 4 4 6" xfId="2091" xr:uid="{00000000-0005-0000-0000-0000891C0000}"/>
    <cellStyle name="Normal 2 4 4 6 2" xfId="6870" xr:uid="{00000000-0005-0000-0000-00008A1C0000}"/>
    <cellStyle name="Normal 2 4 4 7" xfId="3954" xr:uid="{00000000-0005-0000-0000-00008B1C0000}"/>
    <cellStyle name="Normal 2 4 4 7 2" xfId="9072" xr:uid="{00000000-0005-0000-0000-00008C1C0000}"/>
    <cellStyle name="Normal 2 4 4 8" xfId="4517" xr:uid="{00000000-0005-0000-0000-00008D1C0000}"/>
    <cellStyle name="Normal 2 4 4 8 2" xfId="8708" xr:uid="{00000000-0005-0000-0000-00008E1C0000}"/>
    <cellStyle name="Normal 2 4 4 9" xfId="5059" xr:uid="{00000000-0005-0000-0000-00008F1C0000}"/>
    <cellStyle name="Normal 2 4 5" xfId="436" xr:uid="{00000000-0005-0000-0000-0000901C0000}"/>
    <cellStyle name="Normal 2 4 5 2" xfId="807" xr:uid="{00000000-0005-0000-0000-0000911C0000}"/>
    <cellStyle name="Normal 2 4 5 2 2" xfId="1898" xr:uid="{00000000-0005-0000-0000-0000921C0000}"/>
    <cellStyle name="Normal 2 4 5 2 2 2" xfId="3722" xr:uid="{00000000-0005-0000-0000-0000931C0000}"/>
    <cellStyle name="Normal 2 4 5 2 2 2 2" xfId="8501" xr:uid="{00000000-0005-0000-0000-0000941C0000}"/>
    <cellStyle name="Normal 2 4 5 2 2 3" xfId="6677" xr:uid="{00000000-0005-0000-0000-0000951C0000}"/>
    <cellStyle name="Normal 2 4 5 2 3" xfId="2631" xr:uid="{00000000-0005-0000-0000-0000961C0000}"/>
    <cellStyle name="Normal 2 4 5 2 3 2" xfId="7410" xr:uid="{00000000-0005-0000-0000-0000971C0000}"/>
    <cellStyle name="Normal 2 4 5 2 4" xfId="4581" xr:uid="{00000000-0005-0000-0000-0000981C0000}"/>
    <cellStyle name="Normal 2 4 5 2 4 2" xfId="9595" xr:uid="{00000000-0005-0000-0000-0000991C0000}"/>
    <cellStyle name="Normal 2 4 5 2 5" xfId="5583" xr:uid="{00000000-0005-0000-0000-00009A1C0000}"/>
    <cellStyle name="Normal 2 4 5 3" xfId="1530" xr:uid="{00000000-0005-0000-0000-00009B1C0000}"/>
    <cellStyle name="Normal 2 4 5 3 2" xfId="3354" xr:uid="{00000000-0005-0000-0000-00009C1C0000}"/>
    <cellStyle name="Normal 2 4 5 3 2 2" xfId="8133" xr:uid="{00000000-0005-0000-0000-00009D1C0000}"/>
    <cellStyle name="Normal 2 4 5 3 3" xfId="6309" xr:uid="{00000000-0005-0000-0000-00009E1C0000}"/>
    <cellStyle name="Normal 2 4 5 4" xfId="1166" xr:uid="{00000000-0005-0000-0000-00009F1C0000}"/>
    <cellStyle name="Normal 2 4 5 4 2" xfId="2990" xr:uid="{00000000-0005-0000-0000-0000A01C0000}"/>
    <cellStyle name="Normal 2 4 5 4 2 2" xfId="7769" xr:uid="{00000000-0005-0000-0000-0000A11C0000}"/>
    <cellStyle name="Normal 2 4 5 4 3" xfId="5945" xr:uid="{00000000-0005-0000-0000-0000A21C0000}"/>
    <cellStyle name="Normal 2 4 5 5" xfId="2265" xr:uid="{00000000-0005-0000-0000-0000A31C0000}"/>
    <cellStyle name="Normal 2 4 5 5 2" xfId="7044" xr:uid="{00000000-0005-0000-0000-0000A41C0000}"/>
    <cellStyle name="Normal 2 4 5 6" xfId="3971" xr:uid="{00000000-0005-0000-0000-0000A51C0000}"/>
    <cellStyle name="Normal 2 4 5 6 2" xfId="9228" xr:uid="{00000000-0005-0000-0000-0000A61C0000}"/>
    <cellStyle name="Normal 2 4 5 7" xfId="4164" xr:uid="{00000000-0005-0000-0000-0000A71C0000}"/>
    <cellStyle name="Normal 2 4 5 7 2" xfId="8864" xr:uid="{00000000-0005-0000-0000-0000A81C0000}"/>
    <cellStyle name="Normal 2 4 5 8" xfId="5215" xr:uid="{00000000-0005-0000-0000-0000A91C0000}"/>
    <cellStyle name="Normal 2 4 6" xfId="620" xr:uid="{00000000-0005-0000-0000-0000AA1C0000}"/>
    <cellStyle name="Normal 2 4 6 2" xfId="1712" xr:uid="{00000000-0005-0000-0000-0000AB1C0000}"/>
    <cellStyle name="Normal 2 4 6 2 2" xfId="3536" xr:uid="{00000000-0005-0000-0000-0000AC1C0000}"/>
    <cellStyle name="Normal 2 4 6 2 2 2" xfId="8315" xr:uid="{00000000-0005-0000-0000-0000AD1C0000}"/>
    <cellStyle name="Normal 2 4 6 2 3" xfId="6491" xr:uid="{00000000-0005-0000-0000-0000AE1C0000}"/>
    <cellStyle name="Normal 2 4 6 3" xfId="2445" xr:uid="{00000000-0005-0000-0000-0000AF1C0000}"/>
    <cellStyle name="Normal 2 4 6 3 2" xfId="7224" xr:uid="{00000000-0005-0000-0000-0000B01C0000}"/>
    <cellStyle name="Normal 2 4 6 4" xfId="4247" xr:uid="{00000000-0005-0000-0000-0000B11C0000}"/>
    <cellStyle name="Normal 2 4 6 4 2" xfId="9410" xr:uid="{00000000-0005-0000-0000-0000B21C0000}"/>
    <cellStyle name="Normal 2 4 6 5" xfId="5397" xr:uid="{00000000-0005-0000-0000-0000B31C0000}"/>
    <cellStyle name="Normal 2 4 7" xfId="1244" xr:uid="{00000000-0005-0000-0000-0000B41C0000}"/>
    <cellStyle name="Normal 2 4 7 2" xfId="3068" xr:uid="{00000000-0005-0000-0000-0000B51C0000}"/>
    <cellStyle name="Normal 2 4 7 2 2" xfId="7847" xr:uid="{00000000-0005-0000-0000-0000B61C0000}"/>
    <cellStyle name="Normal 2 4 7 3" xfId="6023" xr:uid="{00000000-0005-0000-0000-0000B71C0000}"/>
    <cellStyle name="Normal 2 4 8" xfId="880" xr:uid="{00000000-0005-0000-0000-0000B81C0000}"/>
    <cellStyle name="Normal 2 4 8 2" xfId="2704" xr:uid="{00000000-0005-0000-0000-0000B91C0000}"/>
    <cellStyle name="Normal 2 4 8 2 2" xfId="7483" xr:uid="{00000000-0005-0000-0000-0000BA1C0000}"/>
    <cellStyle name="Normal 2 4 8 3" xfId="5659" xr:uid="{00000000-0005-0000-0000-0000BB1C0000}"/>
    <cellStyle name="Normal 2 4 9" xfId="1975" xr:uid="{00000000-0005-0000-0000-0000BC1C0000}"/>
    <cellStyle name="Normal 2 4 9 2" xfId="6778" xr:uid="{00000000-0005-0000-0000-0000BD1C0000}"/>
    <cellStyle name="Normal 2 5" xfId="228" xr:uid="{00000000-0005-0000-0000-0000BE1C0000}"/>
    <cellStyle name="Normal 2 5 2" xfId="4392" xr:uid="{00000000-0005-0000-0000-0000BF1C0000}"/>
    <cellStyle name="Normal 2 5 3" xfId="9670" xr:uid="{00000000-0005-0000-0000-0000C01C0000}"/>
    <cellStyle name="Normal 2 6" xfId="229" xr:uid="{00000000-0005-0000-0000-0000C11C0000}"/>
    <cellStyle name="Normal 2 7" xfId="230" xr:uid="{00000000-0005-0000-0000-0000C21C0000}"/>
    <cellStyle name="Normal 2 8" xfId="437" xr:uid="{00000000-0005-0000-0000-0000C31C0000}"/>
    <cellStyle name="Normal 2 8 2" xfId="4660" xr:uid="{00000000-0005-0000-0000-0000C41C0000}"/>
    <cellStyle name="Normal 2 9" xfId="485" xr:uid="{00000000-0005-0000-0000-0000C51C0000}"/>
    <cellStyle name="Normal 3" xfId="231" xr:uid="{00000000-0005-0000-0000-0000C61C0000}"/>
    <cellStyle name="Normal 3 2" xfId="232" xr:uid="{00000000-0005-0000-0000-0000C71C0000}"/>
    <cellStyle name="Normal 3 2 10" xfId="4076" xr:uid="{00000000-0005-0000-0000-0000C81C0000}"/>
    <cellStyle name="Normal 3 2 10 2" xfId="8929" xr:uid="{00000000-0005-0000-0000-0000C91C0000}"/>
    <cellStyle name="Normal 3 2 11" xfId="4726" xr:uid="{00000000-0005-0000-0000-0000CA1C0000}"/>
    <cellStyle name="Normal 3 2 11 2" xfId="8565" xr:uid="{00000000-0005-0000-0000-0000CB1C0000}"/>
    <cellStyle name="Normal 3 2 12" xfId="4916" xr:uid="{00000000-0005-0000-0000-0000CC1C0000}"/>
    <cellStyle name="Normal 3 2 2" xfId="233" xr:uid="{00000000-0005-0000-0000-0000CD1C0000}"/>
    <cellStyle name="Normal 3 2 2 10" xfId="4952" xr:uid="{00000000-0005-0000-0000-0000CE1C0000}"/>
    <cellStyle name="Normal 3 2 2 2" xfId="234" xr:uid="{00000000-0005-0000-0000-0000CF1C0000}"/>
    <cellStyle name="Normal 3 2 2 2 2" xfId="438" xr:uid="{00000000-0005-0000-0000-0000D01C0000}"/>
    <cellStyle name="Normal 3 2 2 2 2 2" xfId="808" xr:uid="{00000000-0005-0000-0000-0000D11C0000}"/>
    <cellStyle name="Normal 3 2 2 2 2 2 2" xfId="1899" xr:uid="{00000000-0005-0000-0000-0000D21C0000}"/>
    <cellStyle name="Normal 3 2 2 2 2 2 2 2" xfId="3723" xr:uid="{00000000-0005-0000-0000-0000D31C0000}"/>
    <cellStyle name="Normal 3 2 2 2 2 2 2 2 2" xfId="8502" xr:uid="{00000000-0005-0000-0000-0000D41C0000}"/>
    <cellStyle name="Normal 3 2 2 2 2 2 2 3" xfId="6678" xr:uid="{00000000-0005-0000-0000-0000D51C0000}"/>
    <cellStyle name="Normal 3 2 2 2 2 2 3" xfId="2632" xr:uid="{00000000-0005-0000-0000-0000D61C0000}"/>
    <cellStyle name="Normal 3 2 2 2 2 2 3 2" xfId="7411" xr:uid="{00000000-0005-0000-0000-0000D71C0000}"/>
    <cellStyle name="Normal 3 2 2 2 2 2 4" xfId="4274" xr:uid="{00000000-0005-0000-0000-0000D81C0000}"/>
    <cellStyle name="Normal 3 2 2 2 2 2 4 2" xfId="9596" xr:uid="{00000000-0005-0000-0000-0000D91C0000}"/>
    <cellStyle name="Normal 3 2 2 2 2 2 5" xfId="5584" xr:uid="{00000000-0005-0000-0000-0000DA1C0000}"/>
    <cellStyle name="Normal 3 2 2 2 2 3" xfId="1537" xr:uid="{00000000-0005-0000-0000-0000DB1C0000}"/>
    <cellStyle name="Normal 3 2 2 2 2 3 2" xfId="3361" xr:uid="{00000000-0005-0000-0000-0000DC1C0000}"/>
    <cellStyle name="Normal 3 2 2 2 2 3 2 2" xfId="8140" xr:uid="{00000000-0005-0000-0000-0000DD1C0000}"/>
    <cellStyle name="Normal 3 2 2 2 2 3 3" xfId="6316" xr:uid="{00000000-0005-0000-0000-0000DE1C0000}"/>
    <cellStyle name="Normal 3 2 2 2 2 4" xfId="1173" xr:uid="{00000000-0005-0000-0000-0000DF1C0000}"/>
    <cellStyle name="Normal 3 2 2 2 2 4 2" xfId="2997" xr:uid="{00000000-0005-0000-0000-0000E01C0000}"/>
    <cellStyle name="Normal 3 2 2 2 2 4 2 2" xfId="7776" xr:uid="{00000000-0005-0000-0000-0000E11C0000}"/>
    <cellStyle name="Normal 3 2 2 2 2 4 3" xfId="5952" xr:uid="{00000000-0005-0000-0000-0000E21C0000}"/>
    <cellStyle name="Normal 3 2 2 2 2 5" xfId="2266" xr:uid="{00000000-0005-0000-0000-0000E31C0000}"/>
    <cellStyle name="Normal 3 2 2 2 2 5 2" xfId="7045" xr:uid="{00000000-0005-0000-0000-0000E41C0000}"/>
    <cellStyle name="Normal 3 2 2 2 2 6" xfId="3929" xr:uid="{00000000-0005-0000-0000-0000E51C0000}"/>
    <cellStyle name="Normal 3 2 2 2 2 6 2" xfId="9235" xr:uid="{00000000-0005-0000-0000-0000E61C0000}"/>
    <cellStyle name="Normal 3 2 2 2 2 7" xfId="4402" xr:uid="{00000000-0005-0000-0000-0000E71C0000}"/>
    <cellStyle name="Normal 3 2 2 2 2 7 2" xfId="8871" xr:uid="{00000000-0005-0000-0000-0000E81C0000}"/>
    <cellStyle name="Normal 3 2 2 2 2 8" xfId="5222" xr:uid="{00000000-0005-0000-0000-0000E91C0000}"/>
    <cellStyle name="Normal 3 2 2 2 3" xfId="627" xr:uid="{00000000-0005-0000-0000-0000EA1C0000}"/>
    <cellStyle name="Normal 3 2 2 2 3 2" xfId="1719" xr:uid="{00000000-0005-0000-0000-0000EB1C0000}"/>
    <cellStyle name="Normal 3 2 2 2 3 2 2" xfId="3543" xr:uid="{00000000-0005-0000-0000-0000EC1C0000}"/>
    <cellStyle name="Normal 3 2 2 2 3 2 2 2" xfId="8322" xr:uid="{00000000-0005-0000-0000-0000ED1C0000}"/>
    <cellStyle name="Normal 3 2 2 2 3 2 3" xfId="6498" xr:uid="{00000000-0005-0000-0000-0000EE1C0000}"/>
    <cellStyle name="Normal 3 2 2 2 3 3" xfId="2452" xr:uid="{00000000-0005-0000-0000-0000EF1C0000}"/>
    <cellStyle name="Normal 3 2 2 2 3 3 2" xfId="7231" xr:uid="{00000000-0005-0000-0000-0000F01C0000}"/>
    <cellStyle name="Normal 3 2 2 2 3 4" xfId="4760" xr:uid="{00000000-0005-0000-0000-0000F11C0000}"/>
    <cellStyle name="Normal 3 2 2 2 3 4 2" xfId="9417" xr:uid="{00000000-0005-0000-0000-0000F21C0000}"/>
    <cellStyle name="Normal 3 2 2 2 3 5" xfId="5404" xr:uid="{00000000-0005-0000-0000-0000F31C0000}"/>
    <cellStyle name="Normal 3 2 2 2 4" xfId="1387" xr:uid="{00000000-0005-0000-0000-0000F41C0000}"/>
    <cellStyle name="Normal 3 2 2 2 4 2" xfId="3211" xr:uid="{00000000-0005-0000-0000-0000F51C0000}"/>
    <cellStyle name="Normal 3 2 2 2 4 2 2" xfId="7990" xr:uid="{00000000-0005-0000-0000-0000F61C0000}"/>
    <cellStyle name="Normal 3 2 2 2 4 3" xfId="6166" xr:uid="{00000000-0005-0000-0000-0000F71C0000}"/>
    <cellStyle name="Normal 3 2 2 2 5" xfId="1023" xr:uid="{00000000-0005-0000-0000-0000F81C0000}"/>
    <cellStyle name="Normal 3 2 2 2 5 2" xfId="2847" xr:uid="{00000000-0005-0000-0000-0000F91C0000}"/>
    <cellStyle name="Normal 3 2 2 2 5 2 2" xfId="7626" xr:uid="{00000000-0005-0000-0000-0000FA1C0000}"/>
    <cellStyle name="Normal 3 2 2 2 5 3" xfId="5802" xr:uid="{00000000-0005-0000-0000-0000FB1C0000}"/>
    <cellStyle name="Normal 3 2 2 2 6" xfId="2093" xr:uid="{00000000-0005-0000-0000-0000FC1C0000}"/>
    <cellStyle name="Normal 3 2 2 2 6 2" xfId="6872" xr:uid="{00000000-0005-0000-0000-0000FD1C0000}"/>
    <cellStyle name="Normal 3 2 2 2 7" xfId="4069" xr:uid="{00000000-0005-0000-0000-0000FE1C0000}"/>
    <cellStyle name="Normal 3 2 2 2 7 2" xfId="9085" xr:uid="{00000000-0005-0000-0000-0000FF1C0000}"/>
    <cellStyle name="Normal 3 2 2 2 8" xfId="4409" xr:uid="{00000000-0005-0000-0000-0000001D0000}"/>
    <cellStyle name="Normal 3 2 2 2 8 2" xfId="8721" xr:uid="{00000000-0005-0000-0000-0000011D0000}"/>
    <cellStyle name="Normal 3 2 2 2 9" xfId="5072" xr:uid="{00000000-0005-0000-0000-0000021D0000}"/>
    <cellStyle name="Normal 3 2 2 3" xfId="439" xr:uid="{00000000-0005-0000-0000-0000031D0000}"/>
    <cellStyle name="Normal 3 2 2 3 2" xfId="809" xr:uid="{00000000-0005-0000-0000-0000041D0000}"/>
    <cellStyle name="Normal 3 2 2 3 2 2" xfId="1900" xr:uid="{00000000-0005-0000-0000-0000051D0000}"/>
    <cellStyle name="Normal 3 2 2 3 2 2 2" xfId="3724" xr:uid="{00000000-0005-0000-0000-0000061D0000}"/>
    <cellStyle name="Normal 3 2 2 3 2 2 2 2" xfId="8503" xr:uid="{00000000-0005-0000-0000-0000071D0000}"/>
    <cellStyle name="Normal 3 2 2 3 2 2 3" xfId="6679" xr:uid="{00000000-0005-0000-0000-0000081D0000}"/>
    <cellStyle name="Normal 3 2 2 3 2 3" xfId="2633" xr:uid="{00000000-0005-0000-0000-0000091D0000}"/>
    <cellStyle name="Normal 3 2 2 3 2 3 2" xfId="7412" xr:uid="{00000000-0005-0000-0000-00000A1D0000}"/>
    <cellStyle name="Normal 3 2 2 3 2 4" xfId="4180" xr:uid="{00000000-0005-0000-0000-00000B1D0000}"/>
    <cellStyle name="Normal 3 2 2 3 2 4 2" xfId="9597" xr:uid="{00000000-0005-0000-0000-00000C1D0000}"/>
    <cellStyle name="Normal 3 2 2 3 2 5" xfId="5585" xr:uid="{00000000-0005-0000-0000-00000D1D0000}"/>
    <cellStyle name="Normal 3 2 2 3 3" xfId="1536" xr:uid="{00000000-0005-0000-0000-00000E1D0000}"/>
    <cellStyle name="Normal 3 2 2 3 3 2" xfId="3360" xr:uid="{00000000-0005-0000-0000-00000F1D0000}"/>
    <cellStyle name="Normal 3 2 2 3 3 2 2" xfId="8139" xr:uid="{00000000-0005-0000-0000-0000101D0000}"/>
    <cellStyle name="Normal 3 2 2 3 3 3" xfId="6315" xr:uid="{00000000-0005-0000-0000-0000111D0000}"/>
    <cellStyle name="Normal 3 2 2 3 4" xfId="1172" xr:uid="{00000000-0005-0000-0000-0000121D0000}"/>
    <cellStyle name="Normal 3 2 2 3 4 2" xfId="2996" xr:uid="{00000000-0005-0000-0000-0000131D0000}"/>
    <cellStyle name="Normal 3 2 2 3 4 2 2" xfId="7775" xr:uid="{00000000-0005-0000-0000-0000141D0000}"/>
    <cellStyle name="Normal 3 2 2 3 4 3" xfId="5951" xr:uid="{00000000-0005-0000-0000-0000151D0000}"/>
    <cellStyle name="Normal 3 2 2 3 5" xfId="2267" xr:uid="{00000000-0005-0000-0000-0000161D0000}"/>
    <cellStyle name="Normal 3 2 2 3 5 2" xfId="7046" xr:uid="{00000000-0005-0000-0000-0000171D0000}"/>
    <cellStyle name="Normal 3 2 2 3 6" xfId="4117" xr:uid="{00000000-0005-0000-0000-0000181D0000}"/>
    <cellStyle name="Normal 3 2 2 3 6 2" xfId="9234" xr:uid="{00000000-0005-0000-0000-0000191D0000}"/>
    <cellStyle name="Normal 3 2 2 3 7" xfId="4433" xr:uid="{00000000-0005-0000-0000-00001A1D0000}"/>
    <cellStyle name="Normal 3 2 2 3 7 2" xfId="8870" xr:uid="{00000000-0005-0000-0000-00001B1D0000}"/>
    <cellStyle name="Normal 3 2 2 3 8" xfId="5221" xr:uid="{00000000-0005-0000-0000-00001C1D0000}"/>
    <cellStyle name="Normal 3 2 2 4" xfId="626" xr:uid="{00000000-0005-0000-0000-00001D1D0000}"/>
    <cellStyle name="Normal 3 2 2 4 2" xfId="1718" xr:uid="{00000000-0005-0000-0000-00001E1D0000}"/>
    <cellStyle name="Normal 3 2 2 4 2 2" xfId="3542" xr:uid="{00000000-0005-0000-0000-00001F1D0000}"/>
    <cellStyle name="Normal 3 2 2 4 2 2 2" xfId="8321" xr:uid="{00000000-0005-0000-0000-0000201D0000}"/>
    <cellStyle name="Normal 3 2 2 4 2 3" xfId="6497" xr:uid="{00000000-0005-0000-0000-0000211D0000}"/>
    <cellStyle name="Normal 3 2 2 4 3" xfId="2451" xr:uid="{00000000-0005-0000-0000-0000221D0000}"/>
    <cellStyle name="Normal 3 2 2 4 3 2" xfId="7230" xr:uid="{00000000-0005-0000-0000-0000231D0000}"/>
    <cellStyle name="Normal 3 2 2 4 4" xfId="4754" xr:uid="{00000000-0005-0000-0000-0000241D0000}"/>
    <cellStyle name="Normal 3 2 2 4 4 2" xfId="9416" xr:uid="{00000000-0005-0000-0000-0000251D0000}"/>
    <cellStyle name="Normal 3 2 2 4 5" xfId="5403" xr:uid="{00000000-0005-0000-0000-0000261D0000}"/>
    <cellStyle name="Normal 3 2 2 5" xfId="1267" xr:uid="{00000000-0005-0000-0000-0000271D0000}"/>
    <cellStyle name="Normal 3 2 2 5 2" xfId="3091" xr:uid="{00000000-0005-0000-0000-0000281D0000}"/>
    <cellStyle name="Normal 3 2 2 5 2 2" xfId="7870" xr:uid="{00000000-0005-0000-0000-0000291D0000}"/>
    <cellStyle name="Normal 3 2 2 5 3" xfId="6046" xr:uid="{00000000-0005-0000-0000-00002A1D0000}"/>
    <cellStyle name="Normal 3 2 2 6" xfId="903" xr:uid="{00000000-0005-0000-0000-00002B1D0000}"/>
    <cellStyle name="Normal 3 2 2 6 2" xfId="2727" xr:uid="{00000000-0005-0000-0000-00002C1D0000}"/>
    <cellStyle name="Normal 3 2 2 6 2 2" xfId="7506" xr:uid="{00000000-0005-0000-0000-00002D1D0000}"/>
    <cellStyle name="Normal 3 2 2 6 3" xfId="5682" xr:uid="{00000000-0005-0000-0000-00002E1D0000}"/>
    <cellStyle name="Normal 3 2 2 7" xfId="2092" xr:uid="{00000000-0005-0000-0000-00002F1D0000}"/>
    <cellStyle name="Normal 3 2 2 7 2" xfId="6871" xr:uid="{00000000-0005-0000-0000-0000301D0000}"/>
    <cellStyle name="Normal 3 2 2 8" xfId="3999" xr:uid="{00000000-0005-0000-0000-0000311D0000}"/>
    <cellStyle name="Normal 3 2 2 8 2" xfId="8965" xr:uid="{00000000-0005-0000-0000-0000321D0000}"/>
    <cellStyle name="Normal 3 2 2 9" xfId="4316" xr:uid="{00000000-0005-0000-0000-0000331D0000}"/>
    <cellStyle name="Normal 3 2 2 9 2" xfId="8601" xr:uid="{00000000-0005-0000-0000-0000341D0000}"/>
    <cellStyle name="Normal 3 2 3" xfId="235" xr:uid="{00000000-0005-0000-0000-0000351D0000}"/>
    <cellStyle name="Normal 3 2 3 2" xfId="440" xr:uid="{00000000-0005-0000-0000-0000361D0000}"/>
    <cellStyle name="Normal 3 2 3 2 2" xfId="810" xr:uid="{00000000-0005-0000-0000-0000371D0000}"/>
    <cellStyle name="Normal 3 2 3 2 2 2" xfId="1901" xr:uid="{00000000-0005-0000-0000-0000381D0000}"/>
    <cellStyle name="Normal 3 2 3 2 2 2 2" xfId="3725" xr:uid="{00000000-0005-0000-0000-0000391D0000}"/>
    <cellStyle name="Normal 3 2 3 2 2 2 2 2" xfId="8504" xr:uid="{00000000-0005-0000-0000-00003A1D0000}"/>
    <cellStyle name="Normal 3 2 3 2 2 2 3" xfId="6680" xr:uid="{00000000-0005-0000-0000-00003B1D0000}"/>
    <cellStyle name="Normal 3 2 3 2 2 3" xfId="2634" xr:uid="{00000000-0005-0000-0000-00003C1D0000}"/>
    <cellStyle name="Normal 3 2 3 2 2 3 2" xfId="7413" xr:uid="{00000000-0005-0000-0000-00003D1D0000}"/>
    <cellStyle name="Normal 3 2 3 2 2 4" xfId="4449" xr:uid="{00000000-0005-0000-0000-00003E1D0000}"/>
    <cellStyle name="Normal 3 2 3 2 2 4 2" xfId="9598" xr:uid="{00000000-0005-0000-0000-00003F1D0000}"/>
    <cellStyle name="Normal 3 2 3 2 2 5" xfId="5586" xr:uid="{00000000-0005-0000-0000-0000401D0000}"/>
    <cellStyle name="Normal 3 2 3 2 3" xfId="1538" xr:uid="{00000000-0005-0000-0000-0000411D0000}"/>
    <cellStyle name="Normal 3 2 3 2 3 2" xfId="3362" xr:uid="{00000000-0005-0000-0000-0000421D0000}"/>
    <cellStyle name="Normal 3 2 3 2 3 2 2" xfId="8141" xr:uid="{00000000-0005-0000-0000-0000431D0000}"/>
    <cellStyle name="Normal 3 2 3 2 3 3" xfId="6317" xr:uid="{00000000-0005-0000-0000-0000441D0000}"/>
    <cellStyle name="Normal 3 2 3 2 4" xfId="1174" xr:uid="{00000000-0005-0000-0000-0000451D0000}"/>
    <cellStyle name="Normal 3 2 3 2 4 2" xfId="2998" xr:uid="{00000000-0005-0000-0000-0000461D0000}"/>
    <cellStyle name="Normal 3 2 3 2 4 2 2" xfId="7777" xr:uid="{00000000-0005-0000-0000-0000471D0000}"/>
    <cellStyle name="Normal 3 2 3 2 4 3" xfId="5953" xr:uid="{00000000-0005-0000-0000-0000481D0000}"/>
    <cellStyle name="Normal 3 2 3 2 5" xfId="2268" xr:uid="{00000000-0005-0000-0000-0000491D0000}"/>
    <cellStyle name="Normal 3 2 3 2 5 2" xfId="7047" xr:uid="{00000000-0005-0000-0000-00004A1D0000}"/>
    <cellStyle name="Normal 3 2 3 2 6" xfId="3818" xr:uid="{00000000-0005-0000-0000-00004B1D0000}"/>
    <cellStyle name="Normal 3 2 3 2 6 2" xfId="9236" xr:uid="{00000000-0005-0000-0000-00004C1D0000}"/>
    <cellStyle name="Normal 3 2 3 2 7" xfId="4407" xr:uid="{00000000-0005-0000-0000-00004D1D0000}"/>
    <cellStyle name="Normal 3 2 3 2 7 2" xfId="8872" xr:uid="{00000000-0005-0000-0000-00004E1D0000}"/>
    <cellStyle name="Normal 3 2 3 2 8" xfId="5223" xr:uid="{00000000-0005-0000-0000-00004F1D0000}"/>
    <cellStyle name="Normal 3 2 3 3" xfId="628" xr:uid="{00000000-0005-0000-0000-0000501D0000}"/>
    <cellStyle name="Normal 3 2 3 3 2" xfId="1720" xr:uid="{00000000-0005-0000-0000-0000511D0000}"/>
    <cellStyle name="Normal 3 2 3 3 2 2" xfId="3544" xr:uid="{00000000-0005-0000-0000-0000521D0000}"/>
    <cellStyle name="Normal 3 2 3 3 2 2 2" xfId="8323" xr:uid="{00000000-0005-0000-0000-0000531D0000}"/>
    <cellStyle name="Normal 3 2 3 3 2 3" xfId="6499" xr:uid="{00000000-0005-0000-0000-0000541D0000}"/>
    <cellStyle name="Normal 3 2 3 3 3" xfId="2453" xr:uid="{00000000-0005-0000-0000-0000551D0000}"/>
    <cellStyle name="Normal 3 2 3 3 3 2" xfId="7232" xr:uid="{00000000-0005-0000-0000-0000561D0000}"/>
    <cellStyle name="Normal 3 2 3 3 4" xfId="4826" xr:uid="{00000000-0005-0000-0000-0000571D0000}"/>
    <cellStyle name="Normal 3 2 3 3 4 2" xfId="9418" xr:uid="{00000000-0005-0000-0000-0000581D0000}"/>
    <cellStyle name="Normal 3 2 3 3 5" xfId="5405" xr:uid="{00000000-0005-0000-0000-0000591D0000}"/>
    <cellStyle name="Normal 3 2 3 4" xfId="1314" xr:uid="{00000000-0005-0000-0000-00005A1D0000}"/>
    <cellStyle name="Normal 3 2 3 4 2" xfId="3138" xr:uid="{00000000-0005-0000-0000-00005B1D0000}"/>
    <cellStyle name="Normal 3 2 3 4 2 2" xfId="7917" xr:uid="{00000000-0005-0000-0000-00005C1D0000}"/>
    <cellStyle name="Normal 3 2 3 4 3" xfId="6093" xr:uid="{00000000-0005-0000-0000-00005D1D0000}"/>
    <cellStyle name="Normal 3 2 3 5" xfId="950" xr:uid="{00000000-0005-0000-0000-00005E1D0000}"/>
    <cellStyle name="Normal 3 2 3 5 2" xfId="2774" xr:uid="{00000000-0005-0000-0000-00005F1D0000}"/>
    <cellStyle name="Normal 3 2 3 5 2 2" xfId="7553" xr:uid="{00000000-0005-0000-0000-0000601D0000}"/>
    <cellStyle name="Normal 3 2 3 5 3" xfId="5729" xr:uid="{00000000-0005-0000-0000-0000611D0000}"/>
    <cellStyle name="Normal 3 2 3 6" xfId="2094" xr:uid="{00000000-0005-0000-0000-0000621D0000}"/>
    <cellStyle name="Normal 3 2 3 6 2" xfId="6873" xr:uid="{00000000-0005-0000-0000-0000631D0000}"/>
    <cellStyle name="Normal 3 2 3 7" xfId="3957" xr:uid="{00000000-0005-0000-0000-0000641D0000}"/>
    <cellStyle name="Normal 3 2 3 7 2" xfId="9012" xr:uid="{00000000-0005-0000-0000-0000651D0000}"/>
    <cellStyle name="Normal 3 2 3 8" xfId="4681" xr:uid="{00000000-0005-0000-0000-0000661D0000}"/>
    <cellStyle name="Normal 3 2 3 8 2" xfId="8648" xr:uid="{00000000-0005-0000-0000-0000671D0000}"/>
    <cellStyle name="Normal 3 2 3 9" xfId="4999" xr:uid="{00000000-0005-0000-0000-0000681D0000}"/>
    <cellStyle name="Normal 3 2 4" xfId="236" xr:uid="{00000000-0005-0000-0000-0000691D0000}"/>
    <cellStyle name="Normal 3 2 4 2" xfId="441" xr:uid="{00000000-0005-0000-0000-00006A1D0000}"/>
    <cellStyle name="Normal 3 2 4 2 2" xfId="811" xr:uid="{00000000-0005-0000-0000-00006B1D0000}"/>
    <cellStyle name="Normal 3 2 4 2 2 2" xfId="1902" xr:uid="{00000000-0005-0000-0000-00006C1D0000}"/>
    <cellStyle name="Normal 3 2 4 2 2 2 2" xfId="3726" xr:uid="{00000000-0005-0000-0000-00006D1D0000}"/>
    <cellStyle name="Normal 3 2 4 2 2 2 2 2" xfId="8505" xr:uid="{00000000-0005-0000-0000-00006E1D0000}"/>
    <cellStyle name="Normal 3 2 4 2 2 2 3" xfId="6681" xr:uid="{00000000-0005-0000-0000-00006F1D0000}"/>
    <cellStyle name="Normal 3 2 4 2 2 3" xfId="2635" xr:uid="{00000000-0005-0000-0000-0000701D0000}"/>
    <cellStyle name="Normal 3 2 4 2 2 3 2" xfId="7414" xr:uid="{00000000-0005-0000-0000-0000711D0000}"/>
    <cellStyle name="Normal 3 2 4 2 2 4" xfId="4291" xr:uid="{00000000-0005-0000-0000-0000721D0000}"/>
    <cellStyle name="Normal 3 2 4 2 2 4 2" xfId="9599" xr:uid="{00000000-0005-0000-0000-0000731D0000}"/>
    <cellStyle name="Normal 3 2 4 2 2 5" xfId="5587" xr:uid="{00000000-0005-0000-0000-0000741D0000}"/>
    <cellStyle name="Normal 3 2 4 2 3" xfId="1539" xr:uid="{00000000-0005-0000-0000-0000751D0000}"/>
    <cellStyle name="Normal 3 2 4 2 3 2" xfId="3363" xr:uid="{00000000-0005-0000-0000-0000761D0000}"/>
    <cellStyle name="Normal 3 2 4 2 3 2 2" xfId="8142" xr:uid="{00000000-0005-0000-0000-0000771D0000}"/>
    <cellStyle name="Normal 3 2 4 2 3 3" xfId="6318" xr:uid="{00000000-0005-0000-0000-0000781D0000}"/>
    <cellStyle name="Normal 3 2 4 2 4" xfId="1175" xr:uid="{00000000-0005-0000-0000-0000791D0000}"/>
    <cellStyle name="Normal 3 2 4 2 4 2" xfId="2999" xr:uid="{00000000-0005-0000-0000-00007A1D0000}"/>
    <cellStyle name="Normal 3 2 4 2 4 2 2" xfId="7778" xr:uid="{00000000-0005-0000-0000-00007B1D0000}"/>
    <cellStyle name="Normal 3 2 4 2 4 3" xfId="5954" xr:uid="{00000000-0005-0000-0000-00007C1D0000}"/>
    <cellStyle name="Normal 3 2 4 2 5" xfId="2269" xr:uid="{00000000-0005-0000-0000-00007D1D0000}"/>
    <cellStyle name="Normal 3 2 4 2 5 2" xfId="7048" xr:uid="{00000000-0005-0000-0000-00007E1D0000}"/>
    <cellStyle name="Normal 3 2 4 2 6" xfId="3985" xr:uid="{00000000-0005-0000-0000-00007F1D0000}"/>
    <cellStyle name="Normal 3 2 4 2 6 2" xfId="9237" xr:uid="{00000000-0005-0000-0000-0000801D0000}"/>
    <cellStyle name="Normal 3 2 4 2 7" xfId="4613" xr:uid="{00000000-0005-0000-0000-0000811D0000}"/>
    <cellStyle name="Normal 3 2 4 2 7 2" xfId="8873" xr:uid="{00000000-0005-0000-0000-0000821D0000}"/>
    <cellStyle name="Normal 3 2 4 2 8" xfId="5224" xr:uid="{00000000-0005-0000-0000-0000831D0000}"/>
    <cellStyle name="Normal 3 2 4 3" xfId="629" xr:uid="{00000000-0005-0000-0000-0000841D0000}"/>
    <cellStyle name="Normal 3 2 4 3 2" xfId="1721" xr:uid="{00000000-0005-0000-0000-0000851D0000}"/>
    <cellStyle name="Normal 3 2 4 3 2 2" xfId="3545" xr:uid="{00000000-0005-0000-0000-0000861D0000}"/>
    <cellStyle name="Normal 3 2 4 3 2 2 2" xfId="8324" xr:uid="{00000000-0005-0000-0000-0000871D0000}"/>
    <cellStyle name="Normal 3 2 4 3 2 3" xfId="6500" xr:uid="{00000000-0005-0000-0000-0000881D0000}"/>
    <cellStyle name="Normal 3 2 4 3 3" xfId="2454" xr:uid="{00000000-0005-0000-0000-0000891D0000}"/>
    <cellStyle name="Normal 3 2 4 3 3 2" xfId="7233" xr:uid="{00000000-0005-0000-0000-00008A1D0000}"/>
    <cellStyle name="Normal 3 2 4 3 4" xfId="4192" xr:uid="{00000000-0005-0000-0000-00008B1D0000}"/>
    <cellStyle name="Normal 3 2 4 3 4 2" xfId="9419" xr:uid="{00000000-0005-0000-0000-00008C1D0000}"/>
    <cellStyle name="Normal 3 2 4 3 5" xfId="5406" xr:uid="{00000000-0005-0000-0000-00008D1D0000}"/>
    <cellStyle name="Normal 3 2 4 4" xfId="1361" xr:uid="{00000000-0005-0000-0000-00008E1D0000}"/>
    <cellStyle name="Normal 3 2 4 4 2" xfId="3185" xr:uid="{00000000-0005-0000-0000-00008F1D0000}"/>
    <cellStyle name="Normal 3 2 4 4 2 2" xfId="7964" xr:uid="{00000000-0005-0000-0000-0000901D0000}"/>
    <cellStyle name="Normal 3 2 4 4 3" xfId="6140" xr:uid="{00000000-0005-0000-0000-0000911D0000}"/>
    <cellStyle name="Normal 3 2 4 5" xfId="997" xr:uid="{00000000-0005-0000-0000-0000921D0000}"/>
    <cellStyle name="Normal 3 2 4 5 2" xfId="2821" xr:uid="{00000000-0005-0000-0000-0000931D0000}"/>
    <cellStyle name="Normal 3 2 4 5 2 2" xfId="7600" xr:uid="{00000000-0005-0000-0000-0000941D0000}"/>
    <cellStyle name="Normal 3 2 4 5 3" xfId="5776" xr:uid="{00000000-0005-0000-0000-0000951D0000}"/>
    <cellStyle name="Normal 3 2 4 6" xfId="2095" xr:uid="{00000000-0005-0000-0000-0000961D0000}"/>
    <cellStyle name="Normal 3 2 4 6 2" xfId="6874" xr:uid="{00000000-0005-0000-0000-0000971D0000}"/>
    <cellStyle name="Normal 3 2 4 7" xfId="4081" xr:uid="{00000000-0005-0000-0000-0000981D0000}"/>
    <cellStyle name="Normal 3 2 4 7 2" xfId="9059" xr:uid="{00000000-0005-0000-0000-0000991D0000}"/>
    <cellStyle name="Normal 3 2 4 8" xfId="4325" xr:uid="{00000000-0005-0000-0000-00009A1D0000}"/>
    <cellStyle name="Normal 3 2 4 8 2" xfId="8695" xr:uid="{00000000-0005-0000-0000-00009B1D0000}"/>
    <cellStyle name="Normal 3 2 4 9" xfId="5046" xr:uid="{00000000-0005-0000-0000-00009C1D0000}"/>
    <cellStyle name="Normal 3 2 5" xfId="442" xr:uid="{00000000-0005-0000-0000-00009D1D0000}"/>
    <cellStyle name="Normal 3 2 5 2" xfId="812" xr:uid="{00000000-0005-0000-0000-00009E1D0000}"/>
    <cellStyle name="Normal 3 2 5 2 2" xfId="1903" xr:uid="{00000000-0005-0000-0000-00009F1D0000}"/>
    <cellStyle name="Normal 3 2 5 2 2 2" xfId="3727" xr:uid="{00000000-0005-0000-0000-0000A01D0000}"/>
    <cellStyle name="Normal 3 2 5 2 2 2 2" xfId="8506" xr:uid="{00000000-0005-0000-0000-0000A11D0000}"/>
    <cellStyle name="Normal 3 2 5 2 2 3" xfId="6682" xr:uid="{00000000-0005-0000-0000-0000A21D0000}"/>
    <cellStyle name="Normal 3 2 5 2 3" xfId="2636" xr:uid="{00000000-0005-0000-0000-0000A31D0000}"/>
    <cellStyle name="Normal 3 2 5 2 3 2" xfId="7415" xr:uid="{00000000-0005-0000-0000-0000A41D0000}"/>
    <cellStyle name="Normal 3 2 5 2 4" xfId="4868" xr:uid="{00000000-0005-0000-0000-0000A51D0000}"/>
    <cellStyle name="Normal 3 2 5 2 4 2" xfId="9600" xr:uid="{00000000-0005-0000-0000-0000A61D0000}"/>
    <cellStyle name="Normal 3 2 5 2 5" xfId="5588" xr:uid="{00000000-0005-0000-0000-0000A71D0000}"/>
    <cellStyle name="Normal 3 2 5 3" xfId="1535" xr:uid="{00000000-0005-0000-0000-0000A81D0000}"/>
    <cellStyle name="Normal 3 2 5 3 2" xfId="3359" xr:uid="{00000000-0005-0000-0000-0000A91D0000}"/>
    <cellStyle name="Normal 3 2 5 3 2 2" xfId="8138" xr:uid="{00000000-0005-0000-0000-0000AA1D0000}"/>
    <cellStyle name="Normal 3 2 5 3 3" xfId="6314" xr:uid="{00000000-0005-0000-0000-0000AB1D0000}"/>
    <cellStyle name="Normal 3 2 5 4" xfId="1171" xr:uid="{00000000-0005-0000-0000-0000AC1D0000}"/>
    <cellStyle name="Normal 3 2 5 4 2" xfId="2995" xr:uid="{00000000-0005-0000-0000-0000AD1D0000}"/>
    <cellStyle name="Normal 3 2 5 4 2 2" xfId="7774" xr:uid="{00000000-0005-0000-0000-0000AE1D0000}"/>
    <cellStyle name="Normal 3 2 5 4 3" xfId="5950" xr:uid="{00000000-0005-0000-0000-0000AF1D0000}"/>
    <cellStyle name="Normal 3 2 5 5" xfId="2270" xr:uid="{00000000-0005-0000-0000-0000B01D0000}"/>
    <cellStyle name="Normal 3 2 5 5 2" xfId="7049" xr:uid="{00000000-0005-0000-0000-0000B11D0000}"/>
    <cellStyle name="Normal 3 2 5 6" xfId="4007" xr:uid="{00000000-0005-0000-0000-0000B21D0000}"/>
    <cellStyle name="Normal 3 2 5 6 2" xfId="9233" xr:uid="{00000000-0005-0000-0000-0000B31D0000}"/>
    <cellStyle name="Normal 3 2 5 7" xfId="4237" xr:uid="{00000000-0005-0000-0000-0000B41D0000}"/>
    <cellStyle name="Normal 3 2 5 7 2" xfId="8869" xr:uid="{00000000-0005-0000-0000-0000B51D0000}"/>
    <cellStyle name="Normal 3 2 5 8" xfId="5220" xr:uid="{00000000-0005-0000-0000-0000B61D0000}"/>
    <cellStyle name="Normal 3 2 6" xfId="625" xr:uid="{00000000-0005-0000-0000-0000B71D0000}"/>
    <cellStyle name="Normal 3 2 6 2" xfId="1717" xr:uid="{00000000-0005-0000-0000-0000B81D0000}"/>
    <cellStyle name="Normal 3 2 6 2 2" xfId="3541" xr:uid="{00000000-0005-0000-0000-0000B91D0000}"/>
    <cellStyle name="Normal 3 2 6 2 2 2" xfId="8320" xr:uid="{00000000-0005-0000-0000-0000BA1D0000}"/>
    <cellStyle name="Normal 3 2 6 2 3" xfId="6496" xr:uid="{00000000-0005-0000-0000-0000BB1D0000}"/>
    <cellStyle name="Normal 3 2 6 3" xfId="2450" xr:uid="{00000000-0005-0000-0000-0000BC1D0000}"/>
    <cellStyle name="Normal 3 2 6 3 2" xfId="7229" xr:uid="{00000000-0005-0000-0000-0000BD1D0000}"/>
    <cellStyle name="Normal 3 2 6 4" xfId="4457" xr:uid="{00000000-0005-0000-0000-0000BE1D0000}"/>
    <cellStyle name="Normal 3 2 6 4 2" xfId="9415" xr:uid="{00000000-0005-0000-0000-0000BF1D0000}"/>
    <cellStyle name="Normal 3 2 6 5" xfId="5402" xr:uid="{00000000-0005-0000-0000-0000C01D0000}"/>
    <cellStyle name="Normal 3 2 7" xfId="1231" xr:uid="{00000000-0005-0000-0000-0000C11D0000}"/>
    <cellStyle name="Normal 3 2 7 2" xfId="3055" xr:uid="{00000000-0005-0000-0000-0000C21D0000}"/>
    <cellStyle name="Normal 3 2 7 2 2" xfId="7834" xr:uid="{00000000-0005-0000-0000-0000C31D0000}"/>
    <cellStyle name="Normal 3 2 7 3" xfId="6010" xr:uid="{00000000-0005-0000-0000-0000C41D0000}"/>
    <cellStyle name="Normal 3 2 8" xfId="867" xr:uid="{00000000-0005-0000-0000-0000C51D0000}"/>
    <cellStyle name="Normal 3 2 8 2" xfId="2691" xr:uid="{00000000-0005-0000-0000-0000C61D0000}"/>
    <cellStyle name="Normal 3 2 8 2 2" xfId="7470" xr:uid="{00000000-0005-0000-0000-0000C71D0000}"/>
    <cellStyle name="Normal 3 2 8 3" xfId="5646" xr:uid="{00000000-0005-0000-0000-0000C81D0000}"/>
    <cellStyle name="Normal 3 2 9" xfId="1962" xr:uid="{00000000-0005-0000-0000-0000C91D0000}"/>
    <cellStyle name="Normal 3 2 9 2" xfId="6765" xr:uid="{00000000-0005-0000-0000-0000CA1D0000}"/>
    <cellStyle name="Normal 3 3" xfId="237" xr:uid="{00000000-0005-0000-0000-0000CB1D0000}"/>
    <cellStyle name="Normal 3 3 2" xfId="4650" xr:uid="{00000000-0005-0000-0000-0000CC1D0000}"/>
    <cellStyle name="Normal 3 3 3" xfId="9663" xr:uid="{00000000-0005-0000-0000-0000CD1D0000}"/>
    <cellStyle name="Normal 3 4" xfId="238" xr:uid="{00000000-0005-0000-0000-0000CE1D0000}"/>
    <cellStyle name="Normal 3 4 2" xfId="4340" xr:uid="{00000000-0005-0000-0000-0000CF1D0000}"/>
    <cellStyle name="Normal 3 5" xfId="239" xr:uid="{00000000-0005-0000-0000-0000D01D0000}"/>
    <cellStyle name="Normal 3 6" xfId="443" xr:uid="{00000000-0005-0000-0000-0000D11D0000}"/>
    <cellStyle name="Normal 3 6 2" xfId="4331" xr:uid="{00000000-0005-0000-0000-0000D21D0000}"/>
    <cellStyle name="Normal 4" xfId="240" xr:uid="{00000000-0005-0000-0000-0000D31D0000}"/>
    <cellStyle name="Normal 4 10" xfId="630" xr:uid="{00000000-0005-0000-0000-0000D41D0000}"/>
    <cellStyle name="Normal 4 10 2" xfId="1722" xr:uid="{00000000-0005-0000-0000-0000D51D0000}"/>
    <cellStyle name="Normal 4 10 2 2" xfId="3546" xr:uid="{00000000-0005-0000-0000-0000D61D0000}"/>
    <cellStyle name="Normal 4 10 2 2 2" xfId="8325" xr:uid="{00000000-0005-0000-0000-0000D71D0000}"/>
    <cellStyle name="Normal 4 10 2 3" xfId="6501" xr:uid="{00000000-0005-0000-0000-0000D81D0000}"/>
    <cellStyle name="Normal 4 10 3" xfId="2455" xr:uid="{00000000-0005-0000-0000-0000D91D0000}"/>
    <cellStyle name="Normal 4 10 3 2" xfId="7234" xr:uid="{00000000-0005-0000-0000-0000DA1D0000}"/>
    <cellStyle name="Normal 4 10 4" xfId="5407" xr:uid="{00000000-0005-0000-0000-0000DB1D0000}"/>
    <cellStyle name="Normal 4 11" xfId="1226" xr:uid="{00000000-0005-0000-0000-0000DC1D0000}"/>
    <cellStyle name="Normal 4 11 2" xfId="3050" xr:uid="{00000000-0005-0000-0000-0000DD1D0000}"/>
    <cellStyle name="Normal 4 11 2 2" xfId="7829" xr:uid="{00000000-0005-0000-0000-0000DE1D0000}"/>
    <cellStyle name="Normal 4 11 3" xfId="6005" xr:uid="{00000000-0005-0000-0000-0000DF1D0000}"/>
    <cellStyle name="Normal 4 12" xfId="862" xr:uid="{00000000-0005-0000-0000-0000E01D0000}"/>
    <cellStyle name="Normal 4 12 2" xfId="2686" xr:uid="{00000000-0005-0000-0000-0000E11D0000}"/>
    <cellStyle name="Normal 4 12 2 2" xfId="7465" xr:uid="{00000000-0005-0000-0000-0000E21D0000}"/>
    <cellStyle name="Normal 4 12 3" xfId="5641" xr:uid="{00000000-0005-0000-0000-0000E31D0000}"/>
    <cellStyle name="Normal 4 13" xfId="1957" xr:uid="{00000000-0005-0000-0000-0000E41D0000}"/>
    <cellStyle name="Normal 4 13 2" xfId="6760" xr:uid="{00000000-0005-0000-0000-0000E51D0000}"/>
    <cellStyle name="Normal 4 14" xfId="4022" xr:uid="{00000000-0005-0000-0000-0000E61D0000}"/>
    <cellStyle name="Normal 4 14 2" xfId="8924" xr:uid="{00000000-0005-0000-0000-0000E71D0000}"/>
    <cellStyle name="Normal 4 15" xfId="4421" xr:uid="{00000000-0005-0000-0000-0000E81D0000}"/>
    <cellStyle name="Normal 4 15 2" xfId="8560" xr:uid="{00000000-0005-0000-0000-0000E91D0000}"/>
    <cellStyle name="Normal 4 16" xfId="4911" xr:uid="{00000000-0005-0000-0000-0000EA1D0000}"/>
    <cellStyle name="Normal 4 2" xfId="241" xr:uid="{00000000-0005-0000-0000-0000EB1D0000}"/>
    <cellStyle name="Normal 4 2 10" xfId="4131" xr:uid="{00000000-0005-0000-0000-0000EC1D0000}"/>
    <cellStyle name="Normal 4 2 10 2" xfId="8943" xr:uid="{00000000-0005-0000-0000-0000ED1D0000}"/>
    <cellStyle name="Normal 4 2 11" xfId="4358" xr:uid="{00000000-0005-0000-0000-0000EE1D0000}"/>
    <cellStyle name="Normal 4 2 11 2" xfId="8579" xr:uid="{00000000-0005-0000-0000-0000EF1D0000}"/>
    <cellStyle name="Normal 4 2 12" xfId="4930" xr:uid="{00000000-0005-0000-0000-0000F01D0000}"/>
    <cellStyle name="Normal 4 2 2" xfId="242" xr:uid="{00000000-0005-0000-0000-0000F11D0000}"/>
    <cellStyle name="Normal 4 2 2 10" xfId="4966" xr:uid="{00000000-0005-0000-0000-0000F21D0000}"/>
    <cellStyle name="Normal 4 2 2 2" xfId="243" xr:uid="{00000000-0005-0000-0000-0000F31D0000}"/>
    <cellStyle name="Normal 4 2 2 2 2" xfId="444" xr:uid="{00000000-0005-0000-0000-0000F41D0000}"/>
    <cellStyle name="Normal 4 2 2 2 2 2" xfId="813" xr:uid="{00000000-0005-0000-0000-0000F51D0000}"/>
    <cellStyle name="Normal 4 2 2 2 2 2 2" xfId="1904" xr:uid="{00000000-0005-0000-0000-0000F61D0000}"/>
    <cellStyle name="Normal 4 2 2 2 2 2 2 2" xfId="3728" xr:uid="{00000000-0005-0000-0000-0000F71D0000}"/>
    <cellStyle name="Normal 4 2 2 2 2 2 2 2 2" xfId="8507" xr:uid="{00000000-0005-0000-0000-0000F81D0000}"/>
    <cellStyle name="Normal 4 2 2 2 2 2 2 3" xfId="6683" xr:uid="{00000000-0005-0000-0000-0000F91D0000}"/>
    <cellStyle name="Normal 4 2 2 2 2 2 3" xfId="2637" xr:uid="{00000000-0005-0000-0000-0000FA1D0000}"/>
    <cellStyle name="Normal 4 2 2 2 2 2 3 2" xfId="7416" xr:uid="{00000000-0005-0000-0000-0000FB1D0000}"/>
    <cellStyle name="Normal 4 2 2 2 2 2 4" xfId="4300" xr:uid="{00000000-0005-0000-0000-0000FC1D0000}"/>
    <cellStyle name="Normal 4 2 2 2 2 2 4 2" xfId="9601" xr:uid="{00000000-0005-0000-0000-0000FD1D0000}"/>
    <cellStyle name="Normal 4 2 2 2 2 2 5" xfId="5589" xr:uid="{00000000-0005-0000-0000-0000FE1D0000}"/>
    <cellStyle name="Normal 4 2 2 2 2 3" xfId="1543" xr:uid="{00000000-0005-0000-0000-0000FF1D0000}"/>
    <cellStyle name="Normal 4 2 2 2 2 3 2" xfId="3367" xr:uid="{00000000-0005-0000-0000-0000001E0000}"/>
    <cellStyle name="Normal 4 2 2 2 2 3 2 2" xfId="8146" xr:uid="{00000000-0005-0000-0000-0000011E0000}"/>
    <cellStyle name="Normal 4 2 2 2 2 3 3" xfId="6322" xr:uid="{00000000-0005-0000-0000-0000021E0000}"/>
    <cellStyle name="Normal 4 2 2 2 2 4" xfId="1179" xr:uid="{00000000-0005-0000-0000-0000031E0000}"/>
    <cellStyle name="Normal 4 2 2 2 2 4 2" xfId="3003" xr:uid="{00000000-0005-0000-0000-0000041E0000}"/>
    <cellStyle name="Normal 4 2 2 2 2 4 2 2" xfId="7782" xr:uid="{00000000-0005-0000-0000-0000051E0000}"/>
    <cellStyle name="Normal 4 2 2 2 2 4 3" xfId="5958" xr:uid="{00000000-0005-0000-0000-0000061E0000}"/>
    <cellStyle name="Normal 4 2 2 2 2 5" xfId="2271" xr:uid="{00000000-0005-0000-0000-0000071E0000}"/>
    <cellStyle name="Normal 4 2 2 2 2 5 2" xfId="7050" xr:uid="{00000000-0005-0000-0000-0000081E0000}"/>
    <cellStyle name="Normal 4 2 2 2 2 6" xfId="3910" xr:uid="{00000000-0005-0000-0000-0000091E0000}"/>
    <cellStyle name="Normal 4 2 2 2 2 6 2" xfId="9241" xr:uid="{00000000-0005-0000-0000-00000A1E0000}"/>
    <cellStyle name="Normal 4 2 2 2 2 7" xfId="4600" xr:uid="{00000000-0005-0000-0000-00000B1E0000}"/>
    <cellStyle name="Normal 4 2 2 2 2 7 2" xfId="8877" xr:uid="{00000000-0005-0000-0000-00000C1E0000}"/>
    <cellStyle name="Normal 4 2 2 2 2 8" xfId="5228" xr:uid="{00000000-0005-0000-0000-00000D1E0000}"/>
    <cellStyle name="Normal 4 2 2 2 3" xfId="633" xr:uid="{00000000-0005-0000-0000-00000E1E0000}"/>
    <cellStyle name="Normal 4 2 2 2 3 2" xfId="1725" xr:uid="{00000000-0005-0000-0000-00000F1E0000}"/>
    <cellStyle name="Normal 4 2 2 2 3 2 2" xfId="3549" xr:uid="{00000000-0005-0000-0000-0000101E0000}"/>
    <cellStyle name="Normal 4 2 2 2 3 2 2 2" xfId="8328" xr:uid="{00000000-0005-0000-0000-0000111E0000}"/>
    <cellStyle name="Normal 4 2 2 2 3 2 3" xfId="6504" xr:uid="{00000000-0005-0000-0000-0000121E0000}"/>
    <cellStyle name="Normal 4 2 2 2 3 3" xfId="2458" xr:uid="{00000000-0005-0000-0000-0000131E0000}"/>
    <cellStyle name="Normal 4 2 2 2 3 3 2" xfId="7237" xr:uid="{00000000-0005-0000-0000-0000141E0000}"/>
    <cellStyle name="Normal 4 2 2 2 3 4" xfId="4568" xr:uid="{00000000-0005-0000-0000-0000151E0000}"/>
    <cellStyle name="Normal 4 2 2 2 3 4 2" xfId="9422" xr:uid="{00000000-0005-0000-0000-0000161E0000}"/>
    <cellStyle name="Normal 4 2 2 2 3 5" xfId="5410" xr:uid="{00000000-0005-0000-0000-0000171E0000}"/>
    <cellStyle name="Normal 4 2 2 2 4" xfId="1388" xr:uid="{00000000-0005-0000-0000-0000181E0000}"/>
    <cellStyle name="Normal 4 2 2 2 4 2" xfId="3212" xr:uid="{00000000-0005-0000-0000-0000191E0000}"/>
    <cellStyle name="Normal 4 2 2 2 4 2 2" xfId="7991" xr:uid="{00000000-0005-0000-0000-00001A1E0000}"/>
    <cellStyle name="Normal 4 2 2 2 4 3" xfId="6167" xr:uid="{00000000-0005-0000-0000-00001B1E0000}"/>
    <cellStyle name="Normal 4 2 2 2 5" xfId="1024" xr:uid="{00000000-0005-0000-0000-00001C1E0000}"/>
    <cellStyle name="Normal 4 2 2 2 5 2" xfId="2848" xr:uid="{00000000-0005-0000-0000-00001D1E0000}"/>
    <cellStyle name="Normal 4 2 2 2 5 2 2" xfId="7627" xr:uid="{00000000-0005-0000-0000-00001E1E0000}"/>
    <cellStyle name="Normal 4 2 2 2 5 3" xfId="5803" xr:uid="{00000000-0005-0000-0000-00001F1E0000}"/>
    <cellStyle name="Normal 4 2 2 2 6" xfId="2097" xr:uid="{00000000-0005-0000-0000-0000201E0000}"/>
    <cellStyle name="Normal 4 2 2 2 6 2" xfId="6876" xr:uid="{00000000-0005-0000-0000-0000211E0000}"/>
    <cellStyle name="Normal 4 2 2 2 7" xfId="3881" xr:uid="{00000000-0005-0000-0000-0000221E0000}"/>
    <cellStyle name="Normal 4 2 2 2 7 2" xfId="9086" xr:uid="{00000000-0005-0000-0000-0000231E0000}"/>
    <cellStyle name="Normal 4 2 2 2 8" xfId="4824" xr:uid="{00000000-0005-0000-0000-0000241E0000}"/>
    <cellStyle name="Normal 4 2 2 2 8 2" xfId="8722" xr:uid="{00000000-0005-0000-0000-0000251E0000}"/>
    <cellStyle name="Normal 4 2 2 2 9" xfId="5073" xr:uid="{00000000-0005-0000-0000-0000261E0000}"/>
    <cellStyle name="Normal 4 2 2 3" xfId="445" xr:uid="{00000000-0005-0000-0000-0000271E0000}"/>
    <cellStyle name="Normal 4 2 2 3 2" xfId="814" xr:uid="{00000000-0005-0000-0000-0000281E0000}"/>
    <cellStyle name="Normal 4 2 2 3 2 2" xfId="1905" xr:uid="{00000000-0005-0000-0000-0000291E0000}"/>
    <cellStyle name="Normal 4 2 2 3 2 2 2" xfId="3729" xr:uid="{00000000-0005-0000-0000-00002A1E0000}"/>
    <cellStyle name="Normal 4 2 2 3 2 2 2 2" xfId="8508" xr:uid="{00000000-0005-0000-0000-00002B1E0000}"/>
    <cellStyle name="Normal 4 2 2 3 2 2 3" xfId="6684" xr:uid="{00000000-0005-0000-0000-00002C1E0000}"/>
    <cellStyle name="Normal 4 2 2 3 2 3" xfId="2638" xr:uid="{00000000-0005-0000-0000-00002D1E0000}"/>
    <cellStyle name="Normal 4 2 2 3 2 3 2" xfId="7417" xr:uid="{00000000-0005-0000-0000-00002E1E0000}"/>
    <cellStyle name="Normal 4 2 2 3 2 4" xfId="4297" xr:uid="{00000000-0005-0000-0000-00002F1E0000}"/>
    <cellStyle name="Normal 4 2 2 3 2 4 2" xfId="9602" xr:uid="{00000000-0005-0000-0000-0000301E0000}"/>
    <cellStyle name="Normal 4 2 2 3 2 5" xfId="5590" xr:uid="{00000000-0005-0000-0000-0000311E0000}"/>
    <cellStyle name="Normal 4 2 2 3 3" xfId="1542" xr:uid="{00000000-0005-0000-0000-0000321E0000}"/>
    <cellStyle name="Normal 4 2 2 3 3 2" xfId="3366" xr:uid="{00000000-0005-0000-0000-0000331E0000}"/>
    <cellStyle name="Normal 4 2 2 3 3 2 2" xfId="8145" xr:uid="{00000000-0005-0000-0000-0000341E0000}"/>
    <cellStyle name="Normal 4 2 2 3 3 3" xfId="6321" xr:uid="{00000000-0005-0000-0000-0000351E0000}"/>
    <cellStyle name="Normal 4 2 2 3 4" xfId="1178" xr:uid="{00000000-0005-0000-0000-0000361E0000}"/>
    <cellStyle name="Normal 4 2 2 3 4 2" xfId="3002" xr:uid="{00000000-0005-0000-0000-0000371E0000}"/>
    <cellStyle name="Normal 4 2 2 3 4 2 2" xfId="7781" xr:uid="{00000000-0005-0000-0000-0000381E0000}"/>
    <cellStyle name="Normal 4 2 2 3 4 3" xfId="5957" xr:uid="{00000000-0005-0000-0000-0000391E0000}"/>
    <cellStyle name="Normal 4 2 2 3 5" xfId="2272" xr:uid="{00000000-0005-0000-0000-00003A1E0000}"/>
    <cellStyle name="Normal 4 2 2 3 5 2" xfId="7051" xr:uid="{00000000-0005-0000-0000-00003B1E0000}"/>
    <cellStyle name="Normal 4 2 2 3 6" xfId="4098" xr:uid="{00000000-0005-0000-0000-00003C1E0000}"/>
    <cellStyle name="Normal 4 2 2 3 6 2" xfId="9240" xr:uid="{00000000-0005-0000-0000-00003D1E0000}"/>
    <cellStyle name="Normal 4 2 2 3 7" xfId="4610" xr:uid="{00000000-0005-0000-0000-00003E1E0000}"/>
    <cellStyle name="Normal 4 2 2 3 7 2" xfId="8876" xr:uid="{00000000-0005-0000-0000-00003F1E0000}"/>
    <cellStyle name="Normal 4 2 2 3 8" xfId="5227" xr:uid="{00000000-0005-0000-0000-0000401E0000}"/>
    <cellStyle name="Normal 4 2 2 4" xfId="632" xr:uid="{00000000-0005-0000-0000-0000411E0000}"/>
    <cellStyle name="Normal 4 2 2 4 2" xfId="1724" xr:uid="{00000000-0005-0000-0000-0000421E0000}"/>
    <cellStyle name="Normal 4 2 2 4 2 2" xfId="3548" xr:uid="{00000000-0005-0000-0000-0000431E0000}"/>
    <cellStyle name="Normal 4 2 2 4 2 2 2" xfId="8327" xr:uid="{00000000-0005-0000-0000-0000441E0000}"/>
    <cellStyle name="Normal 4 2 2 4 2 3" xfId="6503" xr:uid="{00000000-0005-0000-0000-0000451E0000}"/>
    <cellStyle name="Normal 4 2 2 4 3" xfId="2457" xr:uid="{00000000-0005-0000-0000-0000461E0000}"/>
    <cellStyle name="Normal 4 2 2 4 3 2" xfId="7236" xr:uid="{00000000-0005-0000-0000-0000471E0000}"/>
    <cellStyle name="Normal 4 2 2 4 4" xfId="4757" xr:uid="{00000000-0005-0000-0000-0000481E0000}"/>
    <cellStyle name="Normal 4 2 2 4 4 2" xfId="9421" xr:uid="{00000000-0005-0000-0000-0000491E0000}"/>
    <cellStyle name="Normal 4 2 2 4 5" xfId="5409" xr:uid="{00000000-0005-0000-0000-00004A1E0000}"/>
    <cellStyle name="Normal 4 2 2 5" xfId="1281" xr:uid="{00000000-0005-0000-0000-00004B1E0000}"/>
    <cellStyle name="Normal 4 2 2 5 2" xfId="3105" xr:uid="{00000000-0005-0000-0000-00004C1E0000}"/>
    <cellStyle name="Normal 4 2 2 5 2 2" xfId="7884" xr:uid="{00000000-0005-0000-0000-00004D1E0000}"/>
    <cellStyle name="Normal 4 2 2 5 3" xfId="6060" xr:uid="{00000000-0005-0000-0000-00004E1E0000}"/>
    <cellStyle name="Normal 4 2 2 6" xfId="917" xr:uid="{00000000-0005-0000-0000-00004F1E0000}"/>
    <cellStyle name="Normal 4 2 2 6 2" xfId="2741" xr:uid="{00000000-0005-0000-0000-0000501E0000}"/>
    <cellStyle name="Normal 4 2 2 6 2 2" xfId="7520" xr:uid="{00000000-0005-0000-0000-0000511E0000}"/>
    <cellStyle name="Normal 4 2 2 6 3" xfId="5696" xr:uid="{00000000-0005-0000-0000-0000521E0000}"/>
    <cellStyle name="Normal 4 2 2 7" xfId="2096" xr:uid="{00000000-0005-0000-0000-0000531E0000}"/>
    <cellStyle name="Normal 4 2 2 7 2" xfId="6875" xr:uid="{00000000-0005-0000-0000-0000541E0000}"/>
    <cellStyle name="Normal 4 2 2 8" xfId="3907" xr:uid="{00000000-0005-0000-0000-0000551E0000}"/>
    <cellStyle name="Normal 4 2 2 8 2" xfId="8979" xr:uid="{00000000-0005-0000-0000-0000561E0000}"/>
    <cellStyle name="Normal 4 2 2 9" xfId="4604" xr:uid="{00000000-0005-0000-0000-0000571E0000}"/>
    <cellStyle name="Normal 4 2 2 9 2" xfId="8615" xr:uid="{00000000-0005-0000-0000-0000581E0000}"/>
    <cellStyle name="Normal 4 2 3" xfId="244" xr:uid="{00000000-0005-0000-0000-0000591E0000}"/>
    <cellStyle name="Normal 4 2 3 2" xfId="446" xr:uid="{00000000-0005-0000-0000-00005A1E0000}"/>
    <cellStyle name="Normal 4 2 3 2 2" xfId="815" xr:uid="{00000000-0005-0000-0000-00005B1E0000}"/>
    <cellStyle name="Normal 4 2 3 2 2 2" xfId="1906" xr:uid="{00000000-0005-0000-0000-00005C1E0000}"/>
    <cellStyle name="Normal 4 2 3 2 2 2 2" xfId="3730" xr:uid="{00000000-0005-0000-0000-00005D1E0000}"/>
    <cellStyle name="Normal 4 2 3 2 2 2 2 2" xfId="8509" xr:uid="{00000000-0005-0000-0000-00005E1E0000}"/>
    <cellStyle name="Normal 4 2 3 2 2 2 3" xfId="6685" xr:uid="{00000000-0005-0000-0000-00005F1E0000}"/>
    <cellStyle name="Normal 4 2 3 2 2 3" xfId="2639" xr:uid="{00000000-0005-0000-0000-0000601E0000}"/>
    <cellStyle name="Normal 4 2 3 2 2 3 2" xfId="7418" xr:uid="{00000000-0005-0000-0000-0000611E0000}"/>
    <cellStyle name="Normal 4 2 3 2 2 4" xfId="4230" xr:uid="{00000000-0005-0000-0000-0000621E0000}"/>
    <cellStyle name="Normal 4 2 3 2 2 4 2" xfId="9603" xr:uid="{00000000-0005-0000-0000-0000631E0000}"/>
    <cellStyle name="Normal 4 2 3 2 2 5" xfId="5591" xr:uid="{00000000-0005-0000-0000-0000641E0000}"/>
    <cellStyle name="Normal 4 2 3 2 3" xfId="1544" xr:uid="{00000000-0005-0000-0000-0000651E0000}"/>
    <cellStyle name="Normal 4 2 3 2 3 2" xfId="3368" xr:uid="{00000000-0005-0000-0000-0000661E0000}"/>
    <cellStyle name="Normal 4 2 3 2 3 2 2" xfId="8147" xr:uid="{00000000-0005-0000-0000-0000671E0000}"/>
    <cellStyle name="Normal 4 2 3 2 3 3" xfId="6323" xr:uid="{00000000-0005-0000-0000-0000681E0000}"/>
    <cellStyle name="Normal 4 2 3 2 4" xfId="1180" xr:uid="{00000000-0005-0000-0000-0000691E0000}"/>
    <cellStyle name="Normal 4 2 3 2 4 2" xfId="3004" xr:uid="{00000000-0005-0000-0000-00006A1E0000}"/>
    <cellStyle name="Normal 4 2 3 2 4 2 2" xfId="7783" xr:uid="{00000000-0005-0000-0000-00006B1E0000}"/>
    <cellStyle name="Normal 4 2 3 2 4 3" xfId="5959" xr:uid="{00000000-0005-0000-0000-00006C1E0000}"/>
    <cellStyle name="Normal 4 2 3 2 5" xfId="2273" xr:uid="{00000000-0005-0000-0000-00006D1E0000}"/>
    <cellStyle name="Normal 4 2 3 2 5 2" xfId="7052" xr:uid="{00000000-0005-0000-0000-00006E1E0000}"/>
    <cellStyle name="Normal 4 2 3 2 6" xfId="4024" xr:uid="{00000000-0005-0000-0000-00006F1E0000}"/>
    <cellStyle name="Normal 4 2 3 2 6 2" xfId="9242" xr:uid="{00000000-0005-0000-0000-0000701E0000}"/>
    <cellStyle name="Normal 4 2 3 2 7" xfId="4282" xr:uid="{00000000-0005-0000-0000-0000711E0000}"/>
    <cellStyle name="Normal 4 2 3 2 7 2" xfId="8878" xr:uid="{00000000-0005-0000-0000-0000721E0000}"/>
    <cellStyle name="Normal 4 2 3 2 8" xfId="5229" xr:uid="{00000000-0005-0000-0000-0000731E0000}"/>
    <cellStyle name="Normal 4 2 3 3" xfId="634" xr:uid="{00000000-0005-0000-0000-0000741E0000}"/>
    <cellStyle name="Normal 4 2 3 3 2" xfId="1726" xr:uid="{00000000-0005-0000-0000-0000751E0000}"/>
    <cellStyle name="Normal 4 2 3 3 2 2" xfId="3550" xr:uid="{00000000-0005-0000-0000-0000761E0000}"/>
    <cellStyle name="Normal 4 2 3 3 2 2 2" xfId="8329" xr:uid="{00000000-0005-0000-0000-0000771E0000}"/>
    <cellStyle name="Normal 4 2 3 3 2 3" xfId="6505" xr:uid="{00000000-0005-0000-0000-0000781E0000}"/>
    <cellStyle name="Normal 4 2 3 3 3" xfId="2459" xr:uid="{00000000-0005-0000-0000-0000791E0000}"/>
    <cellStyle name="Normal 4 2 3 3 3 2" xfId="7238" xr:uid="{00000000-0005-0000-0000-00007A1E0000}"/>
    <cellStyle name="Normal 4 2 3 3 4" xfId="4876" xr:uid="{00000000-0005-0000-0000-00007B1E0000}"/>
    <cellStyle name="Normal 4 2 3 3 4 2" xfId="9423" xr:uid="{00000000-0005-0000-0000-00007C1E0000}"/>
    <cellStyle name="Normal 4 2 3 3 5" xfId="5411" xr:uid="{00000000-0005-0000-0000-00007D1E0000}"/>
    <cellStyle name="Normal 4 2 3 4" xfId="1316" xr:uid="{00000000-0005-0000-0000-00007E1E0000}"/>
    <cellStyle name="Normal 4 2 3 4 2" xfId="3140" xr:uid="{00000000-0005-0000-0000-00007F1E0000}"/>
    <cellStyle name="Normal 4 2 3 4 2 2" xfId="7919" xr:uid="{00000000-0005-0000-0000-0000801E0000}"/>
    <cellStyle name="Normal 4 2 3 4 3" xfId="6095" xr:uid="{00000000-0005-0000-0000-0000811E0000}"/>
    <cellStyle name="Normal 4 2 3 5" xfId="952" xr:uid="{00000000-0005-0000-0000-0000821E0000}"/>
    <cellStyle name="Normal 4 2 3 5 2" xfId="2776" xr:uid="{00000000-0005-0000-0000-0000831E0000}"/>
    <cellStyle name="Normal 4 2 3 5 2 2" xfId="7555" xr:uid="{00000000-0005-0000-0000-0000841E0000}"/>
    <cellStyle name="Normal 4 2 3 5 3" xfId="5731" xr:uid="{00000000-0005-0000-0000-0000851E0000}"/>
    <cellStyle name="Normal 4 2 3 6" xfId="2098" xr:uid="{00000000-0005-0000-0000-0000861E0000}"/>
    <cellStyle name="Normal 4 2 3 6 2" xfId="6877" xr:uid="{00000000-0005-0000-0000-0000871E0000}"/>
    <cellStyle name="Normal 4 2 3 7" xfId="3793" xr:uid="{00000000-0005-0000-0000-0000881E0000}"/>
    <cellStyle name="Normal 4 2 3 7 2" xfId="9014" xr:uid="{00000000-0005-0000-0000-0000891E0000}"/>
    <cellStyle name="Normal 4 2 3 8" xfId="4580" xr:uid="{00000000-0005-0000-0000-00008A1E0000}"/>
    <cellStyle name="Normal 4 2 3 8 2" xfId="8650" xr:uid="{00000000-0005-0000-0000-00008B1E0000}"/>
    <cellStyle name="Normal 4 2 3 9" xfId="5001" xr:uid="{00000000-0005-0000-0000-00008C1E0000}"/>
    <cellStyle name="Normal 4 2 4" xfId="245" xr:uid="{00000000-0005-0000-0000-00008D1E0000}"/>
    <cellStyle name="Normal 4 2 4 2" xfId="447" xr:uid="{00000000-0005-0000-0000-00008E1E0000}"/>
    <cellStyle name="Normal 4 2 4 2 2" xfId="816" xr:uid="{00000000-0005-0000-0000-00008F1E0000}"/>
    <cellStyle name="Normal 4 2 4 2 2 2" xfId="1907" xr:uid="{00000000-0005-0000-0000-0000901E0000}"/>
    <cellStyle name="Normal 4 2 4 2 2 2 2" xfId="3731" xr:uid="{00000000-0005-0000-0000-0000911E0000}"/>
    <cellStyle name="Normal 4 2 4 2 2 2 2 2" xfId="8510" xr:uid="{00000000-0005-0000-0000-0000921E0000}"/>
    <cellStyle name="Normal 4 2 4 2 2 2 3" xfId="6686" xr:uid="{00000000-0005-0000-0000-0000931E0000}"/>
    <cellStyle name="Normal 4 2 4 2 2 3" xfId="2640" xr:uid="{00000000-0005-0000-0000-0000941E0000}"/>
    <cellStyle name="Normal 4 2 4 2 2 3 2" xfId="7419" xr:uid="{00000000-0005-0000-0000-0000951E0000}"/>
    <cellStyle name="Normal 4 2 4 2 2 4" xfId="4463" xr:uid="{00000000-0005-0000-0000-0000961E0000}"/>
    <cellStyle name="Normal 4 2 4 2 2 4 2" xfId="9604" xr:uid="{00000000-0005-0000-0000-0000971E0000}"/>
    <cellStyle name="Normal 4 2 4 2 2 5" xfId="5592" xr:uid="{00000000-0005-0000-0000-0000981E0000}"/>
    <cellStyle name="Normal 4 2 4 2 3" xfId="1545" xr:uid="{00000000-0005-0000-0000-0000991E0000}"/>
    <cellStyle name="Normal 4 2 4 2 3 2" xfId="3369" xr:uid="{00000000-0005-0000-0000-00009A1E0000}"/>
    <cellStyle name="Normal 4 2 4 2 3 2 2" xfId="8148" xr:uid="{00000000-0005-0000-0000-00009B1E0000}"/>
    <cellStyle name="Normal 4 2 4 2 3 3" xfId="6324" xr:uid="{00000000-0005-0000-0000-00009C1E0000}"/>
    <cellStyle name="Normal 4 2 4 2 4" xfId="1181" xr:uid="{00000000-0005-0000-0000-00009D1E0000}"/>
    <cellStyle name="Normal 4 2 4 2 4 2" xfId="3005" xr:uid="{00000000-0005-0000-0000-00009E1E0000}"/>
    <cellStyle name="Normal 4 2 4 2 4 2 2" xfId="7784" xr:uid="{00000000-0005-0000-0000-00009F1E0000}"/>
    <cellStyle name="Normal 4 2 4 2 4 3" xfId="5960" xr:uid="{00000000-0005-0000-0000-0000A01E0000}"/>
    <cellStyle name="Normal 4 2 4 2 5" xfId="2274" xr:uid="{00000000-0005-0000-0000-0000A11E0000}"/>
    <cellStyle name="Normal 4 2 4 2 5 2" xfId="7053" xr:uid="{00000000-0005-0000-0000-0000A21E0000}"/>
    <cellStyle name="Normal 4 2 4 2 6" xfId="4134" xr:uid="{00000000-0005-0000-0000-0000A31E0000}"/>
    <cellStyle name="Normal 4 2 4 2 6 2" xfId="9243" xr:uid="{00000000-0005-0000-0000-0000A41E0000}"/>
    <cellStyle name="Normal 4 2 4 2 7" xfId="4321" xr:uid="{00000000-0005-0000-0000-0000A51E0000}"/>
    <cellStyle name="Normal 4 2 4 2 7 2" xfId="8879" xr:uid="{00000000-0005-0000-0000-0000A61E0000}"/>
    <cellStyle name="Normal 4 2 4 2 8" xfId="5230" xr:uid="{00000000-0005-0000-0000-0000A71E0000}"/>
    <cellStyle name="Normal 4 2 4 3" xfId="635" xr:uid="{00000000-0005-0000-0000-0000A81E0000}"/>
    <cellStyle name="Normal 4 2 4 3 2" xfId="1727" xr:uid="{00000000-0005-0000-0000-0000A91E0000}"/>
    <cellStyle name="Normal 4 2 4 3 2 2" xfId="3551" xr:uid="{00000000-0005-0000-0000-0000AA1E0000}"/>
    <cellStyle name="Normal 4 2 4 3 2 2 2" xfId="8330" xr:uid="{00000000-0005-0000-0000-0000AB1E0000}"/>
    <cellStyle name="Normal 4 2 4 3 2 3" xfId="6506" xr:uid="{00000000-0005-0000-0000-0000AC1E0000}"/>
    <cellStyle name="Normal 4 2 4 3 3" xfId="2460" xr:uid="{00000000-0005-0000-0000-0000AD1E0000}"/>
    <cellStyle name="Normal 4 2 4 3 3 2" xfId="7239" xr:uid="{00000000-0005-0000-0000-0000AE1E0000}"/>
    <cellStyle name="Normal 4 2 4 3 4" xfId="4336" xr:uid="{00000000-0005-0000-0000-0000AF1E0000}"/>
    <cellStyle name="Normal 4 2 4 3 4 2" xfId="9424" xr:uid="{00000000-0005-0000-0000-0000B01E0000}"/>
    <cellStyle name="Normal 4 2 4 3 5" xfId="5412" xr:uid="{00000000-0005-0000-0000-0000B11E0000}"/>
    <cellStyle name="Normal 4 2 4 4" xfId="1376" xr:uid="{00000000-0005-0000-0000-0000B21E0000}"/>
    <cellStyle name="Normal 4 2 4 4 2" xfId="3200" xr:uid="{00000000-0005-0000-0000-0000B31E0000}"/>
    <cellStyle name="Normal 4 2 4 4 2 2" xfId="7979" xr:uid="{00000000-0005-0000-0000-0000B41E0000}"/>
    <cellStyle name="Normal 4 2 4 4 3" xfId="6155" xr:uid="{00000000-0005-0000-0000-0000B51E0000}"/>
    <cellStyle name="Normal 4 2 4 5" xfId="1012" xr:uid="{00000000-0005-0000-0000-0000B61E0000}"/>
    <cellStyle name="Normal 4 2 4 5 2" xfId="2836" xr:uid="{00000000-0005-0000-0000-0000B71E0000}"/>
    <cellStyle name="Normal 4 2 4 5 2 2" xfId="7615" xr:uid="{00000000-0005-0000-0000-0000B81E0000}"/>
    <cellStyle name="Normal 4 2 4 5 3" xfId="5791" xr:uid="{00000000-0005-0000-0000-0000B91E0000}"/>
    <cellStyle name="Normal 4 2 4 6" xfId="2099" xr:uid="{00000000-0005-0000-0000-0000BA1E0000}"/>
    <cellStyle name="Normal 4 2 4 6 2" xfId="6878" xr:uid="{00000000-0005-0000-0000-0000BB1E0000}"/>
    <cellStyle name="Normal 4 2 4 7" xfId="3804" xr:uid="{00000000-0005-0000-0000-0000BC1E0000}"/>
    <cellStyle name="Normal 4 2 4 7 2" xfId="9074" xr:uid="{00000000-0005-0000-0000-0000BD1E0000}"/>
    <cellStyle name="Normal 4 2 4 8" xfId="4644" xr:uid="{00000000-0005-0000-0000-0000BE1E0000}"/>
    <cellStyle name="Normal 4 2 4 8 2" xfId="8710" xr:uid="{00000000-0005-0000-0000-0000BF1E0000}"/>
    <cellStyle name="Normal 4 2 4 9" xfId="5061" xr:uid="{00000000-0005-0000-0000-0000C01E0000}"/>
    <cellStyle name="Normal 4 2 5" xfId="448" xr:uid="{00000000-0005-0000-0000-0000C11E0000}"/>
    <cellStyle name="Normal 4 2 5 2" xfId="817" xr:uid="{00000000-0005-0000-0000-0000C21E0000}"/>
    <cellStyle name="Normal 4 2 5 2 2" xfId="1908" xr:uid="{00000000-0005-0000-0000-0000C31E0000}"/>
    <cellStyle name="Normal 4 2 5 2 2 2" xfId="3732" xr:uid="{00000000-0005-0000-0000-0000C41E0000}"/>
    <cellStyle name="Normal 4 2 5 2 2 2 2" xfId="8511" xr:uid="{00000000-0005-0000-0000-0000C51E0000}"/>
    <cellStyle name="Normal 4 2 5 2 2 3" xfId="6687" xr:uid="{00000000-0005-0000-0000-0000C61E0000}"/>
    <cellStyle name="Normal 4 2 5 2 3" xfId="2641" xr:uid="{00000000-0005-0000-0000-0000C71E0000}"/>
    <cellStyle name="Normal 4 2 5 2 3 2" xfId="7420" xr:uid="{00000000-0005-0000-0000-0000C81E0000}"/>
    <cellStyle name="Normal 4 2 5 2 4" xfId="4400" xr:uid="{00000000-0005-0000-0000-0000C91E0000}"/>
    <cellStyle name="Normal 4 2 5 2 4 2" xfId="9605" xr:uid="{00000000-0005-0000-0000-0000CA1E0000}"/>
    <cellStyle name="Normal 4 2 5 2 5" xfId="5593" xr:uid="{00000000-0005-0000-0000-0000CB1E0000}"/>
    <cellStyle name="Normal 4 2 5 3" xfId="1541" xr:uid="{00000000-0005-0000-0000-0000CC1E0000}"/>
    <cellStyle name="Normal 4 2 5 3 2" xfId="3365" xr:uid="{00000000-0005-0000-0000-0000CD1E0000}"/>
    <cellStyle name="Normal 4 2 5 3 2 2" xfId="8144" xr:uid="{00000000-0005-0000-0000-0000CE1E0000}"/>
    <cellStyle name="Normal 4 2 5 3 3" xfId="6320" xr:uid="{00000000-0005-0000-0000-0000CF1E0000}"/>
    <cellStyle name="Normal 4 2 5 4" xfId="1177" xr:uid="{00000000-0005-0000-0000-0000D01E0000}"/>
    <cellStyle name="Normal 4 2 5 4 2" xfId="3001" xr:uid="{00000000-0005-0000-0000-0000D11E0000}"/>
    <cellStyle name="Normal 4 2 5 4 2 2" xfId="7780" xr:uid="{00000000-0005-0000-0000-0000D21E0000}"/>
    <cellStyle name="Normal 4 2 5 4 3" xfId="5956" xr:uid="{00000000-0005-0000-0000-0000D31E0000}"/>
    <cellStyle name="Normal 4 2 5 5" xfId="2275" xr:uid="{00000000-0005-0000-0000-0000D41E0000}"/>
    <cellStyle name="Normal 4 2 5 5 2" xfId="7054" xr:uid="{00000000-0005-0000-0000-0000D51E0000}"/>
    <cellStyle name="Normal 4 2 5 6" xfId="3873" xr:uid="{00000000-0005-0000-0000-0000D61E0000}"/>
    <cellStyle name="Normal 4 2 5 6 2" xfId="9239" xr:uid="{00000000-0005-0000-0000-0000D71E0000}"/>
    <cellStyle name="Normal 4 2 5 7" xfId="4465" xr:uid="{00000000-0005-0000-0000-0000D81E0000}"/>
    <cellStyle name="Normal 4 2 5 7 2" xfId="8875" xr:uid="{00000000-0005-0000-0000-0000D91E0000}"/>
    <cellStyle name="Normal 4 2 5 8" xfId="5226" xr:uid="{00000000-0005-0000-0000-0000DA1E0000}"/>
    <cellStyle name="Normal 4 2 6" xfId="631" xr:uid="{00000000-0005-0000-0000-0000DB1E0000}"/>
    <cellStyle name="Normal 4 2 6 2" xfId="1723" xr:uid="{00000000-0005-0000-0000-0000DC1E0000}"/>
    <cellStyle name="Normal 4 2 6 2 2" xfId="3547" xr:uid="{00000000-0005-0000-0000-0000DD1E0000}"/>
    <cellStyle name="Normal 4 2 6 2 2 2" xfId="8326" xr:uid="{00000000-0005-0000-0000-0000DE1E0000}"/>
    <cellStyle name="Normal 4 2 6 2 3" xfId="6502" xr:uid="{00000000-0005-0000-0000-0000DF1E0000}"/>
    <cellStyle name="Normal 4 2 6 3" xfId="2456" xr:uid="{00000000-0005-0000-0000-0000E01E0000}"/>
    <cellStyle name="Normal 4 2 6 3 2" xfId="7235" xr:uid="{00000000-0005-0000-0000-0000E11E0000}"/>
    <cellStyle name="Normal 4 2 6 4" xfId="4782" xr:uid="{00000000-0005-0000-0000-0000E21E0000}"/>
    <cellStyle name="Normal 4 2 6 4 2" xfId="9420" xr:uid="{00000000-0005-0000-0000-0000E31E0000}"/>
    <cellStyle name="Normal 4 2 6 5" xfId="5408" xr:uid="{00000000-0005-0000-0000-0000E41E0000}"/>
    <cellStyle name="Normal 4 2 7" xfId="1245" xr:uid="{00000000-0005-0000-0000-0000E51E0000}"/>
    <cellStyle name="Normal 4 2 7 2" xfId="3069" xr:uid="{00000000-0005-0000-0000-0000E61E0000}"/>
    <cellStyle name="Normal 4 2 7 2 2" xfId="7848" xr:uid="{00000000-0005-0000-0000-0000E71E0000}"/>
    <cellStyle name="Normal 4 2 7 3" xfId="6024" xr:uid="{00000000-0005-0000-0000-0000E81E0000}"/>
    <cellStyle name="Normal 4 2 8" xfId="881" xr:uid="{00000000-0005-0000-0000-0000E91E0000}"/>
    <cellStyle name="Normal 4 2 8 2" xfId="2705" xr:uid="{00000000-0005-0000-0000-0000EA1E0000}"/>
    <cellStyle name="Normal 4 2 8 2 2" xfId="7484" xr:uid="{00000000-0005-0000-0000-0000EB1E0000}"/>
    <cellStyle name="Normal 4 2 8 3" xfId="5660" xr:uid="{00000000-0005-0000-0000-0000EC1E0000}"/>
    <cellStyle name="Normal 4 2 9" xfId="1976" xr:uid="{00000000-0005-0000-0000-0000ED1E0000}"/>
    <cellStyle name="Normal 4 2 9 2" xfId="6779" xr:uid="{00000000-0005-0000-0000-0000EE1E0000}"/>
    <cellStyle name="Normal 4 3" xfId="246" xr:uid="{00000000-0005-0000-0000-0000EF1E0000}"/>
    <cellStyle name="Normal 4 3 10" xfId="4947" xr:uid="{00000000-0005-0000-0000-0000F01E0000}"/>
    <cellStyle name="Normal 4 3 2" xfId="247" xr:uid="{00000000-0005-0000-0000-0000F11E0000}"/>
    <cellStyle name="Normal 4 3 2 2" xfId="449" xr:uid="{00000000-0005-0000-0000-0000F21E0000}"/>
    <cellStyle name="Normal 4 3 2 2 2" xfId="818" xr:uid="{00000000-0005-0000-0000-0000F31E0000}"/>
    <cellStyle name="Normal 4 3 2 2 2 2" xfId="1909" xr:uid="{00000000-0005-0000-0000-0000F41E0000}"/>
    <cellStyle name="Normal 4 3 2 2 2 2 2" xfId="3733" xr:uid="{00000000-0005-0000-0000-0000F51E0000}"/>
    <cellStyle name="Normal 4 3 2 2 2 2 2 2" xfId="8512" xr:uid="{00000000-0005-0000-0000-0000F61E0000}"/>
    <cellStyle name="Normal 4 3 2 2 2 2 3" xfId="6688" xr:uid="{00000000-0005-0000-0000-0000F71E0000}"/>
    <cellStyle name="Normal 4 3 2 2 2 3" xfId="2642" xr:uid="{00000000-0005-0000-0000-0000F81E0000}"/>
    <cellStyle name="Normal 4 3 2 2 2 3 2" xfId="7421" xr:uid="{00000000-0005-0000-0000-0000F91E0000}"/>
    <cellStyle name="Normal 4 3 2 2 2 4" xfId="4832" xr:uid="{00000000-0005-0000-0000-0000FA1E0000}"/>
    <cellStyle name="Normal 4 3 2 2 2 4 2" xfId="9606" xr:uid="{00000000-0005-0000-0000-0000FB1E0000}"/>
    <cellStyle name="Normal 4 3 2 2 2 5" xfId="5594" xr:uid="{00000000-0005-0000-0000-0000FC1E0000}"/>
    <cellStyle name="Normal 4 3 2 2 3" xfId="1547" xr:uid="{00000000-0005-0000-0000-0000FD1E0000}"/>
    <cellStyle name="Normal 4 3 2 2 3 2" xfId="3371" xr:uid="{00000000-0005-0000-0000-0000FE1E0000}"/>
    <cellStyle name="Normal 4 3 2 2 3 2 2" xfId="8150" xr:uid="{00000000-0005-0000-0000-0000FF1E0000}"/>
    <cellStyle name="Normal 4 3 2 2 3 3" xfId="6326" xr:uid="{00000000-0005-0000-0000-0000001F0000}"/>
    <cellStyle name="Normal 4 3 2 2 4" xfId="1183" xr:uid="{00000000-0005-0000-0000-0000011F0000}"/>
    <cellStyle name="Normal 4 3 2 2 4 2" xfId="3007" xr:uid="{00000000-0005-0000-0000-0000021F0000}"/>
    <cellStyle name="Normal 4 3 2 2 4 2 2" xfId="7786" xr:uid="{00000000-0005-0000-0000-0000031F0000}"/>
    <cellStyle name="Normal 4 3 2 2 4 3" xfId="5962" xr:uid="{00000000-0005-0000-0000-0000041F0000}"/>
    <cellStyle name="Normal 4 3 2 2 5" xfId="2276" xr:uid="{00000000-0005-0000-0000-0000051F0000}"/>
    <cellStyle name="Normal 4 3 2 2 5 2" xfId="7055" xr:uid="{00000000-0005-0000-0000-0000061F0000}"/>
    <cellStyle name="Normal 4 3 2 2 6" xfId="3836" xr:uid="{00000000-0005-0000-0000-0000071F0000}"/>
    <cellStyle name="Normal 4 3 2 2 6 2" xfId="9245" xr:uid="{00000000-0005-0000-0000-0000081F0000}"/>
    <cellStyle name="Normal 4 3 2 2 7" xfId="4335" xr:uid="{00000000-0005-0000-0000-0000091F0000}"/>
    <cellStyle name="Normal 4 3 2 2 7 2" xfId="8881" xr:uid="{00000000-0005-0000-0000-00000A1F0000}"/>
    <cellStyle name="Normal 4 3 2 2 8" xfId="5232" xr:uid="{00000000-0005-0000-0000-00000B1F0000}"/>
    <cellStyle name="Normal 4 3 2 3" xfId="637" xr:uid="{00000000-0005-0000-0000-00000C1F0000}"/>
    <cellStyle name="Normal 4 3 2 3 2" xfId="1729" xr:uid="{00000000-0005-0000-0000-00000D1F0000}"/>
    <cellStyle name="Normal 4 3 2 3 2 2" xfId="3553" xr:uid="{00000000-0005-0000-0000-00000E1F0000}"/>
    <cellStyle name="Normal 4 3 2 3 2 2 2" xfId="8332" xr:uid="{00000000-0005-0000-0000-00000F1F0000}"/>
    <cellStyle name="Normal 4 3 2 3 2 3" xfId="6508" xr:uid="{00000000-0005-0000-0000-0000101F0000}"/>
    <cellStyle name="Normal 4 3 2 3 3" xfId="2462" xr:uid="{00000000-0005-0000-0000-0000111F0000}"/>
    <cellStyle name="Normal 4 3 2 3 3 2" xfId="7241" xr:uid="{00000000-0005-0000-0000-0000121F0000}"/>
    <cellStyle name="Normal 4 3 2 3 4" xfId="4252" xr:uid="{00000000-0005-0000-0000-0000131F0000}"/>
    <cellStyle name="Normal 4 3 2 3 4 2" xfId="9426" xr:uid="{00000000-0005-0000-0000-0000141F0000}"/>
    <cellStyle name="Normal 4 3 2 3 5" xfId="5414" xr:uid="{00000000-0005-0000-0000-0000151F0000}"/>
    <cellStyle name="Normal 4 3 2 4" xfId="1389" xr:uid="{00000000-0005-0000-0000-0000161F0000}"/>
    <cellStyle name="Normal 4 3 2 4 2" xfId="3213" xr:uid="{00000000-0005-0000-0000-0000171F0000}"/>
    <cellStyle name="Normal 4 3 2 4 2 2" xfId="7992" xr:uid="{00000000-0005-0000-0000-0000181F0000}"/>
    <cellStyle name="Normal 4 3 2 4 3" xfId="6168" xr:uid="{00000000-0005-0000-0000-0000191F0000}"/>
    <cellStyle name="Normal 4 3 2 5" xfId="1025" xr:uid="{00000000-0005-0000-0000-00001A1F0000}"/>
    <cellStyle name="Normal 4 3 2 5 2" xfId="2849" xr:uid="{00000000-0005-0000-0000-00001B1F0000}"/>
    <cellStyle name="Normal 4 3 2 5 2 2" xfId="7628" xr:uid="{00000000-0005-0000-0000-00001C1F0000}"/>
    <cellStyle name="Normal 4 3 2 5 3" xfId="5804" xr:uid="{00000000-0005-0000-0000-00001D1F0000}"/>
    <cellStyle name="Normal 4 3 2 6" xfId="2101" xr:uid="{00000000-0005-0000-0000-00001E1F0000}"/>
    <cellStyle name="Normal 4 3 2 6 2" xfId="6880" xr:uid="{00000000-0005-0000-0000-00001F1F0000}"/>
    <cellStyle name="Normal 4 3 2 7" xfId="4106" xr:uid="{00000000-0005-0000-0000-0000201F0000}"/>
    <cellStyle name="Normal 4 3 2 7 2" xfId="9087" xr:uid="{00000000-0005-0000-0000-0000211F0000}"/>
    <cellStyle name="Normal 4 3 2 8" xfId="4250" xr:uid="{00000000-0005-0000-0000-0000221F0000}"/>
    <cellStyle name="Normal 4 3 2 8 2" xfId="8723" xr:uid="{00000000-0005-0000-0000-0000231F0000}"/>
    <cellStyle name="Normal 4 3 2 9" xfId="5074" xr:uid="{00000000-0005-0000-0000-0000241F0000}"/>
    <cellStyle name="Normal 4 3 3" xfId="450" xr:uid="{00000000-0005-0000-0000-0000251F0000}"/>
    <cellStyle name="Normal 4 3 3 2" xfId="819" xr:uid="{00000000-0005-0000-0000-0000261F0000}"/>
    <cellStyle name="Normal 4 3 3 2 2" xfId="1910" xr:uid="{00000000-0005-0000-0000-0000271F0000}"/>
    <cellStyle name="Normal 4 3 3 2 2 2" xfId="3734" xr:uid="{00000000-0005-0000-0000-0000281F0000}"/>
    <cellStyle name="Normal 4 3 3 2 2 2 2" xfId="8513" xr:uid="{00000000-0005-0000-0000-0000291F0000}"/>
    <cellStyle name="Normal 4 3 3 2 2 3" xfId="6689" xr:uid="{00000000-0005-0000-0000-00002A1F0000}"/>
    <cellStyle name="Normal 4 3 3 2 3" xfId="2643" xr:uid="{00000000-0005-0000-0000-00002B1F0000}"/>
    <cellStyle name="Normal 4 3 3 2 3 2" xfId="7422" xr:uid="{00000000-0005-0000-0000-00002C1F0000}"/>
    <cellStyle name="Normal 4 3 3 2 4" xfId="3902" xr:uid="{00000000-0005-0000-0000-00002D1F0000}"/>
    <cellStyle name="Normal 4 3 3 2 4 2" xfId="9607" xr:uid="{00000000-0005-0000-0000-00002E1F0000}"/>
    <cellStyle name="Normal 4 3 3 2 5" xfId="5595" xr:uid="{00000000-0005-0000-0000-00002F1F0000}"/>
    <cellStyle name="Normal 4 3 3 3" xfId="1546" xr:uid="{00000000-0005-0000-0000-0000301F0000}"/>
    <cellStyle name="Normal 4 3 3 3 2" xfId="3370" xr:uid="{00000000-0005-0000-0000-0000311F0000}"/>
    <cellStyle name="Normal 4 3 3 3 2 2" xfId="8149" xr:uid="{00000000-0005-0000-0000-0000321F0000}"/>
    <cellStyle name="Normal 4 3 3 3 3" xfId="6325" xr:uid="{00000000-0005-0000-0000-0000331F0000}"/>
    <cellStyle name="Normal 4 3 3 4" xfId="1182" xr:uid="{00000000-0005-0000-0000-0000341F0000}"/>
    <cellStyle name="Normal 4 3 3 4 2" xfId="3006" xr:uid="{00000000-0005-0000-0000-0000351F0000}"/>
    <cellStyle name="Normal 4 3 3 4 2 2" xfId="7785" xr:uid="{00000000-0005-0000-0000-0000361F0000}"/>
    <cellStyle name="Normal 4 3 3 4 3" xfId="5961" xr:uid="{00000000-0005-0000-0000-0000371F0000}"/>
    <cellStyle name="Normal 4 3 3 5" xfId="2277" xr:uid="{00000000-0005-0000-0000-0000381F0000}"/>
    <cellStyle name="Normal 4 3 3 5 2" xfId="7056" xr:uid="{00000000-0005-0000-0000-0000391F0000}"/>
    <cellStyle name="Normal 4 3 3 6" xfId="3946" xr:uid="{00000000-0005-0000-0000-00003A1F0000}"/>
    <cellStyle name="Normal 4 3 3 6 2" xfId="9244" xr:uid="{00000000-0005-0000-0000-00003B1F0000}"/>
    <cellStyle name="Normal 4 3 3 7" xfId="4519" xr:uid="{00000000-0005-0000-0000-00003C1F0000}"/>
    <cellStyle name="Normal 4 3 3 7 2" xfId="8880" xr:uid="{00000000-0005-0000-0000-00003D1F0000}"/>
    <cellStyle name="Normal 4 3 3 8" xfId="5231" xr:uid="{00000000-0005-0000-0000-00003E1F0000}"/>
    <cellStyle name="Normal 4 3 4" xfId="636" xr:uid="{00000000-0005-0000-0000-00003F1F0000}"/>
    <cellStyle name="Normal 4 3 4 2" xfId="1728" xr:uid="{00000000-0005-0000-0000-0000401F0000}"/>
    <cellStyle name="Normal 4 3 4 2 2" xfId="3552" xr:uid="{00000000-0005-0000-0000-0000411F0000}"/>
    <cellStyle name="Normal 4 3 4 2 2 2" xfId="8331" xr:uid="{00000000-0005-0000-0000-0000421F0000}"/>
    <cellStyle name="Normal 4 3 4 2 3" xfId="6507" xr:uid="{00000000-0005-0000-0000-0000431F0000}"/>
    <cellStyle name="Normal 4 3 4 3" xfId="2461" xr:uid="{00000000-0005-0000-0000-0000441F0000}"/>
    <cellStyle name="Normal 4 3 4 3 2" xfId="7240" xr:uid="{00000000-0005-0000-0000-0000451F0000}"/>
    <cellStyle name="Normal 4 3 4 4" xfId="4611" xr:uid="{00000000-0005-0000-0000-0000461F0000}"/>
    <cellStyle name="Normal 4 3 4 4 2" xfId="9425" xr:uid="{00000000-0005-0000-0000-0000471F0000}"/>
    <cellStyle name="Normal 4 3 4 5" xfId="5413" xr:uid="{00000000-0005-0000-0000-0000481F0000}"/>
    <cellStyle name="Normal 4 3 5" xfId="1262" xr:uid="{00000000-0005-0000-0000-0000491F0000}"/>
    <cellStyle name="Normal 4 3 5 2" xfId="3086" xr:uid="{00000000-0005-0000-0000-00004A1F0000}"/>
    <cellStyle name="Normal 4 3 5 2 2" xfId="7865" xr:uid="{00000000-0005-0000-0000-00004B1F0000}"/>
    <cellStyle name="Normal 4 3 5 3" xfId="6041" xr:uid="{00000000-0005-0000-0000-00004C1F0000}"/>
    <cellStyle name="Normal 4 3 6" xfId="898" xr:uid="{00000000-0005-0000-0000-00004D1F0000}"/>
    <cellStyle name="Normal 4 3 6 2" xfId="2722" xr:uid="{00000000-0005-0000-0000-00004E1F0000}"/>
    <cellStyle name="Normal 4 3 6 2 2" xfId="7501" xr:uid="{00000000-0005-0000-0000-00004F1F0000}"/>
    <cellStyle name="Normal 4 3 6 3" xfId="5677" xr:uid="{00000000-0005-0000-0000-0000501F0000}"/>
    <cellStyle name="Normal 4 3 7" xfId="2100" xr:uid="{00000000-0005-0000-0000-0000511F0000}"/>
    <cellStyle name="Normal 4 3 7 2" xfId="6879" xr:uid="{00000000-0005-0000-0000-0000521F0000}"/>
    <cellStyle name="Normal 4 3 8" xfId="3894" xr:uid="{00000000-0005-0000-0000-0000531F0000}"/>
    <cellStyle name="Normal 4 3 8 2" xfId="8960" xr:uid="{00000000-0005-0000-0000-0000541F0000}"/>
    <cellStyle name="Normal 4 3 9" xfId="4319" xr:uid="{00000000-0005-0000-0000-0000551F0000}"/>
    <cellStyle name="Normal 4 3 9 2" xfId="8596" xr:uid="{00000000-0005-0000-0000-0000561F0000}"/>
    <cellStyle name="Normal 4 4" xfId="248" xr:uid="{00000000-0005-0000-0000-0000571F0000}"/>
    <cellStyle name="Normal 4 5" xfId="249" xr:uid="{00000000-0005-0000-0000-0000581F0000}"/>
    <cellStyle name="Normal 4 5 2" xfId="451" xr:uid="{00000000-0005-0000-0000-0000591F0000}"/>
    <cellStyle name="Normal 4 5 2 2" xfId="820" xr:uid="{00000000-0005-0000-0000-00005A1F0000}"/>
    <cellStyle name="Normal 4 5 2 2 2" xfId="1911" xr:uid="{00000000-0005-0000-0000-00005B1F0000}"/>
    <cellStyle name="Normal 4 5 2 2 2 2" xfId="3735" xr:uid="{00000000-0005-0000-0000-00005C1F0000}"/>
    <cellStyle name="Normal 4 5 2 2 2 2 2" xfId="8514" xr:uid="{00000000-0005-0000-0000-00005D1F0000}"/>
    <cellStyle name="Normal 4 5 2 2 2 3" xfId="6690" xr:uid="{00000000-0005-0000-0000-00005E1F0000}"/>
    <cellStyle name="Normal 4 5 2 2 3" xfId="2644" xr:uid="{00000000-0005-0000-0000-00005F1F0000}"/>
    <cellStyle name="Normal 4 5 2 2 3 2" xfId="7423" xr:uid="{00000000-0005-0000-0000-0000601F0000}"/>
    <cellStyle name="Normal 4 5 2 2 4" xfId="4633" xr:uid="{00000000-0005-0000-0000-0000611F0000}"/>
    <cellStyle name="Normal 4 5 2 2 4 2" xfId="9608" xr:uid="{00000000-0005-0000-0000-0000621F0000}"/>
    <cellStyle name="Normal 4 5 2 2 5" xfId="5596" xr:uid="{00000000-0005-0000-0000-0000631F0000}"/>
    <cellStyle name="Normal 4 5 2 3" xfId="1548" xr:uid="{00000000-0005-0000-0000-0000641F0000}"/>
    <cellStyle name="Normal 4 5 2 3 2" xfId="3372" xr:uid="{00000000-0005-0000-0000-0000651F0000}"/>
    <cellStyle name="Normal 4 5 2 3 2 2" xfId="8151" xr:uid="{00000000-0005-0000-0000-0000661F0000}"/>
    <cellStyle name="Normal 4 5 2 3 3" xfId="6327" xr:uid="{00000000-0005-0000-0000-0000671F0000}"/>
    <cellStyle name="Normal 4 5 2 4" xfId="1184" xr:uid="{00000000-0005-0000-0000-0000681F0000}"/>
    <cellStyle name="Normal 4 5 2 4 2" xfId="3008" xr:uid="{00000000-0005-0000-0000-0000691F0000}"/>
    <cellStyle name="Normal 4 5 2 4 2 2" xfId="7787" xr:uid="{00000000-0005-0000-0000-00006A1F0000}"/>
    <cellStyle name="Normal 4 5 2 4 3" xfId="5963" xr:uid="{00000000-0005-0000-0000-00006B1F0000}"/>
    <cellStyle name="Normal 4 5 2 5" xfId="2278" xr:uid="{00000000-0005-0000-0000-00006C1F0000}"/>
    <cellStyle name="Normal 4 5 2 5 2" xfId="7057" xr:uid="{00000000-0005-0000-0000-00006D1F0000}"/>
    <cellStyle name="Normal 4 5 2 6" xfId="3795" xr:uid="{00000000-0005-0000-0000-00006E1F0000}"/>
    <cellStyle name="Normal 4 5 2 6 2" xfId="9246" xr:uid="{00000000-0005-0000-0000-00006F1F0000}"/>
    <cellStyle name="Normal 4 5 2 7" xfId="4768" xr:uid="{00000000-0005-0000-0000-0000701F0000}"/>
    <cellStyle name="Normal 4 5 2 7 2" xfId="8882" xr:uid="{00000000-0005-0000-0000-0000711F0000}"/>
    <cellStyle name="Normal 4 5 2 8" xfId="5233" xr:uid="{00000000-0005-0000-0000-0000721F0000}"/>
    <cellStyle name="Normal 4 5 3" xfId="638" xr:uid="{00000000-0005-0000-0000-0000731F0000}"/>
    <cellStyle name="Normal 4 5 3 2" xfId="1730" xr:uid="{00000000-0005-0000-0000-0000741F0000}"/>
    <cellStyle name="Normal 4 5 3 2 2" xfId="3554" xr:uid="{00000000-0005-0000-0000-0000751F0000}"/>
    <cellStyle name="Normal 4 5 3 2 2 2" xfId="8333" xr:uid="{00000000-0005-0000-0000-0000761F0000}"/>
    <cellStyle name="Normal 4 5 3 2 3" xfId="6509" xr:uid="{00000000-0005-0000-0000-0000771F0000}"/>
    <cellStyle name="Normal 4 5 3 3" xfId="2463" xr:uid="{00000000-0005-0000-0000-0000781F0000}"/>
    <cellStyle name="Normal 4 5 3 3 2" xfId="7242" xr:uid="{00000000-0005-0000-0000-0000791F0000}"/>
    <cellStyle name="Normal 4 5 3 4" xfId="4258" xr:uid="{00000000-0005-0000-0000-00007A1F0000}"/>
    <cellStyle name="Normal 4 5 3 4 2" xfId="9427" xr:uid="{00000000-0005-0000-0000-00007B1F0000}"/>
    <cellStyle name="Normal 4 5 3 5" xfId="5415" xr:uid="{00000000-0005-0000-0000-00007C1F0000}"/>
    <cellStyle name="Normal 4 5 4" xfId="1315" xr:uid="{00000000-0005-0000-0000-00007D1F0000}"/>
    <cellStyle name="Normal 4 5 4 2" xfId="3139" xr:uid="{00000000-0005-0000-0000-00007E1F0000}"/>
    <cellStyle name="Normal 4 5 4 2 2" xfId="7918" xr:uid="{00000000-0005-0000-0000-00007F1F0000}"/>
    <cellStyle name="Normal 4 5 4 3" xfId="6094" xr:uid="{00000000-0005-0000-0000-0000801F0000}"/>
    <cellStyle name="Normal 4 5 5" xfId="951" xr:uid="{00000000-0005-0000-0000-0000811F0000}"/>
    <cellStyle name="Normal 4 5 5 2" xfId="2775" xr:uid="{00000000-0005-0000-0000-0000821F0000}"/>
    <cellStyle name="Normal 4 5 5 2 2" xfId="7554" xr:uid="{00000000-0005-0000-0000-0000831F0000}"/>
    <cellStyle name="Normal 4 5 5 3" xfId="5730" xr:uid="{00000000-0005-0000-0000-0000841F0000}"/>
    <cellStyle name="Normal 4 5 6" xfId="2102" xr:uid="{00000000-0005-0000-0000-0000851F0000}"/>
    <cellStyle name="Normal 4 5 6 2" xfId="6881" xr:uid="{00000000-0005-0000-0000-0000861F0000}"/>
    <cellStyle name="Normal 4 5 7" xfId="3807" xr:uid="{00000000-0005-0000-0000-0000871F0000}"/>
    <cellStyle name="Normal 4 5 7 2" xfId="9013" xr:uid="{00000000-0005-0000-0000-0000881F0000}"/>
    <cellStyle name="Normal 4 5 8" xfId="4802" xr:uid="{00000000-0005-0000-0000-0000891F0000}"/>
    <cellStyle name="Normal 4 5 8 2" xfId="8649" xr:uid="{00000000-0005-0000-0000-00008A1F0000}"/>
    <cellStyle name="Normal 4 5 9" xfId="5000" xr:uid="{00000000-0005-0000-0000-00008B1F0000}"/>
    <cellStyle name="Normal 4 6" xfId="250" xr:uid="{00000000-0005-0000-0000-00008C1F0000}"/>
    <cellStyle name="Normal 4 6 2" xfId="452" xr:uid="{00000000-0005-0000-0000-00008D1F0000}"/>
    <cellStyle name="Normal 4 6 2 2" xfId="821" xr:uid="{00000000-0005-0000-0000-00008E1F0000}"/>
    <cellStyle name="Normal 4 6 2 2 2" xfId="1912" xr:uid="{00000000-0005-0000-0000-00008F1F0000}"/>
    <cellStyle name="Normal 4 6 2 2 2 2" xfId="3736" xr:uid="{00000000-0005-0000-0000-0000901F0000}"/>
    <cellStyle name="Normal 4 6 2 2 2 2 2" xfId="8515" xr:uid="{00000000-0005-0000-0000-0000911F0000}"/>
    <cellStyle name="Normal 4 6 2 2 2 3" xfId="6691" xr:uid="{00000000-0005-0000-0000-0000921F0000}"/>
    <cellStyle name="Normal 4 6 2 2 3" xfId="2645" xr:uid="{00000000-0005-0000-0000-0000931F0000}"/>
    <cellStyle name="Normal 4 6 2 2 3 2" xfId="7424" xr:uid="{00000000-0005-0000-0000-0000941F0000}"/>
    <cellStyle name="Normal 4 6 2 2 4" xfId="4599" xr:uid="{00000000-0005-0000-0000-0000951F0000}"/>
    <cellStyle name="Normal 4 6 2 2 4 2" xfId="9609" xr:uid="{00000000-0005-0000-0000-0000961F0000}"/>
    <cellStyle name="Normal 4 6 2 2 5" xfId="5597" xr:uid="{00000000-0005-0000-0000-0000971F0000}"/>
    <cellStyle name="Normal 4 6 2 3" xfId="1549" xr:uid="{00000000-0005-0000-0000-0000981F0000}"/>
    <cellStyle name="Normal 4 6 2 3 2" xfId="3373" xr:uid="{00000000-0005-0000-0000-0000991F0000}"/>
    <cellStyle name="Normal 4 6 2 3 2 2" xfId="8152" xr:uid="{00000000-0005-0000-0000-00009A1F0000}"/>
    <cellStyle name="Normal 4 6 2 3 3" xfId="6328" xr:uid="{00000000-0005-0000-0000-00009B1F0000}"/>
    <cellStyle name="Normal 4 6 2 4" xfId="1185" xr:uid="{00000000-0005-0000-0000-00009C1F0000}"/>
    <cellStyle name="Normal 4 6 2 4 2" xfId="3009" xr:uid="{00000000-0005-0000-0000-00009D1F0000}"/>
    <cellStyle name="Normal 4 6 2 4 2 2" xfId="7788" xr:uid="{00000000-0005-0000-0000-00009E1F0000}"/>
    <cellStyle name="Normal 4 6 2 4 3" xfId="5964" xr:uid="{00000000-0005-0000-0000-00009F1F0000}"/>
    <cellStyle name="Normal 4 6 2 5" xfId="2279" xr:uid="{00000000-0005-0000-0000-0000A01F0000}"/>
    <cellStyle name="Normal 4 6 2 5 2" xfId="7058" xr:uid="{00000000-0005-0000-0000-0000A11F0000}"/>
    <cellStyle name="Normal 4 6 2 6" xfId="3769" xr:uid="{00000000-0005-0000-0000-0000A21F0000}"/>
    <cellStyle name="Normal 4 6 2 6 2" xfId="9247" xr:uid="{00000000-0005-0000-0000-0000A31F0000}"/>
    <cellStyle name="Normal 4 6 2 7" xfId="3921" xr:uid="{00000000-0005-0000-0000-0000A41F0000}"/>
    <cellStyle name="Normal 4 6 2 7 2" xfId="8883" xr:uid="{00000000-0005-0000-0000-0000A51F0000}"/>
    <cellStyle name="Normal 4 6 2 8" xfId="5234" xr:uid="{00000000-0005-0000-0000-0000A61F0000}"/>
    <cellStyle name="Normal 4 6 3" xfId="639" xr:uid="{00000000-0005-0000-0000-0000A71F0000}"/>
    <cellStyle name="Normal 4 6 3 2" xfId="1731" xr:uid="{00000000-0005-0000-0000-0000A81F0000}"/>
    <cellStyle name="Normal 4 6 3 2 2" xfId="3555" xr:uid="{00000000-0005-0000-0000-0000A91F0000}"/>
    <cellStyle name="Normal 4 6 3 2 2 2" xfId="8334" xr:uid="{00000000-0005-0000-0000-0000AA1F0000}"/>
    <cellStyle name="Normal 4 6 3 2 3" xfId="6510" xr:uid="{00000000-0005-0000-0000-0000AB1F0000}"/>
    <cellStyle name="Normal 4 6 3 3" xfId="2464" xr:uid="{00000000-0005-0000-0000-0000AC1F0000}"/>
    <cellStyle name="Normal 4 6 3 3 2" xfId="7243" xr:uid="{00000000-0005-0000-0000-0000AD1F0000}"/>
    <cellStyle name="Normal 4 6 3 4" xfId="4208" xr:uid="{00000000-0005-0000-0000-0000AE1F0000}"/>
    <cellStyle name="Normal 4 6 3 4 2" xfId="9428" xr:uid="{00000000-0005-0000-0000-0000AF1F0000}"/>
    <cellStyle name="Normal 4 6 3 5" xfId="5416" xr:uid="{00000000-0005-0000-0000-0000B01F0000}"/>
    <cellStyle name="Normal 4 6 4" xfId="1356" xr:uid="{00000000-0005-0000-0000-0000B11F0000}"/>
    <cellStyle name="Normal 4 6 4 2" xfId="3180" xr:uid="{00000000-0005-0000-0000-0000B21F0000}"/>
    <cellStyle name="Normal 4 6 4 2 2" xfId="7959" xr:uid="{00000000-0005-0000-0000-0000B31F0000}"/>
    <cellStyle name="Normal 4 6 4 3" xfId="6135" xr:uid="{00000000-0005-0000-0000-0000B41F0000}"/>
    <cellStyle name="Normal 4 6 5" xfId="992" xr:uid="{00000000-0005-0000-0000-0000B51F0000}"/>
    <cellStyle name="Normal 4 6 5 2" xfId="2816" xr:uid="{00000000-0005-0000-0000-0000B61F0000}"/>
    <cellStyle name="Normal 4 6 5 2 2" xfId="7595" xr:uid="{00000000-0005-0000-0000-0000B71F0000}"/>
    <cellStyle name="Normal 4 6 5 3" xfId="5771" xr:uid="{00000000-0005-0000-0000-0000B81F0000}"/>
    <cellStyle name="Normal 4 6 6" xfId="2103" xr:uid="{00000000-0005-0000-0000-0000B91F0000}"/>
    <cellStyle name="Normal 4 6 6 2" xfId="6882" xr:uid="{00000000-0005-0000-0000-0000BA1F0000}"/>
    <cellStyle name="Normal 4 6 7" xfId="3782" xr:uid="{00000000-0005-0000-0000-0000BB1F0000}"/>
    <cellStyle name="Normal 4 6 7 2" xfId="9054" xr:uid="{00000000-0005-0000-0000-0000BC1F0000}"/>
    <cellStyle name="Normal 4 6 8" xfId="4204" xr:uid="{00000000-0005-0000-0000-0000BD1F0000}"/>
    <cellStyle name="Normal 4 6 8 2" xfId="8690" xr:uid="{00000000-0005-0000-0000-0000BE1F0000}"/>
    <cellStyle name="Normal 4 6 9" xfId="5041" xr:uid="{00000000-0005-0000-0000-0000BF1F0000}"/>
    <cellStyle name="Normal 4 7" xfId="295" xr:uid="{00000000-0005-0000-0000-0000C01F0000}"/>
    <cellStyle name="Normal 4 7 2" xfId="453" xr:uid="{00000000-0005-0000-0000-0000C11F0000}"/>
    <cellStyle name="Normal 4 7 2 2" xfId="1913" xr:uid="{00000000-0005-0000-0000-0000C21F0000}"/>
    <cellStyle name="Normal 4 7 2 2 2" xfId="3737" xr:uid="{00000000-0005-0000-0000-0000C31F0000}"/>
    <cellStyle name="Normal 4 7 2 2 2 2" xfId="8516" xr:uid="{00000000-0005-0000-0000-0000C41F0000}"/>
    <cellStyle name="Normal 4 7 2 2 3" xfId="6692" xr:uid="{00000000-0005-0000-0000-0000C51F0000}"/>
    <cellStyle name="Normal 4 7 2 3" xfId="2280" xr:uid="{00000000-0005-0000-0000-0000C61F0000}"/>
    <cellStyle name="Normal 4 7 2 3 2" xfId="7059" xr:uid="{00000000-0005-0000-0000-0000C71F0000}"/>
    <cellStyle name="Normal 4 7 2 4" xfId="4201" xr:uid="{00000000-0005-0000-0000-0000C81F0000}"/>
    <cellStyle name="Normal 4 7 2 4 2" xfId="9610" xr:uid="{00000000-0005-0000-0000-0000C91F0000}"/>
    <cellStyle name="Normal 4 7 2 5" xfId="5598" xr:uid="{00000000-0005-0000-0000-0000CA1F0000}"/>
    <cellStyle name="Normal 4 7 3" xfId="668" xr:uid="{00000000-0005-0000-0000-0000CB1F0000}"/>
    <cellStyle name="Normal 4 7 3 2" xfId="4739" xr:uid="{00000000-0005-0000-0000-0000CC1F0000}"/>
    <cellStyle name="Normal 4 7 3 3" xfId="4528" xr:uid="{00000000-0005-0000-0000-0000CD1F0000}"/>
    <cellStyle name="Normal 4 7 3 4" xfId="8547" xr:uid="{00000000-0005-0000-0000-0000CE1F0000}"/>
    <cellStyle name="Normal 4 7 4" xfId="1540" xr:uid="{00000000-0005-0000-0000-0000CF1F0000}"/>
    <cellStyle name="Normal 4 7 4 2" xfId="3364" xr:uid="{00000000-0005-0000-0000-0000D01F0000}"/>
    <cellStyle name="Normal 4 7 4 2 2" xfId="8143" xr:uid="{00000000-0005-0000-0000-0000D11F0000}"/>
    <cellStyle name="Normal 4 7 4 3" xfId="6319" xr:uid="{00000000-0005-0000-0000-0000D21F0000}"/>
    <cellStyle name="Normal 4 7 5" xfId="1176" xr:uid="{00000000-0005-0000-0000-0000D31F0000}"/>
    <cellStyle name="Normal 4 7 5 2" xfId="3000" xr:uid="{00000000-0005-0000-0000-0000D41F0000}"/>
    <cellStyle name="Normal 4 7 5 2 2" xfId="7779" xr:uid="{00000000-0005-0000-0000-0000D51F0000}"/>
    <cellStyle name="Normal 4 7 5 3" xfId="5955" xr:uid="{00000000-0005-0000-0000-0000D61F0000}"/>
    <cellStyle name="Normal 4 7 6" xfId="4061" xr:uid="{00000000-0005-0000-0000-0000D71F0000}"/>
    <cellStyle name="Normal 4 7 6 2" xfId="9238" xr:uid="{00000000-0005-0000-0000-0000D81F0000}"/>
    <cellStyle name="Normal 4 7 7" xfId="4785" xr:uid="{00000000-0005-0000-0000-0000D91F0000}"/>
    <cellStyle name="Normal 4 7 7 2" xfId="8874" xr:uid="{00000000-0005-0000-0000-0000DA1F0000}"/>
    <cellStyle name="Normal 4 7 8" xfId="5225" xr:uid="{00000000-0005-0000-0000-0000DB1F0000}"/>
    <cellStyle name="Normal 4 8" xfId="454" xr:uid="{00000000-0005-0000-0000-0000DC1F0000}"/>
    <cellStyle name="Normal 4 9" xfId="455" xr:uid="{00000000-0005-0000-0000-0000DD1F0000}"/>
    <cellStyle name="Normal 4 9 2" xfId="1914" xr:uid="{00000000-0005-0000-0000-0000DE1F0000}"/>
    <cellStyle name="Normal 4 9 2 2" xfId="3738" xr:uid="{00000000-0005-0000-0000-0000DF1F0000}"/>
    <cellStyle name="Normal 4 9 2 2 2" xfId="8517" xr:uid="{00000000-0005-0000-0000-0000E01F0000}"/>
    <cellStyle name="Normal 4 9 2 3" xfId="4866" xr:uid="{00000000-0005-0000-0000-0000E11F0000}"/>
    <cellStyle name="Normal 4 9 2 3 2" xfId="9641" xr:uid="{00000000-0005-0000-0000-0000E21F0000}"/>
    <cellStyle name="Normal 4 9 2 4" xfId="6693" xr:uid="{00000000-0005-0000-0000-0000E31F0000}"/>
    <cellStyle name="Normal 4 9 3" xfId="2281" xr:uid="{00000000-0005-0000-0000-0000E41F0000}"/>
    <cellStyle name="Normal 4 9 3 2" xfId="7060" xr:uid="{00000000-0005-0000-0000-0000E51F0000}"/>
    <cellStyle name="Normal 4 9 4" xfId="4835" xr:uid="{00000000-0005-0000-0000-0000E61F0000}"/>
    <cellStyle name="Normal 4 9 4 2" xfId="9611" xr:uid="{00000000-0005-0000-0000-0000E71F0000}"/>
    <cellStyle name="Normal 4 9 5" xfId="5599" xr:uid="{00000000-0005-0000-0000-0000E81F0000}"/>
    <cellStyle name="Normal 5" xfId="251" xr:uid="{00000000-0005-0000-0000-0000E91F0000}"/>
    <cellStyle name="Normal 5 2" xfId="484" xr:uid="{00000000-0005-0000-0000-0000EA1F0000}"/>
    <cellStyle name="Normal 5 2 2" xfId="1943" xr:uid="{00000000-0005-0000-0000-0000EB1F0000}"/>
    <cellStyle name="Normal 5 2 2 2" xfId="3767" xr:uid="{00000000-0005-0000-0000-0000EC1F0000}"/>
    <cellStyle name="Normal 5 2 2 2 2" xfId="8546" xr:uid="{00000000-0005-0000-0000-0000ED1F0000}"/>
    <cellStyle name="Normal 5 2 2 3" xfId="6722" xr:uid="{00000000-0005-0000-0000-0000EE1F0000}"/>
    <cellStyle name="Normal 5 2 3" xfId="2310" xr:uid="{00000000-0005-0000-0000-0000EF1F0000}"/>
    <cellStyle name="Normal 5 2 3 2" xfId="7089" xr:uid="{00000000-0005-0000-0000-0000F01F0000}"/>
    <cellStyle name="Normal 5 2 4" xfId="4578" xr:uid="{00000000-0005-0000-0000-0000F11F0000}"/>
    <cellStyle name="Normal 5 2 4 2" xfId="9640" xr:uid="{00000000-0005-0000-0000-0000F21F0000}"/>
    <cellStyle name="Normal 5 2 5" xfId="5628" xr:uid="{00000000-0005-0000-0000-0000F31F0000}"/>
    <cellStyle name="Normal 5 3" xfId="4411" xr:uid="{00000000-0005-0000-0000-0000F41F0000}"/>
    <cellStyle name="Normal 5 4" xfId="4860" xr:uid="{00000000-0005-0000-0000-0000F51F0000}"/>
    <cellStyle name="Normal 5 5" xfId="9653" xr:uid="{00000000-0005-0000-0000-0000F61F0000}"/>
    <cellStyle name="Normal 6" xfId="252" xr:uid="{00000000-0005-0000-0000-0000F71F0000}"/>
    <cellStyle name="Normal 6 10" xfId="4001" xr:uid="{00000000-0005-0000-0000-0000F81F0000}"/>
    <cellStyle name="Normal 6 10 2" xfId="8928" xr:uid="{00000000-0005-0000-0000-0000F91F0000}"/>
    <cellStyle name="Normal 6 11" xfId="4372" xr:uid="{00000000-0005-0000-0000-0000FA1F0000}"/>
    <cellStyle name="Normal 6 11 2" xfId="8564" xr:uid="{00000000-0005-0000-0000-0000FB1F0000}"/>
    <cellStyle name="Normal 6 12" xfId="4915" xr:uid="{00000000-0005-0000-0000-0000FC1F0000}"/>
    <cellStyle name="Normal 6 2" xfId="253" xr:uid="{00000000-0005-0000-0000-0000FD1F0000}"/>
    <cellStyle name="Normal 6 2 10" xfId="4951" xr:uid="{00000000-0005-0000-0000-0000FE1F0000}"/>
    <cellStyle name="Normal 6 2 2" xfId="254" xr:uid="{00000000-0005-0000-0000-0000FF1F0000}"/>
    <cellStyle name="Normal 6 2 2 2" xfId="456" xr:uid="{00000000-0005-0000-0000-000000200000}"/>
    <cellStyle name="Normal 6 2 2 2 2" xfId="822" xr:uid="{00000000-0005-0000-0000-000001200000}"/>
    <cellStyle name="Normal 6 2 2 2 2 2" xfId="1915" xr:uid="{00000000-0005-0000-0000-000002200000}"/>
    <cellStyle name="Normal 6 2 2 2 2 2 2" xfId="3739" xr:uid="{00000000-0005-0000-0000-000003200000}"/>
    <cellStyle name="Normal 6 2 2 2 2 2 2 2" xfId="8518" xr:uid="{00000000-0005-0000-0000-000004200000}"/>
    <cellStyle name="Normal 6 2 2 2 2 2 3" xfId="6694" xr:uid="{00000000-0005-0000-0000-000005200000}"/>
    <cellStyle name="Normal 6 2 2 2 2 3" xfId="2646" xr:uid="{00000000-0005-0000-0000-000006200000}"/>
    <cellStyle name="Normal 6 2 2 2 2 3 2" xfId="7425" xr:uid="{00000000-0005-0000-0000-000007200000}"/>
    <cellStyle name="Normal 6 2 2 2 2 4" xfId="4324" xr:uid="{00000000-0005-0000-0000-000008200000}"/>
    <cellStyle name="Normal 6 2 2 2 2 4 2" xfId="9612" xr:uid="{00000000-0005-0000-0000-000009200000}"/>
    <cellStyle name="Normal 6 2 2 2 2 5" xfId="5600" xr:uid="{00000000-0005-0000-0000-00000A200000}"/>
    <cellStyle name="Normal 6 2 2 2 3" xfId="1552" xr:uid="{00000000-0005-0000-0000-00000B200000}"/>
    <cellStyle name="Normal 6 2 2 2 3 2" xfId="3376" xr:uid="{00000000-0005-0000-0000-00000C200000}"/>
    <cellStyle name="Normal 6 2 2 2 3 2 2" xfId="8155" xr:uid="{00000000-0005-0000-0000-00000D200000}"/>
    <cellStyle name="Normal 6 2 2 2 3 3" xfId="6331" xr:uid="{00000000-0005-0000-0000-00000E200000}"/>
    <cellStyle name="Normal 6 2 2 2 4" xfId="1188" xr:uid="{00000000-0005-0000-0000-00000F200000}"/>
    <cellStyle name="Normal 6 2 2 2 4 2" xfId="3012" xr:uid="{00000000-0005-0000-0000-000010200000}"/>
    <cellStyle name="Normal 6 2 2 2 4 2 2" xfId="7791" xr:uid="{00000000-0005-0000-0000-000011200000}"/>
    <cellStyle name="Normal 6 2 2 2 4 3" xfId="5967" xr:uid="{00000000-0005-0000-0000-000012200000}"/>
    <cellStyle name="Normal 6 2 2 2 5" xfId="2282" xr:uid="{00000000-0005-0000-0000-000013200000}"/>
    <cellStyle name="Normal 6 2 2 2 5 2" xfId="7061" xr:uid="{00000000-0005-0000-0000-000014200000}"/>
    <cellStyle name="Normal 6 2 2 2 6" xfId="3860" xr:uid="{00000000-0005-0000-0000-000015200000}"/>
    <cellStyle name="Normal 6 2 2 2 6 2" xfId="9250" xr:uid="{00000000-0005-0000-0000-000016200000}"/>
    <cellStyle name="Normal 6 2 2 2 7" xfId="4351" xr:uid="{00000000-0005-0000-0000-000017200000}"/>
    <cellStyle name="Normal 6 2 2 2 7 2" xfId="8886" xr:uid="{00000000-0005-0000-0000-000018200000}"/>
    <cellStyle name="Normal 6 2 2 2 8" xfId="5237" xr:uid="{00000000-0005-0000-0000-000019200000}"/>
    <cellStyle name="Normal 6 2 2 3" xfId="642" xr:uid="{00000000-0005-0000-0000-00001A200000}"/>
    <cellStyle name="Normal 6 2 2 3 2" xfId="1734" xr:uid="{00000000-0005-0000-0000-00001B200000}"/>
    <cellStyle name="Normal 6 2 2 3 2 2" xfId="3558" xr:uid="{00000000-0005-0000-0000-00001C200000}"/>
    <cellStyle name="Normal 6 2 2 3 2 2 2" xfId="8337" xr:uid="{00000000-0005-0000-0000-00001D200000}"/>
    <cellStyle name="Normal 6 2 2 3 2 3" xfId="6513" xr:uid="{00000000-0005-0000-0000-00001E200000}"/>
    <cellStyle name="Normal 6 2 2 3 3" xfId="2467" xr:uid="{00000000-0005-0000-0000-00001F200000}"/>
    <cellStyle name="Normal 6 2 2 3 3 2" xfId="7246" xr:uid="{00000000-0005-0000-0000-000020200000}"/>
    <cellStyle name="Normal 6 2 2 3 4" xfId="4783" xr:uid="{00000000-0005-0000-0000-000021200000}"/>
    <cellStyle name="Normal 6 2 2 3 4 2" xfId="9431" xr:uid="{00000000-0005-0000-0000-000022200000}"/>
    <cellStyle name="Normal 6 2 2 3 5" xfId="5419" xr:uid="{00000000-0005-0000-0000-000023200000}"/>
    <cellStyle name="Normal 6 2 2 4" xfId="1390" xr:uid="{00000000-0005-0000-0000-000024200000}"/>
    <cellStyle name="Normal 6 2 2 4 2" xfId="3214" xr:uid="{00000000-0005-0000-0000-000025200000}"/>
    <cellStyle name="Normal 6 2 2 4 2 2" xfId="7993" xr:uid="{00000000-0005-0000-0000-000026200000}"/>
    <cellStyle name="Normal 6 2 2 4 3" xfId="6169" xr:uid="{00000000-0005-0000-0000-000027200000}"/>
    <cellStyle name="Normal 6 2 2 5" xfId="1026" xr:uid="{00000000-0005-0000-0000-000028200000}"/>
    <cellStyle name="Normal 6 2 2 5 2" xfId="2850" xr:uid="{00000000-0005-0000-0000-000029200000}"/>
    <cellStyle name="Normal 6 2 2 5 2 2" xfId="7629" xr:uid="{00000000-0005-0000-0000-00002A200000}"/>
    <cellStyle name="Normal 6 2 2 5 3" xfId="5805" xr:uid="{00000000-0005-0000-0000-00002B200000}"/>
    <cellStyle name="Normal 6 2 2 6" xfId="2105" xr:uid="{00000000-0005-0000-0000-00002C200000}"/>
    <cellStyle name="Normal 6 2 2 6 2" xfId="6884" xr:uid="{00000000-0005-0000-0000-00002D200000}"/>
    <cellStyle name="Normal 6 2 2 7" xfId="3918" xr:uid="{00000000-0005-0000-0000-00002E200000}"/>
    <cellStyle name="Normal 6 2 2 7 2" xfId="9088" xr:uid="{00000000-0005-0000-0000-00002F200000}"/>
    <cellStyle name="Normal 6 2 2 8" xfId="4187" xr:uid="{00000000-0005-0000-0000-000030200000}"/>
    <cellStyle name="Normal 6 2 2 8 2" xfId="8724" xr:uid="{00000000-0005-0000-0000-000031200000}"/>
    <cellStyle name="Normal 6 2 2 9" xfId="5075" xr:uid="{00000000-0005-0000-0000-000032200000}"/>
    <cellStyle name="Normal 6 2 3" xfId="457" xr:uid="{00000000-0005-0000-0000-000033200000}"/>
    <cellStyle name="Normal 6 2 3 2" xfId="823" xr:uid="{00000000-0005-0000-0000-000034200000}"/>
    <cellStyle name="Normal 6 2 3 2 2" xfId="1916" xr:uid="{00000000-0005-0000-0000-000035200000}"/>
    <cellStyle name="Normal 6 2 3 2 2 2" xfId="3740" xr:uid="{00000000-0005-0000-0000-000036200000}"/>
    <cellStyle name="Normal 6 2 3 2 2 2 2" xfId="8519" xr:uid="{00000000-0005-0000-0000-000037200000}"/>
    <cellStyle name="Normal 6 2 3 2 2 3" xfId="6695" xr:uid="{00000000-0005-0000-0000-000038200000}"/>
    <cellStyle name="Normal 6 2 3 2 3" xfId="2647" xr:uid="{00000000-0005-0000-0000-000039200000}"/>
    <cellStyle name="Normal 6 2 3 2 3 2" xfId="7426" xr:uid="{00000000-0005-0000-0000-00003A200000}"/>
    <cellStyle name="Normal 6 2 3 2 4" xfId="4500" xr:uid="{00000000-0005-0000-0000-00003B200000}"/>
    <cellStyle name="Normal 6 2 3 2 4 2" xfId="9613" xr:uid="{00000000-0005-0000-0000-00003C200000}"/>
    <cellStyle name="Normal 6 2 3 2 5" xfId="5601" xr:uid="{00000000-0005-0000-0000-00003D200000}"/>
    <cellStyle name="Normal 6 2 3 3" xfId="1551" xr:uid="{00000000-0005-0000-0000-00003E200000}"/>
    <cellStyle name="Normal 6 2 3 3 2" xfId="3375" xr:uid="{00000000-0005-0000-0000-00003F200000}"/>
    <cellStyle name="Normal 6 2 3 3 2 2" xfId="8154" xr:uid="{00000000-0005-0000-0000-000040200000}"/>
    <cellStyle name="Normal 6 2 3 3 3" xfId="6330" xr:uid="{00000000-0005-0000-0000-000041200000}"/>
    <cellStyle name="Normal 6 2 3 4" xfId="1187" xr:uid="{00000000-0005-0000-0000-000042200000}"/>
    <cellStyle name="Normal 6 2 3 4 2" xfId="3011" xr:uid="{00000000-0005-0000-0000-000043200000}"/>
    <cellStyle name="Normal 6 2 3 4 2 2" xfId="7790" xr:uid="{00000000-0005-0000-0000-000044200000}"/>
    <cellStyle name="Normal 6 2 3 4 3" xfId="5966" xr:uid="{00000000-0005-0000-0000-000045200000}"/>
    <cellStyle name="Normal 6 2 3 5" xfId="2283" xr:uid="{00000000-0005-0000-0000-000046200000}"/>
    <cellStyle name="Normal 6 2 3 5 2" xfId="7062" xr:uid="{00000000-0005-0000-0000-000047200000}"/>
    <cellStyle name="Normal 6 2 3 6" xfId="4048" xr:uid="{00000000-0005-0000-0000-000048200000}"/>
    <cellStyle name="Normal 6 2 3 6 2" xfId="9249" xr:uid="{00000000-0005-0000-0000-000049200000}"/>
    <cellStyle name="Normal 6 2 3 7" xfId="4440" xr:uid="{00000000-0005-0000-0000-00004A200000}"/>
    <cellStyle name="Normal 6 2 3 7 2" xfId="8885" xr:uid="{00000000-0005-0000-0000-00004B200000}"/>
    <cellStyle name="Normal 6 2 3 8" xfId="5236" xr:uid="{00000000-0005-0000-0000-00004C200000}"/>
    <cellStyle name="Normal 6 2 4" xfId="641" xr:uid="{00000000-0005-0000-0000-00004D200000}"/>
    <cellStyle name="Normal 6 2 4 2" xfId="1733" xr:uid="{00000000-0005-0000-0000-00004E200000}"/>
    <cellStyle name="Normal 6 2 4 2 2" xfId="3557" xr:uid="{00000000-0005-0000-0000-00004F200000}"/>
    <cellStyle name="Normal 6 2 4 2 2 2" xfId="8336" xr:uid="{00000000-0005-0000-0000-000050200000}"/>
    <cellStyle name="Normal 6 2 4 2 3" xfId="6512" xr:uid="{00000000-0005-0000-0000-000051200000}"/>
    <cellStyle name="Normal 6 2 4 3" xfId="2466" xr:uid="{00000000-0005-0000-0000-000052200000}"/>
    <cellStyle name="Normal 6 2 4 3 2" xfId="7245" xr:uid="{00000000-0005-0000-0000-000053200000}"/>
    <cellStyle name="Normal 6 2 4 4" xfId="4777" xr:uid="{00000000-0005-0000-0000-000054200000}"/>
    <cellStyle name="Normal 6 2 4 4 2" xfId="9430" xr:uid="{00000000-0005-0000-0000-000055200000}"/>
    <cellStyle name="Normal 6 2 4 5" xfId="5418" xr:uid="{00000000-0005-0000-0000-000056200000}"/>
    <cellStyle name="Normal 6 2 5" xfId="1266" xr:uid="{00000000-0005-0000-0000-000057200000}"/>
    <cellStyle name="Normal 6 2 5 2" xfId="3090" xr:uid="{00000000-0005-0000-0000-000058200000}"/>
    <cellStyle name="Normal 6 2 5 2 2" xfId="7869" xr:uid="{00000000-0005-0000-0000-000059200000}"/>
    <cellStyle name="Normal 6 2 5 3" xfId="6045" xr:uid="{00000000-0005-0000-0000-00005A200000}"/>
    <cellStyle name="Normal 6 2 6" xfId="902" xr:uid="{00000000-0005-0000-0000-00005B200000}"/>
    <cellStyle name="Normal 6 2 6 2" xfId="2726" xr:uid="{00000000-0005-0000-0000-00005C200000}"/>
    <cellStyle name="Normal 6 2 6 2 2" xfId="7505" xr:uid="{00000000-0005-0000-0000-00005D200000}"/>
    <cellStyle name="Normal 6 2 6 3" xfId="5681" xr:uid="{00000000-0005-0000-0000-00005E200000}"/>
    <cellStyle name="Normal 6 2 7" xfId="2104" xr:uid="{00000000-0005-0000-0000-00005F200000}"/>
    <cellStyle name="Normal 6 2 7 2" xfId="6883" xr:uid="{00000000-0005-0000-0000-000060200000}"/>
    <cellStyle name="Normal 6 2 8" xfId="3830" xr:uid="{00000000-0005-0000-0000-000061200000}"/>
    <cellStyle name="Normal 6 2 8 2" xfId="8964" xr:uid="{00000000-0005-0000-0000-000062200000}"/>
    <cellStyle name="Normal 6 2 9" xfId="4202" xr:uid="{00000000-0005-0000-0000-000063200000}"/>
    <cellStyle name="Normal 6 2 9 2" xfId="8600" xr:uid="{00000000-0005-0000-0000-000064200000}"/>
    <cellStyle name="Normal 6 3" xfId="255" xr:uid="{00000000-0005-0000-0000-000065200000}"/>
    <cellStyle name="Normal 6 3 2" xfId="458" xr:uid="{00000000-0005-0000-0000-000066200000}"/>
    <cellStyle name="Normal 6 3 2 2" xfId="824" xr:uid="{00000000-0005-0000-0000-000067200000}"/>
    <cellStyle name="Normal 6 3 2 2 2" xfId="1917" xr:uid="{00000000-0005-0000-0000-000068200000}"/>
    <cellStyle name="Normal 6 3 2 2 2 2" xfId="3741" xr:uid="{00000000-0005-0000-0000-000069200000}"/>
    <cellStyle name="Normal 6 3 2 2 2 2 2" xfId="8520" xr:uid="{00000000-0005-0000-0000-00006A200000}"/>
    <cellStyle name="Normal 6 3 2 2 2 3" xfId="6696" xr:uid="{00000000-0005-0000-0000-00006B200000}"/>
    <cellStyle name="Normal 6 3 2 2 3" xfId="2648" xr:uid="{00000000-0005-0000-0000-00006C200000}"/>
    <cellStyle name="Normal 6 3 2 2 3 2" xfId="7427" xr:uid="{00000000-0005-0000-0000-00006D200000}"/>
    <cellStyle name="Normal 6 3 2 2 4" xfId="4666" xr:uid="{00000000-0005-0000-0000-00006E200000}"/>
    <cellStyle name="Normal 6 3 2 2 4 2" xfId="9614" xr:uid="{00000000-0005-0000-0000-00006F200000}"/>
    <cellStyle name="Normal 6 3 2 2 5" xfId="5602" xr:uid="{00000000-0005-0000-0000-000070200000}"/>
    <cellStyle name="Normal 6 3 2 3" xfId="1553" xr:uid="{00000000-0005-0000-0000-000071200000}"/>
    <cellStyle name="Normal 6 3 2 3 2" xfId="3377" xr:uid="{00000000-0005-0000-0000-000072200000}"/>
    <cellStyle name="Normal 6 3 2 3 2 2" xfId="8156" xr:uid="{00000000-0005-0000-0000-000073200000}"/>
    <cellStyle name="Normal 6 3 2 3 3" xfId="6332" xr:uid="{00000000-0005-0000-0000-000074200000}"/>
    <cellStyle name="Normal 6 3 2 4" xfId="1189" xr:uid="{00000000-0005-0000-0000-000075200000}"/>
    <cellStyle name="Normal 6 3 2 4 2" xfId="3013" xr:uid="{00000000-0005-0000-0000-000076200000}"/>
    <cellStyle name="Normal 6 3 2 4 2 2" xfId="7792" xr:uid="{00000000-0005-0000-0000-000077200000}"/>
    <cellStyle name="Normal 6 3 2 4 3" xfId="5968" xr:uid="{00000000-0005-0000-0000-000078200000}"/>
    <cellStyle name="Normal 6 3 2 5" xfId="2284" xr:uid="{00000000-0005-0000-0000-000079200000}"/>
    <cellStyle name="Normal 6 3 2 5 2" xfId="7063" xr:uid="{00000000-0005-0000-0000-00007A200000}"/>
    <cellStyle name="Normal 6 3 2 6" xfId="4085" xr:uid="{00000000-0005-0000-0000-00007B200000}"/>
    <cellStyle name="Normal 6 3 2 6 2" xfId="9251" xr:uid="{00000000-0005-0000-0000-00007C200000}"/>
    <cellStyle name="Normal 6 3 2 7" xfId="4380" xr:uid="{00000000-0005-0000-0000-00007D200000}"/>
    <cellStyle name="Normal 6 3 2 7 2" xfId="8887" xr:uid="{00000000-0005-0000-0000-00007E200000}"/>
    <cellStyle name="Normal 6 3 2 8" xfId="5238" xr:uid="{00000000-0005-0000-0000-00007F200000}"/>
    <cellStyle name="Normal 6 3 3" xfId="643" xr:uid="{00000000-0005-0000-0000-000080200000}"/>
    <cellStyle name="Normal 6 3 3 2" xfId="1735" xr:uid="{00000000-0005-0000-0000-000081200000}"/>
    <cellStyle name="Normal 6 3 3 2 2" xfId="3559" xr:uid="{00000000-0005-0000-0000-000082200000}"/>
    <cellStyle name="Normal 6 3 3 2 2 2" xfId="8338" xr:uid="{00000000-0005-0000-0000-000083200000}"/>
    <cellStyle name="Normal 6 3 3 2 3" xfId="6514" xr:uid="{00000000-0005-0000-0000-000084200000}"/>
    <cellStyle name="Normal 6 3 3 3" xfId="2468" xr:uid="{00000000-0005-0000-0000-000085200000}"/>
    <cellStyle name="Normal 6 3 3 3 2" xfId="7247" xr:uid="{00000000-0005-0000-0000-000086200000}"/>
    <cellStyle name="Normal 6 3 3 4" xfId="4559" xr:uid="{00000000-0005-0000-0000-000087200000}"/>
    <cellStyle name="Normal 6 3 3 4 2" xfId="9432" xr:uid="{00000000-0005-0000-0000-000088200000}"/>
    <cellStyle name="Normal 6 3 3 5" xfId="5420" xr:uid="{00000000-0005-0000-0000-000089200000}"/>
    <cellStyle name="Normal 6 3 4" xfId="1317" xr:uid="{00000000-0005-0000-0000-00008A200000}"/>
    <cellStyle name="Normal 6 3 4 2" xfId="3141" xr:uid="{00000000-0005-0000-0000-00008B200000}"/>
    <cellStyle name="Normal 6 3 4 2 2" xfId="7920" xr:uid="{00000000-0005-0000-0000-00008C200000}"/>
    <cellStyle name="Normal 6 3 4 3" xfId="6096" xr:uid="{00000000-0005-0000-0000-00008D200000}"/>
    <cellStyle name="Normal 6 3 5" xfId="953" xr:uid="{00000000-0005-0000-0000-00008E200000}"/>
    <cellStyle name="Normal 6 3 5 2" xfId="2777" xr:uid="{00000000-0005-0000-0000-00008F200000}"/>
    <cellStyle name="Normal 6 3 5 2 2" xfId="7556" xr:uid="{00000000-0005-0000-0000-000090200000}"/>
    <cellStyle name="Normal 6 3 5 3" xfId="5732" xr:uid="{00000000-0005-0000-0000-000091200000}"/>
    <cellStyle name="Normal 6 3 6" xfId="2106" xr:uid="{00000000-0005-0000-0000-000092200000}"/>
    <cellStyle name="Normal 6 3 6 2" xfId="6885" xr:uid="{00000000-0005-0000-0000-000093200000}"/>
    <cellStyle name="Normal 6 3 7" xfId="3979" xr:uid="{00000000-0005-0000-0000-000094200000}"/>
    <cellStyle name="Normal 6 3 7 2" xfId="9015" xr:uid="{00000000-0005-0000-0000-000095200000}"/>
    <cellStyle name="Normal 6 3 8" xfId="4538" xr:uid="{00000000-0005-0000-0000-000096200000}"/>
    <cellStyle name="Normal 6 3 8 2" xfId="8651" xr:uid="{00000000-0005-0000-0000-000097200000}"/>
    <cellStyle name="Normal 6 3 9" xfId="5002" xr:uid="{00000000-0005-0000-0000-000098200000}"/>
    <cellStyle name="Normal 6 4" xfId="256" xr:uid="{00000000-0005-0000-0000-000099200000}"/>
    <cellStyle name="Normal 6 4 2" xfId="459" xr:uid="{00000000-0005-0000-0000-00009A200000}"/>
    <cellStyle name="Normal 6 4 2 2" xfId="825" xr:uid="{00000000-0005-0000-0000-00009B200000}"/>
    <cellStyle name="Normal 6 4 2 2 2" xfId="1918" xr:uid="{00000000-0005-0000-0000-00009C200000}"/>
    <cellStyle name="Normal 6 4 2 2 2 2" xfId="3742" xr:uid="{00000000-0005-0000-0000-00009D200000}"/>
    <cellStyle name="Normal 6 4 2 2 2 2 2" xfId="8521" xr:uid="{00000000-0005-0000-0000-00009E200000}"/>
    <cellStyle name="Normal 6 4 2 2 2 3" xfId="6697" xr:uid="{00000000-0005-0000-0000-00009F200000}"/>
    <cellStyle name="Normal 6 4 2 2 3" xfId="2649" xr:uid="{00000000-0005-0000-0000-0000A0200000}"/>
    <cellStyle name="Normal 6 4 2 2 3 2" xfId="7428" xr:uid="{00000000-0005-0000-0000-0000A1200000}"/>
    <cellStyle name="Normal 6 4 2 2 4" xfId="4621" xr:uid="{00000000-0005-0000-0000-0000A2200000}"/>
    <cellStyle name="Normal 6 4 2 2 4 2" xfId="9615" xr:uid="{00000000-0005-0000-0000-0000A3200000}"/>
    <cellStyle name="Normal 6 4 2 2 5" xfId="5603" xr:uid="{00000000-0005-0000-0000-0000A4200000}"/>
    <cellStyle name="Normal 6 4 2 3" xfId="1554" xr:uid="{00000000-0005-0000-0000-0000A5200000}"/>
    <cellStyle name="Normal 6 4 2 3 2" xfId="3378" xr:uid="{00000000-0005-0000-0000-0000A6200000}"/>
    <cellStyle name="Normal 6 4 2 3 2 2" xfId="8157" xr:uid="{00000000-0005-0000-0000-0000A7200000}"/>
    <cellStyle name="Normal 6 4 2 3 3" xfId="6333" xr:uid="{00000000-0005-0000-0000-0000A8200000}"/>
    <cellStyle name="Normal 6 4 2 4" xfId="1190" xr:uid="{00000000-0005-0000-0000-0000A9200000}"/>
    <cellStyle name="Normal 6 4 2 4 2" xfId="3014" xr:uid="{00000000-0005-0000-0000-0000AA200000}"/>
    <cellStyle name="Normal 6 4 2 4 2 2" xfId="7793" xr:uid="{00000000-0005-0000-0000-0000AB200000}"/>
    <cellStyle name="Normal 6 4 2 4 3" xfId="5969" xr:uid="{00000000-0005-0000-0000-0000AC200000}"/>
    <cellStyle name="Normal 6 4 2 5" xfId="2285" xr:uid="{00000000-0005-0000-0000-0000AD200000}"/>
    <cellStyle name="Normal 6 4 2 5 2" xfId="7064" xr:uid="{00000000-0005-0000-0000-0000AE200000}"/>
    <cellStyle name="Normal 6 4 2 6" xfId="3897" xr:uid="{00000000-0005-0000-0000-0000AF200000}"/>
    <cellStyle name="Normal 6 4 2 6 2" xfId="9252" xr:uid="{00000000-0005-0000-0000-0000B0200000}"/>
    <cellStyle name="Normal 6 4 2 7" xfId="4672" xr:uid="{00000000-0005-0000-0000-0000B1200000}"/>
    <cellStyle name="Normal 6 4 2 7 2" xfId="8888" xr:uid="{00000000-0005-0000-0000-0000B2200000}"/>
    <cellStyle name="Normal 6 4 2 8" xfId="5239" xr:uid="{00000000-0005-0000-0000-0000B3200000}"/>
    <cellStyle name="Normal 6 4 3" xfId="644" xr:uid="{00000000-0005-0000-0000-0000B4200000}"/>
    <cellStyle name="Normal 6 4 3 2" xfId="1736" xr:uid="{00000000-0005-0000-0000-0000B5200000}"/>
    <cellStyle name="Normal 6 4 3 2 2" xfId="3560" xr:uid="{00000000-0005-0000-0000-0000B6200000}"/>
    <cellStyle name="Normal 6 4 3 2 2 2" xfId="8339" xr:uid="{00000000-0005-0000-0000-0000B7200000}"/>
    <cellStyle name="Normal 6 4 3 2 3" xfId="6515" xr:uid="{00000000-0005-0000-0000-0000B8200000}"/>
    <cellStyle name="Normal 6 4 3 3" xfId="2469" xr:uid="{00000000-0005-0000-0000-0000B9200000}"/>
    <cellStyle name="Normal 6 4 3 3 2" xfId="7248" xr:uid="{00000000-0005-0000-0000-0000BA200000}"/>
    <cellStyle name="Normal 6 4 3 4" xfId="4364" xr:uid="{00000000-0005-0000-0000-0000BB200000}"/>
    <cellStyle name="Normal 6 4 3 4 2" xfId="9433" xr:uid="{00000000-0005-0000-0000-0000BC200000}"/>
    <cellStyle name="Normal 6 4 3 5" xfId="5421" xr:uid="{00000000-0005-0000-0000-0000BD200000}"/>
    <cellStyle name="Normal 6 4 4" xfId="1360" xr:uid="{00000000-0005-0000-0000-0000BE200000}"/>
    <cellStyle name="Normal 6 4 4 2" xfId="3184" xr:uid="{00000000-0005-0000-0000-0000BF200000}"/>
    <cellStyle name="Normal 6 4 4 2 2" xfId="7963" xr:uid="{00000000-0005-0000-0000-0000C0200000}"/>
    <cellStyle name="Normal 6 4 4 3" xfId="6139" xr:uid="{00000000-0005-0000-0000-0000C1200000}"/>
    <cellStyle name="Normal 6 4 5" xfId="996" xr:uid="{00000000-0005-0000-0000-0000C2200000}"/>
    <cellStyle name="Normal 6 4 5 2" xfId="2820" xr:uid="{00000000-0005-0000-0000-0000C3200000}"/>
    <cellStyle name="Normal 6 4 5 2 2" xfId="7599" xr:uid="{00000000-0005-0000-0000-0000C4200000}"/>
    <cellStyle name="Normal 6 4 5 3" xfId="5775" xr:uid="{00000000-0005-0000-0000-0000C5200000}"/>
    <cellStyle name="Normal 6 4 6" xfId="2107" xr:uid="{00000000-0005-0000-0000-0000C6200000}"/>
    <cellStyle name="Normal 6 4 6 2" xfId="6886" xr:uid="{00000000-0005-0000-0000-0000C7200000}"/>
    <cellStyle name="Normal 6 4 7" xfId="3856" xr:uid="{00000000-0005-0000-0000-0000C8200000}"/>
    <cellStyle name="Normal 6 4 7 2" xfId="9058" xr:uid="{00000000-0005-0000-0000-0000C9200000}"/>
    <cellStyle name="Normal 6 4 8" xfId="4731" xr:uid="{00000000-0005-0000-0000-0000CA200000}"/>
    <cellStyle name="Normal 6 4 8 2" xfId="8694" xr:uid="{00000000-0005-0000-0000-0000CB200000}"/>
    <cellStyle name="Normal 6 4 9" xfId="5045" xr:uid="{00000000-0005-0000-0000-0000CC200000}"/>
    <cellStyle name="Normal 6 5" xfId="460" xr:uid="{00000000-0005-0000-0000-0000CD200000}"/>
    <cellStyle name="Normal 6 5 2" xfId="826" xr:uid="{00000000-0005-0000-0000-0000CE200000}"/>
    <cellStyle name="Normal 6 5 2 2" xfId="1919" xr:uid="{00000000-0005-0000-0000-0000CF200000}"/>
    <cellStyle name="Normal 6 5 2 2 2" xfId="3743" xr:uid="{00000000-0005-0000-0000-0000D0200000}"/>
    <cellStyle name="Normal 6 5 2 2 2 2" xfId="8522" xr:uid="{00000000-0005-0000-0000-0000D1200000}"/>
    <cellStyle name="Normal 6 5 2 2 3" xfId="6698" xr:uid="{00000000-0005-0000-0000-0000D2200000}"/>
    <cellStyle name="Normal 6 5 2 3" xfId="2650" xr:uid="{00000000-0005-0000-0000-0000D3200000}"/>
    <cellStyle name="Normal 6 5 2 3 2" xfId="7429" xr:uid="{00000000-0005-0000-0000-0000D4200000}"/>
    <cellStyle name="Normal 6 5 2 4" xfId="4363" xr:uid="{00000000-0005-0000-0000-0000D5200000}"/>
    <cellStyle name="Normal 6 5 2 4 2" xfId="9616" xr:uid="{00000000-0005-0000-0000-0000D6200000}"/>
    <cellStyle name="Normal 6 5 2 5" xfId="5604" xr:uid="{00000000-0005-0000-0000-0000D7200000}"/>
    <cellStyle name="Normal 6 5 3" xfId="1550" xr:uid="{00000000-0005-0000-0000-0000D8200000}"/>
    <cellStyle name="Normal 6 5 3 2" xfId="3374" xr:uid="{00000000-0005-0000-0000-0000D9200000}"/>
    <cellStyle name="Normal 6 5 3 2 2" xfId="8153" xr:uid="{00000000-0005-0000-0000-0000DA200000}"/>
    <cellStyle name="Normal 6 5 3 3" xfId="6329" xr:uid="{00000000-0005-0000-0000-0000DB200000}"/>
    <cellStyle name="Normal 6 5 4" xfId="1186" xr:uid="{00000000-0005-0000-0000-0000DC200000}"/>
    <cellStyle name="Normal 6 5 4 2" xfId="3010" xr:uid="{00000000-0005-0000-0000-0000DD200000}"/>
    <cellStyle name="Normal 6 5 4 2 2" xfId="7789" xr:uid="{00000000-0005-0000-0000-0000DE200000}"/>
    <cellStyle name="Normal 6 5 4 3" xfId="5965" xr:uid="{00000000-0005-0000-0000-0000DF200000}"/>
    <cellStyle name="Normal 6 5 5" xfId="2286" xr:uid="{00000000-0005-0000-0000-0000E0200000}"/>
    <cellStyle name="Normal 6 5 5 2" xfId="7065" xr:uid="{00000000-0005-0000-0000-0000E1200000}"/>
    <cellStyle name="Normal 6 5 6" xfId="3970" xr:uid="{00000000-0005-0000-0000-0000E2200000}"/>
    <cellStyle name="Normal 6 5 6 2" xfId="9248" xr:uid="{00000000-0005-0000-0000-0000E3200000}"/>
    <cellStyle name="Normal 6 5 7" xfId="4671" xr:uid="{00000000-0005-0000-0000-0000E4200000}"/>
    <cellStyle name="Normal 6 5 7 2" xfId="8884" xr:uid="{00000000-0005-0000-0000-0000E5200000}"/>
    <cellStyle name="Normal 6 5 8" xfId="5235" xr:uid="{00000000-0005-0000-0000-0000E6200000}"/>
    <cellStyle name="Normal 6 6" xfId="640" xr:uid="{00000000-0005-0000-0000-0000E7200000}"/>
    <cellStyle name="Normal 6 6 2" xfId="1732" xr:uid="{00000000-0005-0000-0000-0000E8200000}"/>
    <cellStyle name="Normal 6 6 2 2" xfId="3556" xr:uid="{00000000-0005-0000-0000-0000E9200000}"/>
    <cellStyle name="Normal 6 6 2 2 2" xfId="8335" xr:uid="{00000000-0005-0000-0000-0000EA200000}"/>
    <cellStyle name="Normal 6 6 2 3" xfId="6511" xr:uid="{00000000-0005-0000-0000-0000EB200000}"/>
    <cellStyle name="Normal 6 6 3" xfId="2465" xr:uid="{00000000-0005-0000-0000-0000EC200000}"/>
    <cellStyle name="Normal 6 6 3 2" xfId="7244" xr:uid="{00000000-0005-0000-0000-0000ED200000}"/>
    <cellStyle name="Normal 6 6 4" xfId="4235" xr:uid="{00000000-0005-0000-0000-0000EE200000}"/>
    <cellStyle name="Normal 6 6 4 2" xfId="9429" xr:uid="{00000000-0005-0000-0000-0000EF200000}"/>
    <cellStyle name="Normal 6 6 5" xfId="5417" xr:uid="{00000000-0005-0000-0000-0000F0200000}"/>
    <cellStyle name="Normal 6 7" xfId="1230" xr:uid="{00000000-0005-0000-0000-0000F1200000}"/>
    <cellStyle name="Normal 6 7 2" xfId="3054" xr:uid="{00000000-0005-0000-0000-0000F2200000}"/>
    <cellStyle name="Normal 6 7 2 2" xfId="7833" xr:uid="{00000000-0005-0000-0000-0000F3200000}"/>
    <cellStyle name="Normal 6 7 3" xfId="6009" xr:uid="{00000000-0005-0000-0000-0000F4200000}"/>
    <cellStyle name="Normal 6 8" xfId="866" xr:uid="{00000000-0005-0000-0000-0000F5200000}"/>
    <cellStyle name="Normal 6 8 2" xfId="2690" xr:uid="{00000000-0005-0000-0000-0000F6200000}"/>
    <cellStyle name="Normal 6 8 2 2" xfId="7469" xr:uid="{00000000-0005-0000-0000-0000F7200000}"/>
    <cellStyle name="Normal 6 8 3" xfId="5645" xr:uid="{00000000-0005-0000-0000-0000F8200000}"/>
    <cellStyle name="Normal 6 9" xfId="1961" xr:uid="{00000000-0005-0000-0000-0000F9200000}"/>
    <cellStyle name="Normal 6 9 2" xfId="6764" xr:uid="{00000000-0005-0000-0000-0000FA200000}"/>
    <cellStyle name="Normal 7" xfId="257" xr:uid="{00000000-0005-0000-0000-0000FB200000}"/>
    <cellStyle name="Normal 7 2" xfId="4415" xr:uid="{00000000-0005-0000-0000-0000FC200000}"/>
    <cellStyle name="Normal 7 3" xfId="9660" xr:uid="{00000000-0005-0000-0000-0000FD200000}"/>
    <cellStyle name="Normal 8" xfId="258" xr:uid="{00000000-0005-0000-0000-0000FE200000}"/>
    <cellStyle name="Normal 8 2" xfId="4193" xr:uid="{00000000-0005-0000-0000-0000FF200000}"/>
    <cellStyle name="Normal 8 3" xfId="9659" xr:uid="{00000000-0005-0000-0000-000000210000}"/>
    <cellStyle name="Normal 9" xfId="259" xr:uid="{00000000-0005-0000-0000-000001210000}"/>
    <cellStyle name="Normal 9 2" xfId="4794" xr:uid="{00000000-0005-0000-0000-000002210000}"/>
    <cellStyle name="Normal 9 3" xfId="9665" xr:uid="{00000000-0005-0000-0000-000003210000}"/>
    <cellStyle name="Note 2" xfId="260" xr:uid="{00000000-0005-0000-0000-000004210000}"/>
    <cellStyle name="Note 2 2" xfId="261" xr:uid="{00000000-0005-0000-0000-000005210000}"/>
    <cellStyle name="Note 2 3" xfId="262" xr:uid="{00000000-0005-0000-0000-000006210000}"/>
    <cellStyle name="Note 2 3 10" xfId="4970" xr:uid="{00000000-0005-0000-0000-000007210000}"/>
    <cellStyle name="Note 2 3 2" xfId="263" xr:uid="{00000000-0005-0000-0000-000008210000}"/>
    <cellStyle name="Note 2 3 2 2" xfId="461" xr:uid="{00000000-0005-0000-0000-000009210000}"/>
    <cellStyle name="Note 2 3 2 2 2" xfId="827" xr:uid="{00000000-0005-0000-0000-00000A210000}"/>
    <cellStyle name="Note 2 3 2 2 2 2" xfId="1920" xr:uid="{00000000-0005-0000-0000-00000B210000}"/>
    <cellStyle name="Note 2 3 2 2 2 2 2" xfId="3744" xr:uid="{00000000-0005-0000-0000-00000C210000}"/>
    <cellStyle name="Note 2 3 2 2 2 2 2 2" xfId="8523" xr:uid="{00000000-0005-0000-0000-00000D210000}"/>
    <cellStyle name="Note 2 3 2 2 2 2 3" xfId="6699" xr:uid="{00000000-0005-0000-0000-00000E210000}"/>
    <cellStyle name="Note 2 3 2 2 2 3" xfId="2651" xr:uid="{00000000-0005-0000-0000-00000F210000}"/>
    <cellStyle name="Note 2 3 2 2 2 3 2" xfId="7430" xr:uid="{00000000-0005-0000-0000-000010210000}"/>
    <cellStyle name="Note 2 3 2 2 2 4" xfId="4334" xr:uid="{00000000-0005-0000-0000-000011210000}"/>
    <cellStyle name="Note 2 3 2 2 2 4 2" xfId="9617" xr:uid="{00000000-0005-0000-0000-000012210000}"/>
    <cellStyle name="Note 2 3 2 2 2 5" xfId="5605" xr:uid="{00000000-0005-0000-0000-000013210000}"/>
    <cellStyle name="Note 2 3 2 2 3" xfId="1556" xr:uid="{00000000-0005-0000-0000-000014210000}"/>
    <cellStyle name="Note 2 3 2 2 3 2" xfId="3380" xr:uid="{00000000-0005-0000-0000-000015210000}"/>
    <cellStyle name="Note 2 3 2 2 3 2 2" xfId="8159" xr:uid="{00000000-0005-0000-0000-000016210000}"/>
    <cellStyle name="Note 2 3 2 2 3 3" xfId="6335" xr:uid="{00000000-0005-0000-0000-000017210000}"/>
    <cellStyle name="Note 2 3 2 2 4" xfId="1192" xr:uid="{00000000-0005-0000-0000-000018210000}"/>
    <cellStyle name="Note 2 3 2 2 4 2" xfId="3016" xr:uid="{00000000-0005-0000-0000-000019210000}"/>
    <cellStyle name="Note 2 3 2 2 4 2 2" xfId="7795" xr:uid="{00000000-0005-0000-0000-00001A210000}"/>
    <cellStyle name="Note 2 3 2 2 4 3" xfId="5971" xr:uid="{00000000-0005-0000-0000-00001B210000}"/>
    <cellStyle name="Note 2 3 2 2 5" xfId="2287" xr:uid="{00000000-0005-0000-0000-00001C210000}"/>
    <cellStyle name="Note 2 3 2 2 5 2" xfId="7066" xr:uid="{00000000-0005-0000-0000-00001D210000}"/>
    <cellStyle name="Note 2 3 2 2 6" xfId="4116" xr:uid="{00000000-0005-0000-0000-00001E210000}"/>
    <cellStyle name="Note 2 3 2 2 6 2" xfId="9254" xr:uid="{00000000-0005-0000-0000-00001F210000}"/>
    <cellStyle name="Note 2 3 2 2 7" xfId="4206" xr:uid="{00000000-0005-0000-0000-000020210000}"/>
    <cellStyle name="Note 2 3 2 2 7 2" xfId="8890" xr:uid="{00000000-0005-0000-0000-000021210000}"/>
    <cellStyle name="Note 2 3 2 2 8" xfId="5241" xr:uid="{00000000-0005-0000-0000-000022210000}"/>
    <cellStyle name="Note 2 3 2 3" xfId="646" xr:uid="{00000000-0005-0000-0000-000023210000}"/>
    <cellStyle name="Note 2 3 2 3 2" xfId="1738" xr:uid="{00000000-0005-0000-0000-000024210000}"/>
    <cellStyle name="Note 2 3 2 3 2 2" xfId="3562" xr:uid="{00000000-0005-0000-0000-000025210000}"/>
    <cellStyle name="Note 2 3 2 3 2 2 2" xfId="8341" xr:uid="{00000000-0005-0000-0000-000026210000}"/>
    <cellStyle name="Note 2 3 2 3 2 3" xfId="6517" xr:uid="{00000000-0005-0000-0000-000027210000}"/>
    <cellStyle name="Note 2 3 2 3 3" xfId="2471" xr:uid="{00000000-0005-0000-0000-000028210000}"/>
    <cellStyle name="Note 2 3 2 3 3 2" xfId="7250" xr:uid="{00000000-0005-0000-0000-000029210000}"/>
    <cellStyle name="Note 2 3 2 3 4" xfId="4842" xr:uid="{00000000-0005-0000-0000-00002A210000}"/>
    <cellStyle name="Note 2 3 2 3 4 2" xfId="9435" xr:uid="{00000000-0005-0000-0000-00002B210000}"/>
    <cellStyle name="Note 2 3 2 3 5" xfId="5423" xr:uid="{00000000-0005-0000-0000-00002C210000}"/>
    <cellStyle name="Note 2 3 2 4" xfId="1391" xr:uid="{00000000-0005-0000-0000-00002D210000}"/>
    <cellStyle name="Note 2 3 2 4 2" xfId="3215" xr:uid="{00000000-0005-0000-0000-00002E210000}"/>
    <cellStyle name="Note 2 3 2 4 2 2" xfId="7994" xr:uid="{00000000-0005-0000-0000-00002F210000}"/>
    <cellStyle name="Note 2 3 2 4 3" xfId="6170" xr:uid="{00000000-0005-0000-0000-000030210000}"/>
    <cellStyle name="Note 2 3 2 5" xfId="1027" xr:uid="{00000000-0005-0000-0000-000031210000}"/>
    <cellStyle name="Note 2 3 2 5 2" xfId="2851" xr:uid="{00000000-0005-0000-0000-000032210000}"/>
    <cellStyle name="Note 2 3 2 5 2 2" xfId="7630" xr:uid="{00000000-0005-0000-0000-000033210000}"/>
    <cellStyle name="Note 2 3 2 5 3" xfId="5806" xr:uid="{00000000-0005-0000-0000-000034210000}"/>
    <cellStyle name="Note 2 3 2 6" xfId="2109" xr:uid="{00000000-0005-0000-0000-000035210000}"/>
    <cellStyle name="Note 2 3 2 6 2" xfId="6888" xr:uid="{00000000-0005-0000-0000-000036210000}"/>
    <cellStyle name="Note 2 3 2 7" xfId="4031" xr:uid="{00000000-0005-0000-0000-000037210000}"/>
    <cellStyle name="Note 2 3 2 7 2" xfId="9089" xr:uid="{00000000-0005-0000-0000-000038210000}"/>
    <cellStyle name="Note 2 3 2 8" xfId="4637" xr:uid="{00000000-0005-0000-0000-000039210000}"/>
    <cellStyle name="Note 2 3 2 8 2" xfId="8725" xr:uid="{00000000-0005-0000-0000-00003A210000}"/>
    <cellStyle name="Note 2 3 2 9" xfId="5076" xr:uid="{00000000-0005-0000-0000-00003B210000}"/>
    <cellStyle name="Note 2 3 3" xfId="462" xr:uid="{00000000-0005-0000-0000-00003C210000}"/>
    <cellStyle name="Note 2 3 3 2" xfId="828" xr:uid="{00000000-0005-0000-0000-00003D210000}"/>
    <cellStyle name="Note 2 3 3 2 2" xfId="1921" xr:uid="{00000000-0005-0000-0000-00003E210000}"/>
    <cellStyle name="Note 2 3 3 2 2 2" xfId="3745" xr:uid="{00000000-0005-0000-0000-00003F210000}"/>
    <cellStyle name="Note 2 3 3 2 2 2 2" xfId="8524" xr:uid="{00000000-0005-0000-0000-000040210000}"/>
    <cellStyle name="Note 2 3 3 2 2 3" xfId="6700" xr:uid="{00000000-0005-0000-0000-000041210000}"/>
    <cellStyle name="Note 2 3 3 2 3" xfId="2652" xr:uid="{00000000-0005-0000-0000-000042210000}"/>
    <cellStyle name="Note 2 3 3 2 3 2" xfId="7431" xr:uid="{00000000-0005-0000-0000-000043210000}"/>
    <cellStyle name="Note 2 3 3 2 4" xfId="4669" xr:uid="{00000000-0005-0000-0000-000044210000}"/>
    <cellStyle name="Note 2 3 3 2 4 2" xfId="9618" xr:uid="{00000000-0005-0000-0000-000045210000}"/>
    <cellStyle name="Note 2 3 3 2 5" xfId="5606" xr:uid="{00000000-0005-0000-0000-000046210000}"/>
    <cellStyle name="Note 2 3 3 3" xfId="1555" xr:uid="{00000000-0005-0000-0000-000047210000}"/>
    <cellStyle name="Note 2 3 3 3 2" xfId="3379" xr:uid="{00000000-0005-0000-0000-000048210000}"/>
    <cellStyle name="Note 2 3 3 3 2 2" xfId="8158" xr:uid="{00000000-0005-0000-0000-000049210000}"/>
    <cellStyle name="Note 2 3 3 3 3" xfId="6334" xr:uid="{00000000-0005-0000-0000-00004A210000}"/>
    <cellStyle name="Note 2 3 3 4" xfId="1191" xr:uid="{00000000-0005-0000-0000-00004B210000}"/>
    <cellStyle name="Note 2 3 3 4 2" xfId="3015" xr:uid="{00000000-0005-0000-0000-00004C210000}"/>
    <cellStyle name="Note 2 3 3 4 2 2" xfId="7794" xr:uid="{00000000-0005-0000-0000-00004D210000}"/>
    <cellStyle name="Note 2 3 3 4 3" xfId="5970" xr:uid="{00000000-0005-0000-0000-00004E210000}"/>
    <cellStyle name="Note 2 3 3 5" xfId="2288" xr:uid="{00000000-0005-0000-0000-00004F210000}"/>
    <cellStyle name="Note 2 3 3 5 2" xfId="7067" xr:uid="{00000000-0005-0000-0000-000050210000}"/>
    <cellStyle name="Note 2 3 3 6" xfId="4006" xr:uid="{00000000-0005-0000-0000-000051210000}"/>
    <cellStyle name="Note 2 3 3 6 2" xfId="9253" xr:uid="{00000000-0005-0000-0000-000052210000}"/>
    <cellStyle name="Note 2 3 3 7" xfId="4607" xr:uid="{00000000-0005-0000-0000-000053210000}"/>
    <cellStyle name="Note 2 3 3 7 2" xfId="8889" xr:uid="{00000000-0005-0000-0000-000054210000}"/>
    <cellStyle name="Note 2 3 3 8" xfId="5240" xr:uid="{00000000-0005-0000-0000-000055210000}"/>
    <cellStyle name="Note 2 3 4" xfId="645" xr:uid="{00000000-0005-0000-0000-000056210000}"/>
    <cellStyle name="Note 2 3 4 2" xfId="1737" xr:uid="{00000000-0005-0000-0000-000057210000}"/>
    <cellStyle name="Note 2 3 4 2 2" xfId="3561" xr:uid="{00000000-0005-0000-0000-000058210000}"/>
    <cellStyle name="Note 2 3 4 2 2 2" xfId="8340" xr:uid="{00000000-0005-0000-0000-000059210000}"/>
    <cellStyle name="Note 2 3 4 2 3" xfId="6516" xr:uid="{00000000-0005-0000-0000-00005A210000}"/>
    <cellStyle name="Note 2 3 4 3" xfId="2470" xr:uid="{00000000-0005-0000-0000-00005B210000}"/>
    <cellStyle name="Note 2 3 4 3 2" xfId="7249" xr:uid="{00000000-0005-0000-0000-00005C210000}"/>
    <cellStyle name="Note 2 3 4 4" xfId="4179" xr:uid="{00000000-0005-0000-0000-00005D210000}"/>
    <cellStyle name="Note 2 3 4 4 2" xfId="9434" xr:uid="{00000000-0005-0000-0000-00005E210000}"/>
    <cellStyle name="Note 2 3 4 5" xfId="5422" xr:uid="{00000000-0005-0000-0000-00005F210000}"/>
    <cellStyle name="Note 2 3 5" xfId="1285" xr:uid="{00000000-0005-0000-0000-000060210000}"/>
    <cellStyle name="Note 2 3 5 2" xfId="3109" xr:uid="{00000000-0005-0000-0000-000061210000}"/>
    <cellStyle name="Note 2 3 5 2 2" xfId="7888" xr:uid="{00000000-0005-0000-0000-000062210000}"/>
    <cellStyle name="Note 2 3 5 3" xfId="6064" xr:uid="{00000000-0005-0000-0000-000063210000}"/>
    <cellStyle name="Note 2 3 6" xfId="921" xr:uid="{00000000-0005-0000-0000-000064210000}"/>
    <cellStyle name="Note 2 3 6 2" xfId="2745" xr:uid="{00000000-0005-0000-0000-000065210000}"/>
    <cellStyle name="Note 2 3 6 2 2" xfId="7524" xr:uid="{00000000-0005-0000-0000-000066210000}"/>
    <cellStyle name="Note 2 3 6 3" xfId="5700" xr:uid="{00000000-0005-0000-0000-000067210000}"/>
    <cellStyle name="Note 2 3 7" xfId="2108" xr:uid="{00000000-0005-0000-0000-000068210000}"/>
    <cellStyle name="Note 2 3 7 2" xfId="6887" xr:uid="{00000000-0005-0000-0000-000069210000}"/>
    <cellStyle name="Note 2 3 8" xfId="3998" xr:uid="{00000000-0005-0000-0000-00006A210000}"/>
    <cellStyle name="Note 2 3 8 2" xfId="8983" xr:uid="{00000000-0005-0000-0000-00006B210000}"/>
    <cellStyle name="Note 2 3 9" xfId="4459" xr:uid="{00000000-0005-0000-0000-00006C210000}"/>
    <cellStyle name="Note 2 3 9 2" xfId="8619" xr:uid="{00000000-0005-0000-0000-00006D210000}"/>
    <cellStyle name="Note 3" xfId="264" xr:uid="{00000000-0005-0000-0000-00006E210000}"/>
    <cellStyle name="Note 3 10" xfId="1959" xr:uid="{00000000-0005-0000-0000-00006F210000}"/>
    <cellStyle name="Note 3 10 2" xfId="6762" xr:uid="{00000000-0005-0000-0000-000070210000}"/>
    <cellStyle name="Note 3 11" xfId="3944" xr:uid="{00000000-0005-0000-0000-000071210000}"/>
    <cellStyle name="Note 3 11 2" xfId="8926" xr:uid="{00000000-0005-0000-0000-000072210000}"/>
    <cellStyle name="Note 3 12" xfId="4451" xr:uid="{00000000-0005-0000-0000-000073210000}"/>
    <cellStyle name="Note 3 12 2" xfId="8562" xr:uid="{00000000-0005-0000-0000-000074210000}"/>
    <cellStyle name="Note 3 13" xfId="4913" xr:uid="{00000000-0005-0000-0000-000075210000}"/>
    <cellStyle name="Note 3 2" xfId="265" xr:uid="{00000000-0005-0000-0000-000076210000}"/>
    <cellStyle name="Note 3 2 10" xfId="3832" xr:uid="{00000000-0005-0000-0000-000077210000}"/>
    <cellStyle name="Note 3 2 10 2" xfId="8945" xr:uid="{00000000-0005-0000-0000-000078210000}"/>
    <cellStyle name="Note 3 2 11" xfId="4514" xr:uid="{00000000-0005-0000-0000-000079210000}"/>
    <cellStyle name="Note 3 2 11 2" xfId="8581" xr:uid="{00000000-0005-0000-0000-00007A210000}"/>
    <cellStyle name="Note 3 2 12" xfId="4932" xr:uid="{00000000-0005-0000-0000-00007B210000}"/>
    <cellStyle name="Note 3 2 2" xfId="266" xr:uid="{00000000-0005-0000-0000-00007C210000}"/>
    <cellStyle name="Note 3 2 2 10" xfId="4968" xr:uid="{00000000-0005-0000-0000-00007D210000}"/>
    <cellStyle name="Note 3 2 2 2" xfId="267" xr:uid="{00000000-0005-0000-0000-00007E210000}"/>
    <cellStyle name="Note 3 2 2 2 2" xfId="463" xr:uid="{00000000-0005-0000-0000-00007F210000}"/>
    <cellStyle name="Note 3 2 2 2 2 2" xfId="829" xr:uid="{00000000-0005-0000-0000-000080210000}"/>
    <cellStyle name="Note 3 2 2 2 2 2 2" xfId="1922" xr:uid="{00000000-0005-0000-0000-000081210000}"/>
    <cellStyle name="Note 3 2 2 2 2 2 2 2" xfId="3746" xr:uid="{00000000-0005-0000-0000-000082210000}"/>
    <cellStyle name="Note 3 2 2 2 2 2 2 2 2" xfId="8525" xr:uid="{00000000-0005-0000-0000-000083210000}"/>
    <cellStyle name="Note 3 2 2 2 2 2 2 3" xfId="6701" xr:uid="{00000000-0005-0000-0000-000084210000}"/>
    <cellStyle name="Note 3 2 2 2 2 2 3" xfId="2653" xr:uid="{00000000-0005-0000-0000-000085210000}"/>
    <cellStyle name="Note 3 2 2 2 2 2 3 2" xfId="7432" xr:uid="{00000000-0005-0000-0000-000086210000}"/>
    <cellStyle name="Note 3 2 2 2 2 2 4" xfId="4395" xr:uid="{00000000-0005-0000-0000-000087210000}"/>
    <cellStyle name="Note 3 2 2 2 2 2 4 2" xfId="9619" xr:uid="{00000000-0005-0000-0000-000088210000}"/>
    <cellStyle name="Note 3 2 2 2 2 2 5" xfId="5607" xr:uid="{00000000-0005-0000-0000-000089210000}"/>
    <cellStyle name="Note 3 2 2 2 2 3" xfId="1560" xr:uid="{00000000-0005-0000-0000-00008A210000}"/>
    <cellStyle name="Note 3 2 2 2 2 3 2" xfId="3384" xr:uid="{00000000-0005-0000-0000-00008B210000}"/>
    <cellStyle name="Note 3 2 2 2 2 3 2 2" xfId="8163" xr:uid="{00000000-0005-0000-0000-00008C210000}"/>
    <cellStyle name="Note 3 2 2 2 2 3 3" xfId="6339" xr:uid="{00000000-0005-0000-0000-00008D210000}"/>
    <cellStyle name="Note 3 2 2 2 2 4" xfId="1196" xr:uid="{00000000-0005-0000-0000-00008E210000}"/>
    <cellStyle name="Note 3 2 2 2 2 4 2" xfId="3020" xr:uid="{00000000-0005-0000-0000-00008F210000}"/>
    <cellStyle name="Note 3 2 2 2 2 4 2 2" xfId="7799" xr:uid="{00000000-0005-0000-0000-000090210000}"/>
    <cellStyle name="Note 3 2 2 2 2 4 3" xfId="5975" xr:uid="{00000000-0005-0000-0000-000091210000}"/>
    <cellStyle name="Note 3 2 2 2 2 5" xfId="2289" xr:uid="{00000000-0005-0000-0000-000092210000}"/>
    <cellStyle name="Note 3 2 2 2 2 5 2" xfId="7068" xr:uid="{00000000-0005-0000-0000-000093210000}"/>
    <cellStyle name="Note 3 2 2 2 2 6" xfId="4060" xr:uid="{00000000-0005-0000-0000-000094210000}"/>
    <cellStyle name="Note 3 2 2 2 2 6 2" xfId="9258" xr:uid="{00000000-0005-0000-0000-000095210000}"/>
    <cellStyle name="Note 3 2 2 2 2 7" xfId="4310" xr:uid="{00000000-0005-0000-0000-000096210000}"/>
    <cellStyle name="Note 3 2 2 2 2 7 2" xfId="8894" xr:uid="{00000000-0005-0000-0000-000097210000}"/>
    <cellStyle name="Note 3 2 2 2 2 8" xfId="5245" xr:uid="{00000000-0005-0000-0000-000098210000}"/>
    <cellStyle name="Note 3 2 2 2 3" xfId="650" xr:uid="{00000000-0005-0000-0000-000099210000}"/>
    <cellStyle name="Note 3 2 2 2 3 2" xfId="1742" xr:uid="{00000000-0005-0000-0000-00009A210000}"/>
    <cellStyle name="Note 3 2 2 2 3 2 2" xfId="3566" xr:uid="{00000000-0005-0000-0000-00009B210000}"/>
    <cellStyle name="Note 3 2 2 2 3 2 2 2" xfId="8345" xr:uid="{00000000-0005-0000-0000-00009C210000}"/>
    <cellStyle name="Note 3 2 2 2 3 2 3" xfId="6521" xr:uid="{00000000-0005-0000-0000-00009D210000}"/>
    <cellStyle name="Note 3 2 2 2 3 3" xfId="2475" xr:uid="{00000000-0005-0000-0000-00009E210000}"/>
    <cellStyle name="Note 3 2 2 2 3 3 2" xfId="7254" xr:uid="{00000000-0005-0000-0000-00009F210000}"/>
    <cellStyle name="Note 3 2 2 2 3 4" xfId="4501" xr:uid="{00000000-0005-0000-0000-0000A0210000}"/>
    <cellStyle name="Note 3 2 2 2 3 4 2" xfId="9439" xr:uid="{00000000-0005-0000-0000-0000A1210000}"/>
    <cellStyle name="Note 3 2 2 2 3 5" xfId="5427" xr:uid="{00000000-0005-0000-0000-0000A2210000}"/>
    <cellStyle name="Note 3 2 2 2 4" xfId="1392" xr:uid="{00000000-0005-0000-0000-0000A3210000}"/>
    <cellStyle name="Note 3 2 2 2 4 2" xfId="3216" xr:uid="{00000000-0005-0000-0000-0000A4210000}"/>
    <cellStyle name="Note 3 2 2 2 4 2 2" xfId="7995" xr:uid="{00000000-0005-0000-0000-0000A5210000}"/>
    <cellStyle name="Note 3 2 2 2 4 3" xfId="6171" xr:uid="{00000000-0005-0000-0000-0000A6210000}"/>
    <cellStyle name="Note 3 2 2 2 5" xfId="1028" xr:uid="{00000000-0005-0000-0000-0000A7210000}"/>
    <cellStyle name="Note 3 2 2 2 5 2" xfId="2852" xr:uid="{00000000-0005-0000-0000-0000A8210000}"/>
    <cellStyle name="Note 3 2 2 2 5 2 2" xfId="7631" xr:uid="{00000000-0005-0000-0000-0000A9210000}"/>
    <cellStyle name="Note 3 2 2 2 5 3" xfId="5807" xr:uid="{00000000-0005-0000-0000-0000AA210000}"/>
    <cellStyle name="Note 3 2 2 2 6" xfId="2111" xr:uid="{00000000-0005-0000-0000-0000AB210000}"/>
    <cellStyle name="Note 3 2 2 2 6 2" xfId="6890" xr:uid="{00000000-0005-0000-0000-0000AC210000}"/>
    <cellStyle name="Note 3 2 2 2 7" xfId="4141" xr:uid="{00000000-0005-0000-0000-0000AD210000}"/>
    <cellStyle name="Note 3 2 2 2 7 2" xfId="9090" xr:uid="{00000000-0005-0000-0000-0000AE210000}"/>
    <cellStyle name="Note 3 2 2 2 8" xfId="4730" xr:uid="{00000000-0005-0000-0000-0000AF210000}"/>
    <cellStyle name="Note 3 2 2 2 8 2" xfId="8726" xr:uid="{00000000-0005-0000-0000-0000B0210000}"/>
    <cellStyle name="Note 3 2 2 2 9" xfId="5077" xr:uid="{00000000-0005-0000-0000-0000B1210000}"/>
    <cellStyle name="Note 3 2 2 3" xfId="464" xr:uid="{00000000-0005-0000-0000-0000B2210000}"/>
    <cellStyle name="Note 3 2 2 3 2" xfId="830" xr:uid="{00000000-0005-0000-0000-0000B3210000}"/>
    <cellStyle name="Note 3 2 2 3 2 2" xfId="1923" xr:uid="{00000000-0005-0000-0000-0000B4210000}"/>
    <cellStyle name="Note 3 2 2 3 2 2 2" xfId="3747" xr:uid="{00000000-0005-0000-0000-0000B5210000}"/>
    <cellStyle name="Note 3 2 2 3 2 2 2 2" xfId="8526" xr:uid="{00000000-0005-0000-0000-0000B6210000}"/>
    <cellStyle name="Note 3 2 2 3 2 2 3" xfId="6702" xr:uid="{00000000-0005-0000-0000-0000B7210000}"/>
    <cellStyle name="Note 3 2 2 3 2 3" xfId="2654" xr:uid="{00000000-0005-0000-0000-0000B8210000}"/>
    <cellStyle name="Note 3 2 2 3 2 3 2" xfId="7433" xr:uid="{00000000-0005-0000-0000-0000B9210000}"/>
    <cellStyle name="Note 3 2 2 3 2 4" xfId="4636" xr:uid="{00000000-0005-0000-0000-0000BA210000}"/>
    <cellStyle name="Note 3 2 2 3 2 4 2" xfId="9620" xr:uid="{00000000-0005-0000-0000-0000BB210000}"/>
    <cellStyle name="Note 3 2 2 3 2 5" xfId="5608" xr:uid="{00000000-0005-0000-0000-0000BC210000}"/>
    <cellStyle name="Note 3 2 2 3 3" xfId="1559" xr:uid="{00000000-0005-0000-0000-0000BD210000}"/>
    <cellStyle name="Note 3 2 2 3 3 2" xfId="3383" xr:uid="{00000000-0005-0000-0000-0000BE210000}"/>
    <cellStyle name="Note 3 2 2 3 3 2 2" xfId="8162" xr:uid="{00000000-0005-0000-0000-0000BF210000}"/>
    <cellStyle name="Note 3 2 2 3 3 3" xfId="6338" xr:uid="{00000000-0005-0000-0000-0000C0210000}"/>
    <cellStyle name="Note 3 2 2 3 4" xfId="1195" xr:uid="{00000000-0005-0000-0000-0000C1210000}"/>
    <cellStyle name="Note 3 2 2 3 4 2" xfId="3019" xr:uid="{00000000-0005-0000-0000-0000C2210000}"/>
    <cellStyle name="Note 3 2 2 3 4 2 2" xfId="7798" xr:uid="{00000000-0005-0000-0000-0000C3210000}"/>
    <cellStyle name="Note 3 2 2 3 4 3" xfId="5974" xr:uid="{00000000-0005-0000-0000-0000C4210000}"/>
    <cellStyle name="Note 3 2 2 3 5" xfId="2290" xr:uid="{00000000-0005-0000-0000-0000C5210000}"/>
    <cellStyle name="Note 3 2 2 3 5 2" xfId="7069" xr:uid="{00000000-0005-0000-0000-0000C6210000}"/>
    <cellStyle name="Note 3 2 2 3 6" xfId="3984" xr:uid="{00000000-0005-0000-0000-0000C7210000}"/>
    <cellStyle name="Note 3 2 2 3 6 2" xfId="9257" xr:uid="{00000000-0005-0000-0000-0000C8210000}"/>
    <cellStyle name="Note 3 2 2 3 7" xfId="4238" xr:uid="{00000000-0005-0000-0000-0000C9210000}"/>
    <cellStyle name="Note 3 2 2 3 7 2" xfId="8893" xr:uid="{00000000-0005-0000-0000-0000CA210000}"/>
    <cellStyle name="Note 3 2 2 3 8" xfId="5244" xr:uid="{00000000-0005-0000-0000-0000CB210000}"/>
    <cellStyle name="Note 3 2 2 4" xfId="649" xr:uid="{00000000-0005-0000-0000-0000CC210000}"/>
    <cellStyle name="Note 3 2 2 4 2" xfId="1741" xr:uid="{00000000-0005-0000-0000-0000CD210000}"/>
    <cellStyle name="Note 3 2 2 4 2 2" xfId="3565" xr:uid="{00000000-0005-0000-0000-0000CE210000}"/>
    <cellStyle name="Note 3 2 2 4 2 2 2" xfId="8344" xr:uid="{00000000-0005-0000-0000-0000CF210000}"/>
    <cellStyle name="Note 3 2 2 4 2 3" xfId="6520" xr:uid="{00000000-0005-0000-0000-0000D0210000}"/>
    <cellStyle name="Note 3 2 2 4 3" xfId="2474" xr:uid="{00000000-0005-0000-0000-0000D1210000}"/>
    <cellStyle name="Note 3 2 2 4 3 2" xfId="7253" xr:uid="{00000000-0005-0000-0000-0000D2210000}"/>
    <cellStyle name="Note 3 2 2 4 4" xfId="4697" xr:uid="{00000000-0005-0000-0000-0000D3210000}"/>
    <cellStyle name="Note 3 2 2 4 4 2" xfId="9438" xr:uid="{00000000-0005-0000-0000-0000D4210000}"/>
    <cellStyle name="Note 3 2 2 4 5" xfId="5426" xr:uid="{00000000-0005-0000-0000-0000D5210000}"/>
    <cellStyle name="Note 3 2 2 5" xfId="1283" xr:uid="{00000000-0005-0000-0000-0000D6210000}"/>
    <cellStyle name="Note 3 2 2 5 2" xfId="3107" xr:uid="{00000000-0005-0000-0000-0000D7210000}"/>
    <cellStyle name="Note 3 2 2 5 2 2" xfId="7886" xr:uid="{00000000-0005-0000-0000-0000D8210000}"/>
    <cellStyle name="Note 3 2 2 5 3" xfId="6062" xr:uid="{00000000-0005-0000-0000-0000D9210000}"/>
    <cellStyle name="Note 3 2 2 6" xfId="919" xr:uid="{00000000-0005-0000-0000-0000DA210000}"/>
    <cellStyle name="Note 3 2 2 6 2" xfId="2743" xr:uid="{00000000-0005-0000-0000-0000DB210000}"/>
    <cellStyle name="Note 3 2 2 6 2 2" xfId="7522" xr:uid="{00000000-0005-0000-0000-0000DC210000}"/>
    <cellStyle name="Note 3 2 2 6 3" xfId="5698" xr:uid="{00000000-0005-0000-0000-0000DD210000}"/>
    <cellStyle name="Note 3 2 2 7" xfId="2110" xr:uid="{00000000-0005-0000-0000-0000DE210000}"/>
    <cellStyle name="Note 3 2 2 7 2" xfId="6889" xr:uid="{00000000-0005-0000-0000-0000DF210000}"/>
    <cellStyle name="Note 3 2 2 8" xfId="4130" xr:uid="{00000000-0005-0000-0000-0000E0210000}"/>
    <cellStyle name="Note 3 2 2 8 2" xfId="8981" xr:uid="{00000000-0005-0000-0000-0000E1210000}"/>
    <cellStyle name="Note 3 2 2 9" xfId="4338" xr:uid="{00000000-0005-0000-0000-0000E2210000}"/>
    <cellStyle name="Note 3 2 2 9 2" xfId="8617" xr:uid="{00000000-0005-0000-0000-0000E3210000}"/>
    <cellStyle name="Note 3 2 3" xfId="268" xr:uid="{00000000-0005-0000-0000-0000E4210000}"/>
    <cellStyle name="Note 3 2 3 2" xfId="465" xr:uid="{00000000-0005-0000-0000-0000E5210000}"/>
    <cellStyle name="Note 3 2 3 2 2" xfId="831" xr:uid="{00000000-0005-0000-0000-0000E6210000}"/>
    <cellStyle name="Note 3 2 3 2 2 2" xfId="1924" xr:uid="{00000000-0005-0000-0000-0000E7210000}"/>
    <cellStyle name="Note 3 2 3 2 2 2 2" xfId="3748" xr:uid="{00000000-0005-0000-0000-0000E8210000}"/>
    <cellStyle name="Note 3 2 3 2 2 2 2 2" xfId="8527" xr:uid="{00000000-0005-0000-0000-0000E9210000}"/>
    <cellStyle name="Note 3 2 3 2 2 2 3" xfId="6703" xr:uid="{00000000-0005-0000-0000-0000EA210000}"/>
    <cellStyle name="Note 3 2 3 2 2 3" xfId="2655" xr:uid="{00000000-0005-0000-0000-0000EB210000}"/>
    <cellStyle name="Note 3 2 3 2 2 3 2" xfId="7434" xr:uid="{00000000-0005-0000-0000-0000EC210000}"/>
    <cellStyle name="Note 3 2 3 2 2 4" xfId="4867" xr:uid="{00000000-0005-0000-0000-0000ED210000}"/>
    <cellStyle name="Note 3 2 3 2 2 4 2" xfId="9621" xr:uid="{00000000-0005-0000-0000-0000EE210000}"/>
    <cellStyle name="Note 3 2 3 2 2 5" xfId="5609" xr:uid="{00000000-0005-0000-0000-0000EF210000}"/>
    <cellStyle name="Note 3 2 3 2 3" xfId="1561" xr:uid="{00000000-0005-0000-0000-0000F0210000}"/>
    <cellStyle name="Note 3 2 3 2 3 2" xfId="3385" xr:uid="{00000000-0005-0000-0000-0000F1210000}"/>
    <cellStyle name="Note 3 2 3 2 3 2 2" xfId="8164" xr:uid="{00000000-0005-0000-0000-0000F2210000}"/>
    <cellStyle name="Note 3 2 3 2 3 3" xfId="6340" xr:uid="{00000000-0005-0000-0000-0000F3210000}"/>
    <cellStyle name="Note 3 2 3 2 4" xfId="1197" xr:uid="{00000000-0005-0000-0000-0000F4210000}"/>
    <cellStyle name="Note 3 2 3 2 4 2" xfId="3021" xr:uid="{00000000-0005-0000-0000-0000F5210000}"/>
    <cellStyle name="Note 3 2 3 2 4 2 2" xfId="7800" xr:uid="{00000000-0005-0000-0000-0000F6210000}"/>
    <cellStyle name="Note 3 2 3 2 4 3" xfId="5976" xr:uid="{00000000-0005-0000-0000-0000F7210000}"/>
    <cellStyle name="Note 3 2 3 2 5" xfId="2291" xr:uid="{00000000-0005-0000-0000-0000F8210000}"/>
    <cellStyle name="Note 3 2 3 2 5 2" xfId="7070" xr:uid="{00000000-0005-0000-0000-0000F9210000}"/>
    <cellStyle name="Note 3 2 3 2 6" xfId="3872" xr:uid="{00000000-0005-0000-0000-0000FA210000}"/>
    <cellStyle name="Note 3 2 3 2 6 2" xfId="9259" xr:uid="{00000000-0005-0000-0000-0000FB210000}"/>
    <cellStyle name="Note 3 2 3 2 7" xfId="4572" xr:uid="{00000000-0005-0000-0000-0000FC210000}"/>
    <cellStyle name="Note 3 2 3 2 7 2" xfId="8895" xr:uid="{00000000-0005-0000-0000-0000FD210000}"/>
    <cellStyle name="Note 3 2 3 2 8" xfId="5246" xr:uid="{00000000-0005-0000-0000-0000FE210000}"/>
    <cellStyle name="Note 3 2 3 3" xfId="651" xr:uid="{00000000-0005-0000-0000-0000FF210000}"/>
    <cellStyle name="Note 3 2 3 3 2" xfId="1743" xr:uid="{00000000-0005-0000-0000-000000220000}"/>
    <cellStyle name="Note 3 2 3 3 2 2" xfId="3567" xr:uid="{00000000-0005-0000-0000-000001220000}"/>
    <cellStyle name="Note 3 2 3 3 2 2 2" xfId="8346" xr:uid="{00000000-0005-0000-0000-000002220000}"/>
    <cellStyle name="Note 3 2 3 3 2 3" xfId="6522" xr:uid="{00000000-0005-0000-0000-000003220000}"/>
    <cellStyle name="Note 3 2 3 3 3" xfId="2476" xr:uid="{00000000-0005-0000-0000-000004220000}"/>
    <cellStyle name="Note 3 2 3 3 3 2" xfId="7255" xr:uid="{00000000-0005-0000-0000-000005220000}"/>
    <cellStyle name="Note 3 2 3 3 4" xfId="4800" xr:uid="{00000000-0005-0000-0000-000006220000}"/>
    <cellStyle name="Note 3 2 3 3 4 2" xfId="9440" xr:uid="{00000000-0005-0000-0000-000007220000}"/>
    <cellStyle name="Note 3 2 3 3 5" xfId="5428" xr:uid="{00000000-0005-0000-0000-000008220000}"/>
    <cellStyle name="Note 3 2 3 4" xfId="1320" xr:uid="{00000000-0005-0000-0000-000009220000}"/>
    <cellStyle name="Note 3 2 3 4 2" xfId="3144" xr:uid="{00000000-0005-0000-0000-00000A220000}"/>
    <cellStyle name="Note 3 2 3 4 2 2" xfId="7923" xr:uid="{00000000-0005-0000-0000-00000B220000}"/>
    <cellStyle name="Note 3 2 3 4 3" xfId="6099" xr:uid="{00000000-0005-0000-0000-00000C220000}"/>
    <cellStyle name="Note 3 2 3 5" xfId="956" xr:uid="{00000000-0005-0000-0000-00000D220000}"/>
    <cellStyle name="Note 3 2 3 5 2" xfId="2780" xr:uid="{00000000-0005-0000-0000-00000E220000}"/>
    <cellStyle name="Note 3 2 3 5 2 2" xfId="7559" xr:uid="{00000000-0005-0000-0000-00000F220000}"/>
    <cellStyle name="Note 3 2 3 5 3" xfId="5735" xr:uid="{00000000-0005-0000-0000-000010220000}"/>
    <cellStyle name="Note 3 2 3 6" xfId="2112" xr:uid="{00000000-0005-0000-0000-000011220000}"/>
    <cellStyle name="Note 3 2 3 6 2" xfId="6891" xr:uid="{00000000-0005-0000-0000-000012220000}"/>
    <cellStyle name="Note 3 2 3 7" xfId="4089" xr:uid="{00000000-0005-0000-0000-000013220000}"/>
    <cellStyle name="Note 3 2 3 7 2" xfId="9018" xr:uid="{00000000-0005-0000-0000-000014220000}"/>
    <cellStyle name="Note 3 2 3 8" xfId="4196" xr:uid="{00000000-0005-0000-0000-000015220000}"/>
    <cellStyle name="Note 3 2 3 8 2" xfId="8654" xr:uid="{00000000-0005-0000-0000-000016220000}"/>
    <cellStyle name="Note 3 2 3 9" xfId="5005" xr:uid="{00000000-0005-0000-0000-000017220000}"/>
    <cellStyle name="Note 3 2 4" xfId="269" xr:uid="{00000000-0005-0000-0000-000018220000}"/>
    <cellStyle name="Note 3 2 4 2" xfId="466" xr:uid="{00000000-0005-0000-0000-000019220000}"/>
    <cellStyle name="Note 3 2 4 2 2" xfId="832" xr:uid="{00000000-0005-0000-0000-00001A220000}"/>
    <cellStyle name="Note 3 2 4 2 2 2" xfId="1925" xr:uid="{00000000-0005-0000-0000-00001B220000}"/>
    <cellStyle name="Note 3 2 4 2 2 2 2" xfId="3749" xr:uid="{00000000-0005-0000-0000-00001C220000}"/>
    <cellStyle name="Note 3 2 4 2 2 2 2 2" xfId="8528" xr:uid="{00000000-0005-0000-0000-00001D220000}"/>
    <cellStyle name="Note 3 2 4 2 2 2 3" xfId="6704" xr:uid="{00000000-0005-0000-0000-00001E220000}"/>
    <cellStyle name="Note 3 2 4 2 2 3" xfId="2656" xr:uid="{00000000-0005-0000-0000-00001F220000}"/>
    <cellStyle name="Note 3 2 4 2 2 3 2" xfId="7435" xr:uid="{00000000-0005-0000-0000-000020220000}"/>
    <cellStyle name="Note 3 2 4 2 2 4" xfId="4625" xr:uid="{00000000-0005-0000-0000-000021220000}"/>
    <cellStyle name="Note 3 2 4 2 2 4 2" xfId="9622" xr:uid="{00000000-0005-0000-0000-000022220000}"/>
    <cellStyle name="Note 3 2 4 2 2 5" xfId="5610" xr:uid="{00000000-0005-0000-0000-000023220000}"/>
    <cellStyle name="Note 3 2 4 2 3" xfId="1562" xr:uid="{00000000-0005-0000-0000-000024220000}"/>
    <cellStyle name="Note 3 2 4 2 3 2" xfId="3386" xr:uid="{00000000-0005-0000-0000-000025220000}"/>
    <cellStyle name="Note 3 2 4 2 3 2 2" xfId="8165" xr:uid="{00000000-0005-0000-0000-000026220000}"/>
    <cellStyle name="Note 3 2 4 2 3 3" xfId="6341" xr:uid="{00000000-0005-0000-0000-000027220000}"/>
    <cellStyle name="Note 3 2 4 2 4" xfId="1198" xr:uid="{00000000-0005-0000-0000-000028220000}"/>
    <cellStyle name="Note 3 2 4 2 4 2" xfId="3022" xr:uid="{00000000-0005-0000-0000-000029220000}"/>
    <cellStyle name="Note 3 2 4 2 4 2 2" xfId="7801" xr:uid="{00000000-0005-0000-0000-00002A220000}"/>
    <cellStyle name="Note 3 2 4 2 4 3" xfId="5977" xr:uid="{00000000-0005-0000-0000-00002B220000}"/>
    <cellStyle name="Note 3 2 4 2 5" xfId="2292" xr:uid="{00000000-0005-0000-0000-00002C220000}"/>
    <cellStyle name="Note 3 2 4 2 5 2" xfId="7071" xr:uid="{00000000-0005-0000-0000-00002D220000}"/>
    <cellStyle name="Note 3 2 4 2 6" xfId="4097" xr:uid="{00000000-0005-0000-0000-00002E220000}"/>
    <cellStyle name="Note 3 2 4 2 6 2" xfId="9260" xr:uid="{00000000-0005-0000-0000-00002F220000}"/>
    <cellStyle name="Note 3 2 4 2 7" xfId="4290" xr:uid="{00000000-0005-0000-0000-000030220000}"/>
    <cellStyle name="Note 3 2 4 2 7 2" xfId="8896" xr:uid="{00000000-0005-0000-0000-000031220000}"/>
    <cellStyle name="Note 3 2 4 2 8" xfId="5247" xr:uid="{00000000-0005-0000-0000-000032220000}"/>
    <cellStyle name="Note 3 2 4 3" xfId="652" xr:uid="{00000000-0005-0000-0000-000033220000}"/>
    <cellStyle name="Note 3 2 4 3 2" xfId="1744" xr:uid="{00000000-0005-0000-0000-000034220000}"/>
    <cellStyle name="Note 3 2 4 3 2 2" xfId="3568" xr:uid="{00000000-0005-0000-0000-000035220000}"/>
    <cellStyle name="Note 3 2 4 3 2 2 2" xfId="8347" xr:uid="{00000000-0005-0000-0000-000036220000}"/>
    <cellStyle name="Note 3 2 4 3 2 3" xfId="6523" xr:uid="{00000000-0005-0000-0000-000037220000}"/>
    <cellStyle name="Note 3 2 4 3 3" xfId="2477" xr:uid="{00000000-0005-0000-0000-000038220000}"/>
    <cellStyle name="Note 3 2 4 3 3 2" xfId="7256" xr:uid="{00000000-0005-0000-0000-000039220000}"/>
    <cellStyle name="Note 3 2 4 3 4" xfId="4234" xr:uid="{00000000-0005-0000-0000-00003A220000}"/>
    <cellStyle name="Note 3 2 4 3 4 2" xfId="9441" xr:uid="{00000000-0005-0000-0000-00003B220000}"/>
    <cellStyle name="Note 3 2 4 3 5" xfId="5429" xr:uid="{00000000-0005-0000-0000-00003C220000}"/>
    <cellStyle name="Note 3 2 4 4" xfId="1378" xr:uid="{00000000-0005-0000-0000-00003D220000}"/>
    <cellStyle name="Note 3 2 4 4 2" xfId="3202" xr:uid="{00000000-0005-0000-0000-00003E220000}"/>
    <cellStyle name="Note 3 2 4 4 2 2" xfId="7981" xr:uid="{00000000-0005-0000-0000-00003F220000}"/>
    <cellStyle name="Note 3 2 4 4 3" xfId="6157" xr:uid="{00000000-0005-0000-0000-000040220000}"/>
    <cellStyle name="Note 3 2 4 5" xfId="1014" xr:uid="{00000000-0005-0000-0000-000041220000}"/>
    <cellStyle name="Note 3 2 4 5 2" xfId="2838" xr:uid="{00000000-0005-0000-0000-000042220000}"/>
    <cellStyle name="Note 3 2 4 5 2 2" xfId="7617" xr:uid="{00000000-0005-0000-0000-000043220000}"/>
    <cellStyle name="Note 3 2 4 5 3" xfId="5793" xr:uid="{00000000-0005-0000-0000-000044220000}"/>
    <cellStyle name="Note 3 2 4 6" xfId="2113" xr:uid="{00000000-0005-0000-0000-000045220000}"/>
    <cellStyle name="Note 3 2 4 6 2" xfId="6892" xr:uid="{00000000-0005-0000-0000-000046220000}"/>
    <cellStyle name="Note 3 2 4 7" xfId="4057" xr:uid="{00000000-0005-0000-0000-000047220000}"/>
    <cellStyle name="Note 3 2 4 7 2" xfId="9076" xr:uid="{00000000-0005-0000-0000-000048220000}"/>
    <cellStyle name="Note 3 2 4 8" xfId="4710" xr:uid="{00000000-0005-0000-0000-000049220000}"/>
    <cellStyle name="Note 3 2 4 8 2" xfId="8712" xr:uid="{00000000-0005-0000-0000-00004A220000}"/>
    <cellStyle name="Note 3 2 4 9" xfId="5063" xr:uid="{00000000-0005-0000-0000-00004B220000}"/>
    <cellStyle name="Note 3 2 5" xfId="467" xr:uid="{00000000-0005-0000-0000-00004C220000}"/>
    <cellStyle name="Note 3 2 5 2" xfId="833" xr:uid="{00000000-0005-0000-0000-00004D220000}"/>
    <cellStyle name="Note 3 2 5 2 2" xfId="1926" xr:uid="{00000000-0005-0000-0000-00004E220000}"/>
    <cellStyle name="Note 3 2 5 2 2 2" xfId="3750" xr:uid="{00000000-0005-0000-0000-00004F220000}"/>
    <cellStyle name="Note 3 2 5 2 2 2 2" xfId="8529" xr:uid="{00000000-0005-0000-0000-000050220000}"/>
    <cellStyle name="Note 3 2 5 2 2 3" xfId="6705" xr:uid="{00000000-0005-0000-0000-000051220000}"/>
    <cellStyle name="Note 3 2 5 2 3" xfId="2657" xr:uid="{00000000-0005-0000-0000-000052220000}"/>
    <cellStyle name="Note 3 2 5 2 3 2" xfId="7436" xr:uid="{00000000-0005-0000-0000-000053220000}"/>
    <cellStyle name="Note 3 2 5 2 4" xfId="4704" xr:uid="{00000000-0005-0000-0000-000054220000}"/>
    <cellStyle name="Note 3 2 5 2 4 2" xfId="9623" xr:uid="{00000000-0005-0000-0000-000055220000}"/>
    <cellStyle name="Note 3 2 5 2 5" xfId="5611" xr:uid="{00000000-0005-0000-0000-000056220000}"/>
    <cellStyle name="Note 3 2 5 3" xfId="1558" xr:uid="{00000000-0005-0000-0000-000057220000}"/>
    <cellStyle name="Note 3 2 5 3 2" xfId="3382" xr:uid="{00000000-0005-0000-0000-000058220000}"/>
    <cellStyle name="Note 3 2 5 3 2 2" xfId="8161" xr:uid="{00000000-0005-0000-0000-000059220000}"/>
    <cellStyle name="Note 3 2 5 3 3" xfId="6337" xr:uid="{00000000-0005-0000-0000-00005A220000}"/>
    <cellStyle name="Note 3 2 5 4" xfId="1194" xr:uid="{00000000-0005-0000-0000-00005B220000}"/>
    <cellStyle name="Note 3 2 5 4 2" xfId="3018" xr:uid="{00000000-0005-0000-0000-00005C220000}"/>
    <cellStyle name="Note 3 2 5 4 2 2" xfId="7797" xr:uid="{00000000-0005-0000-0000-00005D220000}"/>
    <cellStyle name="Note 3 2 5 4 3" xfId="5973" xr:uid="{00000000-0005-0000-0000-00005E220000}"/>
    <cellStyle name="Note 3 2 5 5" xfId="2293" xr:uid="{00000000-0005-0000-0000-00005F220000}"/>
    <cellStyle name="Note 3 2 5 5 2" xfId="7072" xr:uid="{00000000-0005-0000-0000-000060220000}"/>
    <cellStyle name="Note 3 2 5 6" xfId="3817" xr:uid="{00000000-0005-0000-0000-000061220000}"/>
    <cellStyle name="Note 3 2 5 6 2" xfId="9256" xr:uid="{00000000-0005-0000-0000-000062220000}"/>
    <cellStyle name="Note 3 2 5 7" xfId="4376" xr:uid="{00000000-0005-0000-0000-000063220000}"/>
    <cellStyle name="Note 3 2 5 7 2" xfId="8892" xr:uid="{00000000-0005-0000-0000-000064220000}"/>
    <cellStyle name="Note 3 2 5 8" xfId="5243" xr:uid="{00000000-0005-0000-0000-000065220000}"/>
    <cellStyle name="Note 3 2 6" xfId="648" xr:uid="{00000000-0005-0000-0000-000066220000}"/>
    <cellStyle name="Note 3 2 6 2" xfId="1740" xr:uid="{00000000-0005-0000-0000-000067220000}"/>
    <cellStyle name="Note 3 2 6 2 2" xfId="3564" xr:uid="{00000000-0005-0000-0000-000068220000}"/>
    <cellStyle name="Note 3 2 6 2 2 2" xfId="8343" xr:uid="{00000000-0005-0000-0000-000069220000}"/>
    <cellStyle name="Note 3 2 6 2 3" xfId="6519" xr:uid="{00000000-0005-0000-0000-00006A220000}"/>
    <cellStyle name="Note 3 2 6 3" xfId="2473" xr:uid="{00000000-0005-0000-0000-00006B220000}"/>
    <cellStyle name="Note 3 2 6 3 2" xfId="7252" xr:uid="{00000000-0005-0000-0000-00006C220000}"/>
    <cellStyle name="Note 3 2 6 4" xfId="4186" xr:uid="{00000000-0005-0000-0000-00006D220000}"/>
    <cellStyle name="Note 3 2 6 4 2" xfId="9437" xr:uid="{00000000-0005-0000-0000-00006E220000}"/>
    <cellStyle name="Note 3 2 6 5" xfId="5425" xr:uid="{00000000-0005-0000-0000-00006F220000}"/>
    <cellStyle name="Note 3 2 7" xfId="1247" xr:uid="{00000000-0005-0000-0000-000070220000}"/>
    <cellStyle name="Note 3 2 7 2" xfId="3071" xr:uid="{00000000-0005-0000-0000-000071220000}"/>
    <cellStyle name="Note 3 2 7 2 2" xfId="7850" xr:uid="{00000000-0005-0000-0000-000072220000}"/>
    <cellStyle name="Note 3 2 7 3" xfId="6026" xr:uid="{00000000-0005-0000-0000-000073220000}"/>
    <cellStyle name="Note 3 2 8" xfId="883" xr:uid="{00000000-0005-0000-0000-000074220000}"/>
    <cellStyle name="Note 3 2 8 2" xfId="2707" xr:uid="{00000000-0005-0000-0000-000075220000}"/>
    <cellStyle name="Note 3 2 8 2 2" xfId="7486" xr:uid="{00000000-0005-0000-0000-000076220000}"/>
    <cellStyle name="Note 3 2 8 3" xfId="5662" xr:uid="{00000000-0005-0000-0000-000077220000}"/>
    <cellStyle name="Note 3 2 9" xfId="1978" xr:uid="{00000000-0005-0000-0000-000078220000}"/>
    <cellStyle name="Note 3 2 9 2" xfId="6781" xr:uid="{00000000-0005-0000-0000-000079220000}"/>
    <cellStyle name="Note 3 3" xfId="270" xr:uid="{00000000-0005-0000-0000-00007A220000}"/>
    <cellStyle name="Note 3 3 10" xfId="4949" xr:uid="{00000000-0005-0000-0000-00007B220000}"/>
    <cellStyle name="Note 3 3 2" xfId="271" xr:uid="{00000000-0005-0000-0000-00007C220000}"/>
    <cellStyle name="Note 3 3 2 2" xfId="468" xr:uid="{00000000-0005-0000-0000-00007D220000}"/>
    <cellStyle name="Note 3 3 2 2 2" xfId="834" xr:uid="{00000000-0005-0000-0000-00007E220000}"/>
    <cellStyle name="Note 3 3 2 2 2 2" xfId="1927" xr:uid="{00000000-0005-0000-0000-00007F220000}"/>
    <cellStyle name="Note 3 3 2 2 2 2 2" xfId="3751" xr:uid="{00000000-0005-0000-0000-000080220000}"/>
    <cellStyle name="Note 3 3 2 2 2 2 2 2" xfId="8530" xr:uid="{00000000-0005-0000-0000-000081220000}"/>
    <cellStyle name="Note 3 3 2 2 2 2 3" xfId="6706" xr:uid="{00000000-0005-0000-0000-000082220000}"/>
    <cellStyle name="Note 3 3 2 2 2 3" xfId="2658" xr:uid="{00000000-0005-0000-0000-000083220000}"/>
    <cellStyle name="Note 3 3 2 2 2 3 2" xfId="7437" xr:uid="{00000000-0005-0000-0000-000084220000}"/>
    <cellStyle name="Note 3 3 2 2 2 4" xfId="4425" xr:uid="{00000000-0005-0000-0000-000085220000}"/>
    <cellStyle name="Note 3 3 2 2 2 4 2" xfId="9624" xr:uid="{00000000-0005-0000-0000-000086220000}"/>
    <cellStyle name="Note 3 3 2 2 2 5" xfId="5612" xr:uid="{00000000-0005-0000-0000-000087220000}"/>
    <cellStyle name="Note 3 3 2 2 3" xfId="1564" xr:uid="{00000000-0005-0000-0000-000088220000}"/>
    <cellStyle name="Note 3 3 2 2 3 2" xfId="3388" xr:uid="{00000000-0005-0000-0000-000089220000}"/>
    <cellStyle name="Note 3 3 2 2 3 2 2" xfId="8167" xr:uid="{00000000-0005-0000-0000-00008A220000}"/>
    <cellStyle name="Note 3 3 2 2 3 3" xfId="6343" xr:uid="{00000000-0005-0000-0000-00008B220000}"/>
    <cellStyle name="Note 3 3 2 2 4" xfId="1200" xr:uid="{00000000-0005-0000-0000-00008C220000}"/>
    <cellStyle name="Note 3 3 2 2 4 2" xfId="3024" xr:uid="{00000000-0005-0000-0000-00008D220000}"/>
    <cellStyle name="Note 3 3 2 2 4 2 2" xfId="7803" xr:uid="{00000000-0005-0000-0000-00008E220000}"/>
    <cellStyle name="Note 3 3 2 2 4 3" xfId="5979" xr:uid="{00000000-0005-0000-0000-00008F220000}"/>
    <cellStyle name="Note 3 3 2 2 5" xfId="2294" xr:uid="{00000000-0005-0000-0000-000090220000}"/>
    <cellStyle name="Note 3 3 2 2 5 2" xfId="7073" xr:uid="{00000000-0005-0000-0000-000091220000}"/>
    <cellStyle name="Note 3 3 2 2 6" xfId="4023" xr:uid="{00000000-0005-0000-0000-000092220000}"/>
    <cellStyle name="Note 3 3 2 2 6 2" xfId="9262" xr:uid="{00000000-0005-0000-0000-000093220000}"/>
    <cellStyle name="Note 3 3 2 2 7" xfId="4471" xr:uid="{00000000-0005-0000-0000-000094220000}"/>
    <cellStyle name="Note 3 3 2 2 7 2" xfId="8898" xr:uid="{00000000-0005-0000-0000-000095220000}"/>
    <cellStyle name="Note 3 3 2 2 8" xfId="5249" xr:uid="{00000000-0005-0000-0000-000096220000}"/>
    <cellStyle name="Note 3 3 2 3" xfId="654" xr:uid="{00000000-0005-0000-0000-000097220000}"/>
    <cellStyle name="Note 3 3 2 3 2" xfId="1746" xr:uid="{00000000-0005-0000-0000-000098220000}"/>
    <cellStyle name="Note 3 3 2 3 2 2" xfId="3570" xr:uid="{00000000-0005-0000-0000-000099220000}"/>
    <cellStyle name="Note 3 3 2 3 2 2 2" xfId="8349" xr:uid="{00000000-0005-0000-0000-00009A220000}"/>
    <cellStyle name="Note 3 3 2 3 2 3" xfId="6525" xr:uid="{00000000-0005-0000-0000-00009B220000}"/>
    <cellStyle name="Note 3 3 2 3 3" xfId="2479" xr:uid="{00000000-0005-0000-0000-00009C220000}"/>
    <cellStyle name="Note 3 3 2 3 3 2" xfId="7258" xr:uid="{00000000-0005-0000-0000-00009D220000}"/>
    <cellStyle name="Note 3 3 2 3 4" xfId="4571" xr:uid="{00000000-0005-0000-0000-00009E220000}"/>
    <cellStyle name="Note 3 3 2 3 4 2" xfId="9443" xr:uid="{00000000-0005-0000-0000-00009F220000}"/>
    <cellStyle name="Note 3 3 2 3 5" xfId="5431" xr:uid="{00000000-0005-0000-0000-0000A0220000}"/>
    <cellStyle name="Note 3 3 2 4" xfId="1393" xr:uid="{00000000-0005-0000-0000-0000A1220000}"/>
    <cellStyle name="Note 3 3 2 4 2" xfId="3217" xr:uid="{00000000-0005-0000-0000-0000A2220000}"/>
    <cellStyle name="Note 3 3 2 4 2 2" xfId="7996" xr:uid="{00000000-0005-0000-0000-0000A3220000}"/>
    <cellStyle name="Note 3 3 2 4 3" xfId="6172" xr:uid="{00000000-0005-0000-0000-0000A4220000}"/>
    <cellStyle name="Note 3 3 2 5" xfId="1029" xr:uid="{00000000-0005-0000-0000-0000A5220000}"/>
    <cellStyle name="Note 3 3 2 5 2" xfId="2853" xr:uid="{00000000-0005-0000-0000-0000A6220000}"/>
    <cellStyle name="Note 3 3 2 5 2 2" xfId="7632" xr:uid="{00000000-0005-0000-0000-0000A7220000}"/>
    <cellStyle name="Note 3 3 2 5 3" xfId="5808" xr:uid="{00000000-0005-0000-0000-0000A8220000}"/>
    <cellStyle name="Note 3 3 2 6" xfId="2115" xr:uid="{00000000-0005-0000-0000-0000A9220000}"/>
    <cellStyle name="Note 3 3 2 6 2" xfId="6894" xr:uid="{00000000-0005-0000-0000-0000AA220000}"/>
    <cellStyle name="Note 3 3 2 7" xfId="3953" xr:uid="{00000000-0005-0000-0000-0000AB220000}"/>
    <cellStyle name="Note 3 3 2 7 2" xfId="9091" xr:uid="{00000000-0005-0000-0000-0000AC220000}"/>
    <cellStyle name="Note 3 3 2 8" xfId="4856" xr:uid="{00000000-0005-0000-0000-0000AD220000}"/>
    <cellStyle name="Note 3 3 2 8 2" xfId="8727" xr:uid="{00000000-0005-0000-0000-0000AE220000}"/>
    <cellStyle name="Note 3 3 2 9" xfId="5078" xr:uid="{00000000-0005-0000-0000-0000AF220000}"/>
    <cellStyle name="Note 3 3 3" xfId="469" xr:uid="{00000000-0005-0000-0000-0000B0220000}"/>
    <cellStyle name="Note 3 3 3 2" xfId="835" xr:uid="{00000000-0005-0000-0000-0000B1220000}"/>
    <cellStyle name="Note 3 3 3 2 2" xfId="1928" xr:uid="{00000000-0005-0000-0000-0000B2220000}"/>
    <cellStyle name="Note 3 3 3 2 2 2" xfId="3752" xr:uid="{00000000-0005-0000-0000-0000B3220000}"/>
    <cellStyle name="Note 3 3 3 2 2 2 2" xfId="8531" xr:uid="{00000000-0005-0000-0000-0000B4220000}"/>
    <cellStyle name="Note 3 3 3 2 2 3" xfId="6707" xr:uid="{00000000-0005-0000-0000-0000B5220000}"/>
    <cellStyle name="Note 3 3 3 2 3" xfId="2659" xr:uid="{00000000-0005-0000-0000-0000B6220000}"/>
    <cellStyle name="Note 3 3 3 2 3 2" xfId="7438" xr:uid="{00000000-0005-0000-0000-0000B7220000}"/>
    <cellStyle name="Note 3 3 3 2 4" xfId="4567" xr:uid="{00000000-0005-0000-0000-0000B8220000}"/>
    <cellStyle name="Note 3 3 3 2 4 2" xfId="9625" xr:uid="{00000000-0005-0000-0000-0000B9220000}"/>
    <cellStyle name="Note 3 3 3 2 5" xfId="5613" xr:uid="{00000000-0005-0000-0000-0000BA220000}"/>
    <cellStyle name="Note 3 3 3 3" xfId="1563" xr:uid="{00000000-0005-0000-0000-0000BB220000}"/>
    <cellStyle name="Note 3 3 3 3 2" xfId="3387" xr:uid="{00000000-0005-0000-0000-0000BC220000}"/>
    <cellStyle name="Note 3 3 3 3 2 2" xfId="8166" xr:uid="{00000000-0005-0000-0000-0000BD220000}"/>
    <cellStyle name="Note 3 3 3 3 3" xfId="6342" xr:uid="{00000000-0005-0000-0000-0000BE220000}"/>
    <cellStyle name="Note 3 3 3 4" xfId="1199" xr:uid="{00000000-0005-0000-0000-0000BF220000}"/>
    <cellStyle name="Note 3 3 3 4 2" xfId="3023" xr:uid="{00000000-0005-0000-0000-0000C0220000}"/>
    <cellStyle name="Note 3 3 3 4 2 2" xfId="7802" xr:uid="{00000000-0005-0000-0000-0000C1220000}"/>
    <cellStyle name="Note 3 3 3 4 3" xfId="5978" xr:uid="{00000000-0005-0000-0000-0000C2220000}"/>
    <cellStyle name="Note 3 3 3 5" xfId="2295" xr:uid="{00000000-0005-0000-0000-0000C3220000}"/>
    <cellStyle name="Note 3 3 3 5 2" xfId="7074" xr:uid="{00000000-0005-0000-0000-0000C4220000}"/>
    <cellStyle name="Note 3 3 3 6" xfId="3909" xr:uid="{00000000-0005-0000-0000-0000C5220000}"/>
    <cellStyle name="Note 3 3 3 6 2" xfId="9261" xr:uid="{00000000-0005-0000-0000-0000C6220000}"/>
    <cellStyle name="Note 3 3 3 7" xfId="4804" xr:uid="{00000000-0005-0000-0000-0000C7220000}"/>
    <cellStyle name="Note 3 3 3 7 2" xfId="8897" xr:uid="{00000000-0005-0000-0000-0000C8220000}"/>
    <cellStyle name="Note 3 3 3 8" xfId="5248" xr:uid="{00000000-0005-0000-0000-0000C9220000}"/>
    <cellStyle name="Note 3 3 4" xfId="653" xr:uid="{00000000-0005-0000-0000-0000CA220000}"/>
    <cellStyle name="Note 3 3 4 2" xfId="1745" xr:uid="{00000000-0005-0000-0000-0000CB220000}"/>
    <cellStyle name="Note 3 3 4 2 2" xfId="3569" xr:uid="{00000000-0005-0000-0000-0000CC220000}"/>
    <cellStyle name="Note 3 3 4 2 2 2" xfId="8348" xr:uid="{00000000-0005-0000-0000-0000CD220000}"/>
    <cellStyle name="Note 3 3 4 2 3" xfId="6524" xr:uid="{00000000-0005-0000-0000-0000CE220000}"/>
    <cellStyle name="Note 3 3 4 3" xfId="2478" xr:uid="{00000000-0005-0000-0000-0000CF220000}"/>
    <cellStyle name="Note 3 3 4 3 2" xfId="7257" xr:uid="{00000000-0005-0000-0000-0000D0220000}"/>
    <cellStyle name="Note 3 3 4 4" xfId="4641" xr:uid="{00000000-0005-0000-0000-0000D1220000}"/>
    <cellStyle name="Note 3 3 4 4 2" xfId="9442" xr:uid="{00000000-0005-0000-0000-0000D2220000}"/>
    <cellStyle name="Note 3 3 4 5" xfId="5430" xr:uid="{00000000-0005-0000-0000-0000D3220000}"/>
    <cellStyle name="Note 3 3 5" xfId="1264" xr:uid="{00000000-0005-0000-0000-0000D4220000}"/>
    <cellStyle name="Note 3 3 5 2" xfId="3088" xr:uid="{00000000-0005-0000-0000-0000D5220000}"/>
    <cellStyle name="Note 3 3 5 2 2" xfId="7867" xr:uid="{00000000-0005-0000-0000-0000D6220000}"/>
    <cellStyle name="Note 3 3 5 3" xfId="6043" xr:uid="{00000000-0005-0000-0000-0000D7220000}"/>
    <cellStyle name="Note 3 3 6" xfId="900" xr:uid="{00000000-0005-0000-0000-0000D8220000}"/>
    <cellStyle name="Note 3 3 6 2" xfId="2724" xr:uid="{00000000-0005-0000-0000-0000D9220000}"/>
    <cellStyle name="Note 3 3 6 2 2" xfId="7503" xr:uid="{00000000-0005-0000-0000-0000DA220000}"/>
    <cellStyle name="Note 3 3 6 3" xfId="5679" xr:uid="{00000000-0005-0000-0000-0000DB220000}"/>
    <cellStyle name="Note 3 3 7" xfId="2114" xr:uid="{00000000-0005-0000-0000-0000DC220000}"/>
    <cellStyle name="Note 3 3 7 2" xfId="6893" xr:uid="{00000000-0005-0000-0000-0000DD220000}"/>
    <cellStyle name="Note 3 3 8" xfId="4129" xr:uid="{00000000-0005-0000-0000-0000DE220000}"/>
    <cellStyle name="Note 3 3 8 2" xfId="8962" xr:uid="{00000000-0005-0000-0000-0000DF220000}"/>
    <cellStyle name="Note 3 3 9" xfId="4166" xr:uid="{00000000-0005-0000-0000-0000E0220000}"/>
    <cellStyle name="Note 3 3 9 2" xfId="8598" xr:uid="{00000000-0005-0000-0000-0000E1220000}"/>
    <cellStyle name="Note 3 4" xfId="272" xr:uid="{00000000-0005-0000-0000-0000E2220000}"/>
    <cellStyle name="Note 3 4 2" xfId="470" xr:uid="{00000000-0005-0000-0000-0000E3220000}"/>
    <cellStyle name="Note 3 4 2 2" xfId="836" xr:uid="{00000000-0005-0000-0000-0000E4220000}"/>
    <cellStyle name="Note 3 4 2 2 2" xfId="1929" xr:uid="{00000000-0005-0000-0000-0000E5220000}"/>
    <cellStyle name="Note 3 4 2 2 2 2" xfId="3753" xr:uid="{00000000-0005-0000-0000-0000E6220000}"/>
    <cellStyle name="Note 3 4 2 2 2 2 2" xfId="8532" xr:uid="{00000000-0005-0000-0000-0000E7220000}"/>
    <cellStyle name="Note 3 4 2 2 2 3" xfId="6708" xr:uid="{00000000-0005-0000-0000-0000E8220000}"/>
    <cellStyle name="Note 3 4 2 2 3" xfId="2660" xr:uid="{00000000-0005-0000-0000-0000E9220000}"/>
    <cellStyle name="Note 3 4 2 2 3 2" xfId="7439" xr:uid="{00000000-0005-0000-0000-0000EA220000}"/>
    <cellStyle name="Note 3 4 2 2 4" xfId="4181" xr:uid="{00000000-0005-0000-0000-0000EB220000}"/>
    <cellStyle name="Note 3 4 2 2 4 2" xfId="9626" xr:uid="{00000000-0005-0000-0000-0000EC220000}"/>
    <cellStyle name="Note 3 4 2 2 5" xfId="5614" xr:uid="{00000000-0005-0000-0000-0000ED220000}"/>
    <cellStyle name="Note 3 4 2 3" xfId="1565" xr:uid="{00000000-0005-0000-0000-0000EE220000}"/>
    <cellStyle name="Note 3 4 2 3 2" xfId="3389" xr:uid="{00000000-0005-0000-0000-0000EF220000}"/>
    <cellStyle name="Note 3 4 2 3 2 2" xfId="8168" xr:uid="{00000000-0005-0000-0000-0000F0220000}"/>
    <cellStyle name="Note 3 4 2 3 3" xfId="6344" xr:uid="{00000000-0005-0000-0000-0000F1220000}"/>
    <cellStyle name="Note 3 4 2 4" xfId="1201" xr:uid="{00000000-0005-0000-0000-0000F2220000}"/>
    <cellStyle name="Note 3 4 2 4 2" xfId="3025" xr:uid="{00000000-0005-0000-0000-0000F3220000}"/>
    <cellStyle name="Note 3 4 2 4 2 2" xfId="7804" xr:uid="{00000000-0005-0000-0000-0000F4220000}"/>
    <cellStyle name="Note 3 4 2 4 3" xfId="5980" xr:uid="{00000000-0005-0000-0000-0000F5220000}"/>
    <cellStyle name="Note 3 4 2 5" xfId="2296" xr:uid="{00000000-0005-0000-0000-0000F6220000}"/>
    <cellStyle name="Note 3 4 2 5 2" xfId="7075" xr:uid="{00000000-0005-0000-0000-0000F7220000}"/>
    <cellStyle name="Note 3 4 2 6" xfId="4133" xr:uid="{00000000-0005-0000-0000-0000F8220000}"/>
    <cellStyle name="Note 3 4 2 6 2" xfId="9263" xr:uid="{00000000-0005-0000-0000-0000F9220000}"/>
    <cellStyle name="Note 3 4 2 7" xfId="4693" xr:uid="{00000000-0005-0000-0000-0000FA220000}"/>
    <cellStyle name="Note 3 4 2 7 2" xfId="8899" xr:uid="{00000000-0005-0000-0000-0000FB220000}"/>
    <cellStyle name="Note 3 4 2 8" xfId="5250" xr:uid="{00000000-0005-0000-0000-0000FC220000}"/>
    <cellStyle name="Note 3 4 3" xfId="655" xr:uid="{00000000-0005-0000-0000-0000FD220000}"/>
    <cellStyle name="Note 3 4 3 2" xfId="1747" xr:uid="{00000000-0005-0000-0000-0000FE220000}"/>
    <cellStyle name="Note 3 4 3 2 2" xfId="3571" xr:uid="{00000000-0005-0000-0000-0000FF220000}"/>
    <cellStyle name="Note 3 4 3 2 2 2" xfId="8350" xr:uid="{00000000-0005-0000-0000-000000230000}"/>
    <cellStyle name="Note 3 4 3 2 3" xfId="6526" xr:uid="{00000000-0005-0000-0000-000001230000}"/>
    <cellStyle name="Note 3 4 3 3" xfId="2480" xr:uid="{00000000-0005-0000-0000-000002230000}"/>
    <cellStyle name="Note 3 4 3 3 2" xfId="7259" xr:uid="{00000000-0005-0000-0000-000003230000}"/>
    <cellStyle name="Note 3 4 3 4" xfId="4053" xr:uid="{00000000-0005-0000-0000-000004230000}"/>
    <cellStyle name="Note 3 4 3 4 2" xfId="9444" xr:uid="{00000000-0005-0000-0000-000005230000}"/>
    <cellStyle name="Note 3 4 3 5" xfId="5432" xr:uid="{00000000-0005-0000-0000-000006230000}"/>
    <cellStyle name="Note 3 4 4" xfId="1319" xr:uid="{00000000-0005-0000-0000-000007230000}"/>
    <cellStyle name="Note 3 4 4 2" xfId="3143" xr:uid="{00000000-0005-0000-0000-000008230000}"/>
    <cellStyle name="Note 3 4 4 2 2" xfId="7922" xr:uid="{00000000-0005-0000-0000-000009230000}"/>
    <cellStyle name="Note 3 4 4 3" xfId="6098" xr:uid="{00000000-0005-0000-0000-00000A230000}"/>
    <cellStyle name="Note 3 4 5" xfId="955" xr:uid="{00000000-0005-0000-0000-00000B230000}"/>
    <cellStyle name="Note 3 4 5 2" xfId="2779" xr:uid="{00000000-0005-0000-0000-00000C230000}"/>
    <cellStyle name="Note 3 4 5 2 2" xfId="7558" xr:uid="{00000000-0005-0000-0000-00000D230000}"/>
    <cellStyle name="Note 3 4 5 3" xfId="5734" xr:uid="{00000000-0005-0000-0000-00000E230000}"/>
    <cellStyle name="Note 3 4 6" xfId="2116" xr:uid="{00000000-0005-0000-0000-00000F230000}"/>
    <cellStyle name="Note 3 4 6 2" xfId="6895" xr:uid="{00000000-0005-0000-0000-000010230000}"/>
    <cellStyle name="Note 3 4 7" xfId="3864" xr:uid="{00000000-0005-0000-0000-000011230000}"/>
    <cellStyle name="Note 3 4 7 2" xfId="9017" xr:uid="{00000000-0005-0000-0000-000012230000}"/>
    <cellStyle name="Note 3 4 8" xfId="4780" xr:uid="{00000000-0005-0000-0000-000013230000}"/>
    <cellStyle name="Note 3 4 8 2" xfId="8653" xr:uid="{00000000-0005-0000-0000-000014230000}"/>
    <cellStyle name="Note 3 4 9" xfId="5004" xr:uid="{00000000-0005-0000-0000-000015230000}"/>
    <cellStyle name="Note 3 5" xfId="273" xr:uid="{00000000-0005-0000-0000-000016230000}"/>
    <cellStyle name="Note 3 5 2" xfId="471" xr:uid="{00000000-0005-0000-0000-000017230000}"/>
    <cellStyle name="Note 3 5 2 2" xfId="837" xr:uid="{00000000-0005-0000-0000-000018230000}"/>
    <cellStyle name="Note 3 5 2 2 2" xfId="1930" xr:uid="{00000000-0005-0000-0000-000019230000}"/>
    <cellStyle name="Note 3 5 2 2 2 2" xfId="3754" xr:uid="{00000000-0005-0000-0000-00001A230000}"/>
    <cellStyle name="Note 3 5 2 2 2 2 2" xfId="8533" xr:uid="{00000000-0005-0000-0000-00001B230000}"/>
    <cellStyle name="Note 3 5 2 2 2 3" xfId="6709" xr:uid="{00000000-0005-0000-0000-00001C230000}"/>
    <cellStyle name="Note 3 5 2 2 3" xfId="2661" xr:uid="{00000000-0005-0000-0000-00001D230000}"/>
    <cellStyle name="Note 3 5 2 2 3 2" xfId="7440" xr:uid="{00000000-0005-0000-0000-00001E230000}"/>
    <cellStyle name="Note 3 5 2 2 4" xfId="4436" xr:uid="{00000000-0005-0000-0000-00001F230000}"/>
    <cellStyle name="Note 3 5 2 2 4 2" xfId="9627" xr:uid="{00000000-0005-0000-0000-000020230000}"/>
    <cellStyle name="Note 3 5 2 2 5" xfId="5615" xr:uid="{00000000-0005-0000-0000-000021230000}"/>
    <cellStyle name="Note 3 5 2 3" xfId="1566" xr:uid="{00000000-0005-0000-0000-000022230000}"/>
    <cellStyle name="Note 3 5 2 3 2" xfId="3390" xr:uid="{00000000-0005-0000-0000-000023230000}"/>
    <cellStyle name="Note 3 5 2 3 2 2" xfId="8169" xr:uid="{00000000-0005-0000-0000-000024230000}"/>
    <cellStyle name="Note 3 5 2 3 3" xfId="6345" xr:uid="{00000000-0005-0000-0000-000025230000}"/>
    <cellStyle name="Note 3 5 2 4" xfId="1202" xr:uid="{00000000-0005-0000-0000-000026230000}"/>
    <cellStyle name="Note 3 5 2 4 2" xfId="3026" xr:uid="{00000000-0005-0000-0000-000027230000}"/>
    <cellStyle name="Note 3 5 2 4 2 2" xfId="7805" xr:uid="{00000000-0005-0000-0000-000028230000}"/>
    <cellStyle name="Note 3 5 2 4 3" xfId="5981" xr:uid="{00000000-0005-0000-0000-000029230000}"/>
    <cellStyle name="Note 3 5 2 5" xfId="2297" xr:uid="{00000000-0005-0000-0000-00002A230000}"/>
    <cellStyle name="Note 3 5 2 5 2" xfId="7076" xr:uid="{00000000-0005-0000-0000-00002B230000}"/>
    <cellStyle name="Note 3 5 2 6" xfId="3945" xr:uid="{00000000-0005-0000-0000-00002C230000}"/>
    <cellStyle name="Note 3 5 2 6 2" xfId="9264" xr:uid="{00000000-0005-0000-0000-00002D230000}"/>
    <cellStyle name="Note 3 5 2 7" xfId="4850" xr:uid="{00000000-0005-0000-0000-00002E230000}"/>
    <cellStyle name="Note 3 5 2 7 2" xfId="8900" xr:uid="{00000000-0005-0000-0000-00002F230000}"/>
    <cellStyle name="Note 3 5 2 8" xfId="5251" xr:uid="{00000000-0005-0000-0000-000030230000}"/>
    <cellStyle name="Note 3 5 3" xfId="656" xr:uid="{00000000-0005-0000-0000-000031230000}"/>
    <cellStyle name="Note 3 5 3 2" xfId="1748" xr:uid="{00000000-0005-0000-0000-000032230000}"/>
    <cellStyle name="Note 3 5 3 2 2" xfId="3572" xr:uid="{00000000-0005-0000-0000-000033230000}"/>
    <cellStyle name="Note 3 5 3 2 2 2" xfId="8351" xr:uid="{00000000-0005-0000-0000-000034230000}"/>
    <cellStyle name="Note 3 5 3 2 3" xfId="6527" xr:uid="{00000000-0005-0000-0000-000035230000}"/>
    <cellStyle name="Note 3 5 3 3" xfId="2481" xr:uid="{00000000-0005-0000-0000-000036230000}"/>
    <cellStyle name="Note 3 5 3 3 2" xfId="7260" xr:uid="{00000000-0005-0000-0000-000037230000}"/>
    <cellStyle name="Note 3 5 3 4" xfId="4875" xr:uid="{00000000-0005-0000-0000-000038230000}"/>
    <cellStyle name="Note 3 5 3 4 2" xfId="9445" xr:uid="{00000000-0005-0000-0000-000039230000}"/>
    <cellStyle name="Note 3 5 3 5" xfId="5433" xr:uid="{00000000-0005-0000-0000-00003A230000}"/>
    <cellStyle name="Note 3 5 4" xfId="1358" xr:uid="{00000000-0005-0000-0000-00003B230000}"/>
    <cellStyle name="Note 3 5 4 2" xfId="3182" xr:uid="{00000000-0005-0000-0000-00003C230000}"/>
    <cellStyle name="Note 3 5 4 2 2" xfId="7961" xr:uid="{00000000-0005-0000-0000-00003D230000}"/>
    <cellStyle name="Note 3 5 4 3" xfId="6137" xr:uid="{00000000-0005-0000-0000-00003E230000}"/>
    <cellStyle name="Note 3 5 5" xfId="994" xr:uid="{00000000-0005-0000-0000-00003F230000}"/>
    <cellStyle name="Note 3 5 5 2" xfId="2818" xr:uid="{00000000-0005-0000-0000-000040230000}"/>
    <cellStyle name="Note 3 5 5 2 2" xfId="7597" xr:uid="{00000000-0005-0000-0000-000041230000}"/>
    <cellStyle name="Note 3 5 5 3" xfId="5773" xr:uid="{00000000-0005-0000-0000-000042230000}"/>
    <cellStyle name="Note 3 5 6" xfId="2117" xr:uid="{00000000-0005-0000-0000-000043230000}"/>
    <cellStyle name="Note 3 5 6 2" xfId="6896" xr:uid="{00000000-0005-0000-0000-000044230000}"/>
    <cellStyle name="Note 3 5 7" xfId="3976" xr:uid="{00000000-0005-0000-0000-000045230000}"/>
    <cellStyle name="Note 3 5 7 2" xfId="9056" xr:uid="{00000000-0005-0000-0000-000046230000}"/>
    <cellStyle name="Note 3 5 8" xfId="4271" xr:uid="{00000000-0005-0000-0000-000047230000}"/>
    <cellStyle name="Note 3 5 8 2" xfId="8692" xr:uid="{00000000-0005-0000-0000-000048230000}"/>
    <cellStyle name="Note 3 5 9" xfId="5043" xr:uid="{00000000-0005-0000-0000-000049230000}"/>
    <cellStyle name="Note 3 6" xfId="472" xr:uid="{00000000-0005-0000-0000-00004A230000}"/>
    <cellStyle name="Note 3 6 2" xfId="838" xr:uid="{00000000-0005-0000-0000-00004B230000}"/>
    <cellStyle name="Note 3 6 2 2" xfId="1931" xr:uid="{00000000-0005-0000-0000-00004C230000}"/>
    <cellStyle name="Note 3 6 2 2 2" xfId="3755" xr:uid="{00000000-0005-0000-0000-00004D230000}"/>
    <cellStyle name="Note 3 6 2 2 2 2" xfId="8534" xr:uid="{00000000-0005-0000-0000-00004E230000}"/>
    <cellStyle name="Note 3 6 2 2 3" xfId="6710" xr:uid="{00000000-0005-0000-0000-00004F230000}"/>
    <cellStyle name="Note 3 6 2 3" xfId="2662" xr:uid="{00000000-0005-0000-0000-000050230000}"/>
    <cellStyle name="Note 3 6 2 3 2" xfId="7441" xr:uid="{00000000-0005-0000-0000-000051230000}"/>
    <cellStyle name="Note 3 6 2 4" xfId="4239" xr:uid="{00000000-0005-0000-0000-000052230000}"/>
    <cellStyle name="Note 3 6 2 4 2" xfId="9628" xr:uid="{00000000-0005-0000-0000-000053230000}"/>
    <cellStyle name="Note 3 6 2 5" xfId="5616" xr:uid="{00000000-0005-0000-0000-000054230000}"/>
    <cellStyle name="Note 3 6 3" xfId="1557" xr:uid="{00000000-0005-0000-0000-000055230000}"/>
    <cellStyle name="Note 3 6 3 2" xfId="3381" xr:uid="{00000000-0005-0000-0000-000056230000}"/>
    <cellStyle name="Note 3 6 3 2 2" xfId="8160" xr:uid="{00000000-0005-0000-0000-000057230000}"/>
    <cellStyle name="Note 3 6 3 3" xfId="6336" xr:uid="{00000000-0005-0000-0000-000058230000}"/>
    <cellStyle name="Note 3 6 4" xfId="1193" xr:uid="{00000000-0005-0000-0000-000059230000}"/>
    <cellStyle name="Note 3 6 4 2" xfId="3017" xr:uid="{00000000-0005-0000-0000-00005A230000}"/>
    <cellStyle name="Note 3 6 4 2 2" xfId="7796" xr:uid="{00000000-0005-0000-0000-00005B230000}"/>
    <cellStyle name="Note 3 6 4 3" xfId="5972" xr:uid="{00000000-0005-0000-0000-00005C230000}"/>
    <cellStyle name="Note 3 6 5" xfId="2298" xr:uid="{00000000-0005-0000-0000-00005D230000}"/>
    <cellStyle name="Note 3 6 5 2" xfId="7077" xr:uid="{00000000-0005-0000-0000-00005E230000}"/>
    <cellStyle name="Note 3 6 6" xfId="3928" xr:uid="{00000000-0005-0000-0000-00005F230000}"/>
    <cellStyle name="Note 3 6 6 2" xfId="9255" xr:uid="{00000000-0005-0000-0000-000060230000}"/>
    <cellStyle name="Note 3 6 7" xfId="4188" xr:uid="{00000000-0005-0000-0000-000061230000}"/>
    <cellStyle name="Note 3 6 7 2" xfId="8891" xr:uid="{00000000-0005-0000-0000-000062230000}"/>
    <cellStyle name="Note 3 6 8" xfId="5242" xr:uid="{00000000-0005-0000-0000-000063230000}"/>
    <cellStyle name="Note 3 7" xfId="647" xr:uid="{00000000-0005-0000-0000-000064230000}"/>
    <cellStyle name="Note 3 7 2" xfId="1739" xr:uid="{00000000-0005-0000-0000-000065230000}"/>
    <cellStyle name="Note 3 7 2 2" xfId="3563" xr:uid="{00000000-0005-0000-0000-000066230000}"/>
    <cellStyle name="Note 3 7 2 2 2" xfId="8342" xr:uid="{00000000-0005-0000-0000-000067230000}"/>
    <cellStyle name="Note 3 7 2 3" xfId="6518" xr:uid="{00000000-0005-0000-0000-000068230000}"/>
    <cellStyle name="Note 3 7 3" xfId="2472" xr:uid="{00000000-0005-0000-0000-000069230000}"/>
    <cellStyle name="Note 3 7 3 2" xfId="7251" xr:uid="{00000000-0005-0000-0000-00006A230000}"/>
    <cellStyle name="Note 3 7 4" xfId="4229" xr:uid="{00000000-0005-0000-0000-00006B230000}"/>
    <cellStyle name="Note 3 7 4 2" xfId="9436" xr:uid="{00000000-0005-0000-0000-00006C230000}"/>
    <cellStyle name="Note 3 7 5" xfId="5424" xr:uid="{00000000-0005-0000-0000-00006D230000}"/>
    <cellStyle name="Note 3 8" xfId="1228" xr:uid="{00000000-0005-0000-0000-00006E230000}"/>
    <cellStyle name="Note 3 8 2" xfId="3052" xr:uid="{00000000-0005-0000-0000-00006F230000}"/>
    <cellStyle name="Note 3 8 2 2" xfId="7831" xr:uid="{00000000-0005-0000-0000-000070230000}"/>
    <cellStyle name="Note 3 8 3" xfId="6007" xr:uid="{00000000-0005-0000-0000-000071230000}"/>
    <cellStyle name="Note 3 9" xfId="864" xr:uid="{00000000-0005-0000-0000-000072230000}"/>
    <cellStyle name="Note 3 9 2" xfId="2688" xr:uid="{00000000-0005-0000-0000-000073230000}"/>
    <cellStyle name="Note 3 9 2 2" xfId="7467" xr:uid="{00000000-0005-0000-0000-000074230000}"/>
    <cellStyle name="Note 3 9 3" xfId="5643" xr:uid="{00000000-0005-0000-0000-000075230000}"/>
    <cellStyle name="Note 4" xfId="274" xr:uid="{00000000-0005-0000-0000-000076230000}"/>
    <cellStyle name="Note 4 2" xfId="473" xr:uid="{00000000-0005-0000-0000-000077230000}"/>
    <cellStyle name="Note 4 2 2" xfId="839" xr:uid="{00000000-0005-0000-0000-000078230000}"/>
    <cellStyle name="Note 4 2 2 2" xfId="1932" xr:uid="{00000000-0005-0000-0000-000079230000}"/>
    <cellStyle name="Note 4 2 2 2 2" xfId="3756" xr:uid="{00000000-0005-0000-0000-00007A230000}"/>
    <cellStyle name="Note 4 2 2 2 2 2" xfId="8535" xr:uid="{00000000-0005-0000-0000-00007B230000}"/>
    <cellStyle name="Note 4 2 2 2 3" xfId="6711" xr:uid="{00000000-0005-0000-0000-00007C230000}"/>
    <cellStyle name="Note 4 2 2 3" xfId="2663" xr:uid="{00000000-0005-0000-0000-00007D230000}"/>
    <cellStyle name="Note 4 2 2 3 2" xfId="7442" xr:uid="{00000000-0005-0000-0000-00007E230000}"/>
    <cellStyle name="Note 4 2 2 4" xfId="4381" xr:uid="{00000000-0005-0000-0000-00007F230000}"/>
    <cellStyle name="Note 4 2 2 4 2" xfId="9629" xr:uid="{00000000-0005-0000-0000-000080230000}"/>
    <cellStyle name="Note 4 2 2 5" xfId="5617" xr:uid="{00000000-0005-0000-0000-000081230000}"/>
    <cellStyle name="Note 4 2 3" xfId="1567" xr:uid="{00000000-0005-0000-0000-000082230000}"/>
    <cellStyle name="Note 4 2 3 2" xfId="3391" xr:uid="{00000000-0005-0000-0000-000083230000}"/>
    <cellStyle name="Note 4 2 3 2 2" xfId="8170" xr:uid="{00000000-0005-0000-0000-000084230000}"/>
    <cellStyle name="Note 4 2 3 3" xfId="6346" xr:uid="{00000000-0005-0000-0000-000085230000}"/>
    <cellStyle name="Note 4 2 4" xfId="1203" xr:uid="{00000000-0005-0000-0000-000086230000}"/>
    <cellStyle name="Note 4 2 4 2" xfId="3027" xr:uid="{00000000-0005-0000-0000-000087230000}"/>
    <cellStyle name="Note 4 2 4 2 2" xfId="7806" xr:uid="{00000000-0005-0000-0000-000088230000}"/>
    <cellStyle name="Note 4 2 4 3" xfId="5982" xr:uid="{00000000-0005-0000-0000-000089230000}"/>
    <cellStyle name="Note 4 2 5" xfId="2299" xr:uid="{00000000-0005-0000-0000-00008A230000}"/>
    <cellStyle name="Note 4 2 5 2" xfId="7078" xr:uid="{00000000-0005-0000-0000-00008B230000}"/>
    <cellStyle name="Note 4 2 6" xfId="3835" xr:uid="{00000000-0005-0000-0000-00008C230000}"/>
    <cellStyle name="Note 4 2 6 2" xfId="9265" xr:uid="{00000000-0005-0000-0000-00008D230000}"/>
    <cellStyle name="Note 4 2 7" xfId="4460" xr:uid="{00000000-0005-0000-0000-00008E230000}"/>
    <cellStyle name="Note 4 2 7 2" xfId="8901" xr:uid="{00000000-0005-0000-0000-00008F230000}"/>
    <cellStyle name="Note 4 2 8" xfId="5252" xr:uid="{00000000-0005-0000-0000-000090230000}"/>
    <cellStyle name="Note 4 3" xfId="657" xr:uid="{00000000-0005-0000-0000-000091230000}"/>
    <cellStyle name="Note 4 3 2" xfId="1749" xr:uid="{00000000-0005-0000-0000-000092230000}"/>
    <cellStyle name="Note 4 3 2 2" xfId="3573" xr:uid="{00000000-0005-0000-0000-000093230000}"/>
    <cellStyle name="Note 4 3 2 2 2" xfId="8352" xr:uid="{00000000-0005-0000-0000-000094230000}"/>
    <cellStyle name="Note 4 3 2 3" xfId="6528" xr:uid="{00000000-0005-0000-0000-000095230000}"/>
    <cellStyle name="Note 4 3 3" xfId="2482" xr:uid="{00000000-0005-0000-0000-000096230000}"/>
    <cellStyle name="Note 4 3 3 2" xfId="7261" xr:uid="{00000000-0005-0000-0000-000097230000}"/>
    <cellStyle name="Note 4 3 4" xfId="4198" xr:uid="{00000000-0005-0000-0000-000098230000}"/>
    <cellStyle name="Note 4 3 4 2" xfId="9446" xr:uid="{00000000-0005-0000-0000-000099230000}"/>
    <cellStyle name="Note 4 3 5" xfId="5434" xr:uid="{00000000-0005-0000-0000-00009A230000}"/>
    <cellStyle name="Note 4 4" xfId="1318" xr:uid="{00000000-0005-0000-0000-00009B230000}"/>
    <cellStyle name="Note 4 4 2" xfId="3142" xr:uid="{00000000-0005-0000-0000-00009C230000}"/>
    <cellStyle name="Note 4 4 2 2" xfId="7921" xr:uid="{00000000-0005-0000-0000-00009D230000}"/>
    <cellStyle name="Note 4 4 3" xfId="6097" xr:uid="{00000000-0005-0000-0000-00009E230000}"/>
    <cellStyle name="Note 4 5" xfId="954" xr:uid="{00000000-0005-0000-0000-00009F230000}"/>
    <cellStyle name="Note 4 5 2" xfId="2778" xr:uid="{00000000-0005-0000-0000-0000A0230000}"/>
    <cellStyle name="Note 4 5 2 2" xfId="7557" xr:uid="{00000000-0005-0000-0000-0000A1230000}"/>
    <cellStyle name="Note 4 5 3" xfId="5733" xr:uid="{00000000-0005-0000-0000-0000A2230000}"/>
    <cellStyle name="Note 4 6" xfId="2118" xr:uid="{00000000-0005-0000-0000-0000A3230000}"/>
    <cellStyle name="Note 4 6 2" xfId="6897" xr:uid="{00000000-0005-0000-0000-0000A4230000}"/>
    <cellStyle name="Note 4 7" xfId="4052" xr:uid="{00000000-0005-0000-0000-0000A5230000}"/>
    <cellStyle name="Note 4 7 2" xfId="9016" xr:uid="{00000000-0005-0000-0000-0000A6230000}"/>
    <cellStyle name="Note 4 8" xfId="4551" xr:uid="{00000000-0005-0000-0000-0000A7230000}"/>
    <cellStyle name="Note 4 8 2" xfId="8652" xr:uid="{00000000-0005-0000-0000-0000A8230000}"/>
    <cellStyle name="Note 4 9" xfId="5003" xr:uid="{00000000-0005-0000-0000-0000A9230000}"/>
    <cellStyle name="Output" xfId="13" builtinId="21" customBuiltin="1"/>
    <cellStyle name="Output 2" xfId="275" xr:uid="{00000000-0005-0000-0000-0000AB230000}"/>
    <cellStyle name="Percent 2" xfId="277" xr:uid="{00000000-0005-0000-0000-0000AC230000}"/>
    <cellStyle name="Percent 2 2" xfId="4758" xr:uid="{00000000-0005-0000-0000-0000AD230000}"/>
    <cellStyle name="Percent 2 3" xfId="9657" xr:uid="{00000000-0005-0000-0000-0000AE230000}"/>
    <cellStyle name="Percent 3" xfId="278" xr:uid="{00000000-0005-0000-0000-0000AF230000}"/>
    <cellStyle name="Percent 3 10" xfId="1960" xr:uid="{00000000-0005-0000-0000-0000B0230000}"/>
    <cellStyle name="Percent 3 10 2" xfId="6763" xr:uid="{00000000-0005-0000-0000-0000B1230000}"/>
    <cellStyle name="Percent 3 11" xfId="3833" xr:uid="{00000000-0005-0000-0000-0000B2230000}"/>
    <cellStyle name="Percent 3 11 2" xfId="8927" xr:uid="{00000000-0005-0000-0000-0000B3230000}"/>
    <cellStyle name="Percent 3 12" xfId="4708" xr:uid="{00000000-0005-0000-0000-0000B4230000}"/>
    <cellStyle name="Percent 3 12 2" xfId="8563" xr:uid="{00000000-0005-0000-0000-0000B5230000}"/>
    <cellStyle name="Percent 3 13" xfId="4914" xr:uid="{00000000-0005-0000-0000-0000B6230000}"/>
    <cellStyle name="Percent 3 2" xfId="279" xr:uid="{00000000-0005-0000-0000-0000B7230000}"/>
    <cellStyle name="Percent 3 2 10" xfId="4000" xr:uid="{00000000-0005-0000-0000-0000B8230000}"/>
    <cellStyle name="Percent 3 2 10 2" xfId="8946" xr:uid="{00000000-0005-0000-0000-0000B9230000}"/>
    <cellStyle name="Percent 3 2 11" xfId="4241" xr:uid="{00000000-0005-0000-0000-0000BA230000}"/>
    <cellStyle name="Percent 3 2 11 2" xfId="8582" xr:uid="{00000000-0005-0000-0000-0000BB230000}"/>
    <cellStyle name="Percent 3 2 12" xfId="4933" xr:uid="{00000000-0005-0000-0000-0000BC230000}"/>
    <cellStyle name="Percent 3 2 2" xfId="280" xr:uid="{00000000-0005-0000-0000-0000BD230000}"/>
    <cellStyle name="Percent 3 2 2 10" xfId="4969" xr:uid="{00000000-0005-0000-0000-0000BE230000}"/>
    <cellStyle name="Percent 3 2 2 2" xfId="281" xr:uid="{00000000-0005-0000-0000-0000BF230000}"/>
    <cellStyle name="Percent 3 2 2 2 2" xfId="474" xr:uid="{00000000-0005-0000-0000-0000C0230000}"/>
    <cellStyle name="Percent 3 2 2 2 2 2" xfId="840" xr:uid="{00000000-0005-0000-0000-0000C1230000}"/>
    <cellStyle name="Percent 3 2 2 2 2 2 2" xfId="1933" xr:uid="{00000000-0005-0000-0000-0000C2230000}"/>
    <cellStyle name="Percent 3 2 2 2 2 2 2 2" xfId="3757" xr:uid="{00000000-0005-0000-0000-0000C3230000}"/>
    <cellStyle name="Percent 3 2 2 2 2 2 2 2 2" xfId="8536" xr:uid="{00000000-0005-0000-0000-0000C4230000}"/>
    <cellStyle name="Percent 3 2 2 2 2 2 2 3" xfId="6712" xr:uid="{00000000-0005-0000-0000-0000C5230000}"/>
    <cellStyle name="Percent 3 2 2 2 2 2 3" xfId="2664" xr:uid="{00000000-0005-0000-0000-0000C6230000}"/>
    <cellStyle name="Percent 3 2 2 2 2 2 3 2" xfId="7443" xr:uid="{00000000-0005-0000-0000-0000C7230000}"/>
    <cellStyle name="Percent 3 2 2 2 2 2 4" xfId="4552" xr:uid="{00000000-0005-0000-0000-0000C8230000}"/>
    <cellStyle name="Percent 3 2 2 2 2 2 4 2" xfId="9630" xr:uid="{00000000-0005-0000-0000-0000C9230000}"/>
    <cellStyle name="Percent 3 2 2 2 2 2 5" xfId="5618" xr:uid="{00000000-0005-0000-0000-0000CA230000}"/>
    <cellStyle name="Percent 3 2 2 2 2 3" xfId="1571" xr:uid="{00000000-0005-0000-0000-0000CB230000}"/>
    <cellStyle name="Percent 3 2 2 2 2 3 2" xfId="3395" xr:uid="{00000000-0005-0000-0000-0000CC230000}"/>
    <cellStyle name="Percent 3 2 2 2 2 3 2 2" xfId="8174" xr:uid="{00000000-0005-0000-0000-0000CD230000}"/>
    <cellStyle name="Percent 3 2 2 2 2 3 3" xfId="6350" xr:uid="{00000000-0005-0000-0000-0000CE230000}"/>
    <cellStyle name="Percent 3 2 2 2 2 4" xfId="1207" xr:uid="{00000000-0005-0000-0000-0000CF230000}"/>
    <cellStyle name="Percent 3 2 2 2 2 4 2" xfId="3031" xr:uid="{00000000-0005-0000-0000-0000D0230000}"/>
    <cellStyle name="Percent 3 2 2 2 2 4 2 2" xfId="7810" xr:uid="{00000000-0005-0000-0000-0000D1230000}"/>
    <cellStyle name="Percent 3 2 2 2 2 4 3" xfId="5986" xr:uid="{00000000-0005-0000-0000-0000D2230000}"/>
    <cellStyle name="Percent 3 2 2 2 2 5" xfId="2300" xr:uid="{00000000-0005-0000-0000-0000D3230000}"/>
    <cellStyle name="Percent 3 2 2 2 2 5 2" xfId="7079" xr:uid="{00000000-0005-0000-0000-0000D4230000}"/>
    <cellStyle name="Percent 3 2 2 2 2 6" xfId="4046" xr:uid="{00000000-0005-0000-0000-0000D5230000}"/>
    <cellStyle name="Percent 3 2 2 2 2 6 2" xfId="9269" xr:uid="{00000000-0005-0000-0000-0000D6230000}"/>
    <cellStyle name="Percent 3 2 2 2 2 7" xfId="4205" xr:uid="{00000000-0005-0000-0000-0000D7230000}"/>
    <cellStyle name="Percent 3 2 2 2 2 7 2" xfId="8905" xr:uid="{00000000-0005-0000-0000-0000D8230000}"/>
    <cellStyle name="Percent 3 2 2 2 2 8" xfId="5256" xr:uid="{00000000-0005-0000-0000-0000D9230000}"/>
    <cellStyle name="Percent 3 2 2 2 3" xfId="661" xr:uid="{00000000-0005-0000-0000-0000DA230000}"/>
    <cellStyle name="Percent 3 2 2 2 3 2" xfId="1753" xr:uid="{00000000-0005-0000-0000-0000DB230000}"/>
    <cellStyle name="Percent 3 2 2 2 3 2 2" xfId="3577" xr:uid="{00000000-0005-0000-0000-0000DC230000}"/>
    <cellStyle name="Percent 3 2 2 2 3 2 2 2" xfId="8356" xr:uid="{00000000-0005-0000-0000-0000DD230000}"/>
    <cellStyle name="Percent 3 2 2 2 3 2 3" xfId="6532" xr:uid="{00000000-0005-0000-0000-0000DE230000}"/>
    <cellStyle name="Percent 3 2 2 2 3 3" xfId="2486" xr:uid="{00000000-0005-0000-0000-0000DF230000}"/>
    <cellStyle name="Percent 3 2 2 2 3 3 2" xfId="7265" xr:uid="{00000000-0005-0000-0000-0000E0230000}"/>
    <cellStyle name="Percent 3 2 2 2 3 4" xfId="4498" xr:uid="{00000000-0005-0000-0000-0000E1230000}"/>
    <cellStyle name="Percent 3 2 2 2 3 4 2" xfId="9450" xr:uid="{00000000-0005-0000-0000-0000E2230000}"/>
    <cellStyle name="Percent 3 2 2 2 3 5" xfId="5438" xr:uid="{00000000-0005-0000-0000-0000E3230000}"/>
    <cellStyle name="Percent 3 2 2 2 4" xfId="1394" xr:uid="{00000000-0005-0000-0000-0000E4230000}"/>
    <cellStyle name="Percent 3 2 2 2 4 2" xfId="3218" xr:uid="{00000000-0005-0000-0000-0000E5230000}"/>
    <cellStyle name="Percent 3 2 2 2 4 2 2" xfId="7997" xr:uid="{00000000-0005-0000-0000-0000E6230000}"/>
    <cellStyle name="Percent 3 2 2 2 4 3" xfId="6173" xr:uid="{00000000-0005-0000-0000-0000E7230000}"/>
    <cellStyle name="Percent 3 2 2 2 5" xfId="1030" xr:uid="{00000000-0005-0000-0000-0000E8230000}"/>
    <cellStyle name="Percent 3 2 2 2 5 2" xfId="2854" xr:uid="{00000000-0005-0000-0000-0000E9230000}"/>
    <cellStyle name="Percent 3 2 2 2 5 2 2" xfId="7633" xr:uid="{00000000-0005-0000-0000-0000EA230000}"/>
    <cellStyle name="Percent 3 2 2 2 5 3" xfId="5809" xr:uid="{00000000-0005-0000-0000-0000EB230000}"/>
    <cellStyle name="Percent 3 2 2 2 6" xfId="2120" xr:uid="{00000000-0005-0000-0000-0000EC230000}"/>
    <cellStyle name="Percent 3 2 2 2 6 2" xfId="6899" xr:uid="{00000000-0005-0000-0000-0000ED230000}"/>
    <cellStyle name="Percent 3 2 2 2 7" xfId="3843" xr:uid="{00000000-0005-0000-0000-0000EE230000}"/>
    <cellStyle name="Percent 3 2 2 2 7 2" xfId="9092" xr:uid="{00000000-0005-0000-0000-0000EF230000}"/>
    <cellStyle name="Percent 3 2 2 2 8" xfId="4554" xr:uid="{00000000-0005-0000-0000-0000F0230000}"/>
    <cellStyle name="Percent 3 2 2 2 8 2" xfId="8728" xr:uid="{00000000-0005-0000-0000-0000F1230000}"/>
    <cellStyle name="Percent 3 2 2 2 9" xfId="5079" xr:uid="{00000000-0005-0000-0000-0000F2230000}"/>
    <cellStyle name="Percent 3 2 2 3" xfId="475" xr:uid="{00000000-0005-0000-0000-0000F3230000}"/>
    <cellStyle name="Percent 3 2 2 3 2" xfId="841" xr:uid="{00000000-0005-0000-0000-0000F4230000}"/>
    <cellStyle name="Percent 3 2 2 3 2 2" xfId="1934" xr:uid="{00000000-0005-0000-0000-0000F5230000}"/>
    <cellStyle name="Percent 3 2 2 3 2 2 2" xfId="3758" xr:uid="{00000000-0005-0000-0000-0000F6230000}"/>
    <cellStyle name="Percent 3 2 2 3 2 2 2 2" xfId="8537" xr:uid="{00000000-0005-0000-0000-0000F7230000}"/>
    <cellStyle name="Percent 3 2 2 3 2 2 3" xfId="6713" xr:uid="{00000000-0005-0000-0000-0000F8230000}"/>
    <cellStyle name="Percent 3 2 2 3 2 3" xfId="2665" xr:uid="{00000000-0005-0000-0000-0000F9230000}"/>
    <cellStyle name="Percent 3 2 2 3 2 3 2" xfId="7444" xr:uid="{00000000-0005-0000-0000-0000FA230000}"/>
    <cellStyle name="Percent 3 2 2 3 2 4" xfId="4439" xr:uid="{00000000-0005-0000-0000-0000FB230000}"/>
    <cellStyle name="Percent 3 2 2 3 2 4 2" xfId="9631" xr:uid="{00000000-0005-0000-0000-0000FC230000}"/>
    <cellStyle name="Percent 3 2 2 3 2 5" xfId="5619" xr:uid="{00000000-0005-0000-0000-0000FD230000}"/>
    <cellStyle name="Percent 3 2 2 3 3" xfId="1570" xr:uid="{00000000-0005-0000-0000-0000FE230000}"/>
    <cellStyle name="Percent 3 2 2 3 3 2" xfId="3394" xr:uid="{00000000-0005-0000-0000-0000FF230000}"/>
    <cellStyle name="Percent 3 2 2 3 3 2 2" xfId="8173" xr:uid="{00000000-0005-0000-0000-000000240000}"/>
    <cellStyle name="Percent 3 2 2 3 3 3" xfId="6349" xr:uid="{00000000-0005-0000-0000-000001240000}"/>
    <cellStyle name="Percent 3 2 2 3 4" xfId="1206" xr:uid="{00000000-0005-0000-0000-000002240000}"/>
    <cellStyle name="Percent 3 2 2 3 4 2" xfId="3030" xr:uid="{00000000-0005-0000-0000-000003240000}"/>
    <cellStyle name="Percent 3 2 2 3 4 2 2" xfId="7809" xr:uid="{00000000-0005-0000-0000-000004240000}"/>
    <cellStyle name="Percent 3 2 2 3 4 3" xfId="5985" xr:uid="{00000000-0005-0000-0000-000005240000}"/>
    <cellStyle name="Percent 3 2 2 3 5" xfId="2301" xr:uid="{00000000-0005-0000-0000-000006240000}"/>
    <cellStyle name="Percent 3 2 2 3 5 2" xfId="7080" xr:uid="{00000000-0005-0000-0000-000007240000}"/>
    <cellStyle name="Percent 3 2 2 3 6" xfId="3969" xr:uid="{00000000-0005-0000-0000-000008240000}"/>
    <cellStyle name="Percent 3 2 2 3 6 2" xfId="9268" xr:uid="{00000000-0005-0000-0000-000009240000}"/>
    <cellStyle name="Percent 3 2 2 3 7" xfId="4769" xr:uid="{00000000-0005-0000-0000-00000A240000}"/>
    <cellStyle name="Percent 3 2 2 3 7 2" xfId="8904" xr:uid="{00000000-0005-0000-0000-00000B240000}"/>
    <cellStyle name="Percent 3 2 2 3 8" xfId="5255" xr:uid="{00000000-0005-0000-0000-00000C240000}"/>
    <cellStyle name="Percent 3 2 2 4" xfId="660" xr:uid="{00000000-0005-0000-0000-00000D240000}"/>
    <cellStyle name="Percent 3 2 2 4 2" xfId="1752" xr:uid="{00000000-0005-0000-0000-00000E240000}"/>
    <cellStyle name="Percent 3 2 2 4 2 2" xfId="3576" xr:uid="{00000000-0005-0000-0000-00000F240000}"/>
    <cellStyle name="Percent 3 2 2 4 2 2 2" xfId="8355" xr:uid="{00000000-0005-0000-0000-000010240000}"/>
    <cellStyle name="Percent 3 2 2 4 2 3" xfId="6531" xr:uid="{00000000-0005-0000-0000-000011240000}"/>
    <cellStyle name="Percent 3 2 2 4 3" xfId="2485" xr:uid="{00000000-0005-0000-0000-000012240000}"/>
    <cellStyle name="Percent 3 2 2 4 3 2" xfId="7264" xr:uid="{00000000-0005-0000-0000-000013240000}"/>
    <cellStyle name="Percent 3 2 2 4 4" xfId="4817" xr:uid="{00000000-0005-0000-0000-000014240000}"/>
    <cellStyle name="Percent 3 2 2 4 4 2" xfId="9449" xr:uid="{00000000-0005-0000-0000-000015240000}"/>
    <cellStyle name="Percent 3 2 2 4 5" xfId="5437" xr:uid="{00000000-0005-0000-0000-000016240000}"/>
    <cellStyle name="Percent 3 2 2 5" xfId="1284" xr:uid="{00000000-0005-0000-0000-000017240000}"/>
    <cellStyle name="Percent 3 2 2 5 2" xfId="3108" xr:uid="{00000000-0005-0000-0000-000018240000}"/>
    <cellStyle name="Percent 3 2 2 5 2 2" xfId="7887" xr:uid="{00000000-0005-0000-0000-000019240000}"/>
    <cellStyle name="Percent 3 2 2 5 3" xfId="6063" xr:uid="{00000000-0005-0000-0000-00001A240000}"/>
    <cellStyle name="Percent 3 2 2 6" xfId="920" xr:uid="{00000000-0005-0000-0000-00001B240000}"/>
    <cellStyle name="Percent 3 2 2 6 2" xfId="2744" xr:uid="{00000000-0005-0000-0000-00001C240000}"/>
    <cellStyle name="Percent 3 2 2 6 2 2" xfId="7523" xr:uid="{00000000-0005-0000-0000-00001D240000}"/>
    <cellStyle name="Percent 3 2 2 6 3" xfId="5699" xr:uid="{00000000-0005-0000-0000-00001E240000}"/>
    <cellStyle name="Percent 3 2 2 7" xfId="2119" xr:uid="{00000000-0005-0000-0000-00001F240000}"/>
    <cellStyle name="Percent 3 2 2 7 2" xfId="6898" xr:uid="{00000000-0005-0000-0000-000020240000}"/>
    <cellStyle name="Percent 3 2 2 8" xfId="3942" xr:uid="{00000000-0005-0000-0000-000021240000}"/>
    <cellStyle name="Percent 3 2 2 8 2" xfId="8982" xr:uid="{00000000-0005-0000-0000-000022240000}"/>
    <cellStyle name="Percent 3 2 2 9" xfId="4743" xr:uid="{00000000-0005-0000-0000-000023240000}"/>
    <cellStyle name="Percent 3 2 2 9 2" xfId="8618" xr:uid="{00000000-0005-0000-0000-000024240000}"/>
    <cellStyle name="Percent 3 2 3" xfId="282" xr:uid="{00000000-0005-0000-0000-000025240000}"/>
    <cellStyle name="Percent 3 2 3 2" xfId="476" xr:uid="{00000000-0005-0000-0000-000026240000}"/>
    <cellStyle name="Percent 3 2 3 2 2" xfId="842" xr:uid="{00000000-0005-0000-0000-000027240000}"/>
    <cellStyle name="Percent 3 2 3 2 2 2" xfId="1935" xr:uid="{00000000-0005-0000-0000-000028240000}"/>
    <cellStyle name="Percent 3 2 3 2 2 2 2" xfId="3759" xr:uid="{00000000-0005-0000-0000-000029240000}"/>
    <cellStyle name="Percent 3 2 3 2 2 2 2 2" xfId="8538" xr:uid="{00000000-0005-0000-0000-00002A240000}"/>
    <cellStyle name="Percent 3 2 3 2 2 2 3" xfId="6714" xr:uid="{00000000-0005-0000-0000-00002B240000}"/>
    <cellStyle name="Percent 3 2 3 2 2 3" xfId="2666" xr:uid="{00000000-0005-0000-0000-00002C240000}"/>
    <cellStyle name="Percent 3 2 3 2 2 3 2" xfId="7445" xr:uid="{00000000-0005-0000-0000-00002D240000}"/>
    <cellStyle name="Percent 3 2 3 2 2 4" xfId="4189" xr:uid="{00000000-0005-0000-0000-00002E240000}"/>
    <cellStyle name="Percent 3 2 3 2 2 4 2" xfId="9632" xr:uid="{00000000-0005-0000-0000-00002F240000}"/>
    <cellStyle name="Percent 3 2 3 2 2 5" xfId="5620" xr:uid="{00000000-0005-0000-0000-000030240000}"/>
    <cellStyle name="Percent 3 2 3 2 3" xfId="1572" xr:uid="{00000000-0005-0000-0000-000031240000}"/>
    <cellStyle name="Percent 3 2 3 2 3 2" xfId="3396" xr:uid="{00000000-0005-0000-0000-000032240000}"/>
    <cellStyle name="Percent 3 2 3 2 3 2 2" xfId="8175" xr:uid="{00000000-0005-0000-0000-000033240000}"/>
    <cellStyle name="Percent 3 2 3 2 3 3" xfId="6351" xr:uid="{00000000-0005-0000-0000-000034240000}"/>
    <cellStyle name="Percent 3 2 3 2 4" xfId="1208" xr:uid="{00000000-0005-0000-0000-000035240000}"/>
    <cellStyle name="Percent 3 2 3 2 4 2" xfId="3032" xr:uid="{00000000-0005-0000-0000-000036240000}"/>
    <cellStyle name="Percent 3 2 3 2 4 2 2" xfId="7811" xr:uid="{00000000-0005-0000-0000-000037240000}"/>
    <cellStyle name="Percent 3 2 3 2 4 3" xfId="5987" xr:uid="{00000000-0005-0000-0000-000038240000}"/>
    <cellStyle name="Percent 3 2 3 2 5" xfId="2302" xr:uid="{00000000-0005-0000-0000-000039240000}"/>
    <cellStyle name="Percent 3 2 3 2 5 2" xfId="7081" xr:uid="{00000000-0005-0000-0000-00003A240000}"/>
    <cellStyle name="Percent 3 2 3 2 6" xfId="3858" xr:uid="{00000000-0005-0000-0000-00003B240000}"/>
    <cellStyle name="Percent 3 2 3 2 6 2" xfId="9270" xr:uid="{00000000-0005-0000-0000-00003C240000}"/>
    <cellStyle name="Percent 3 2 3 2 7" xfId="4396" xr:uid="{00000000-0005-0000-0000-00003D240000}"/>
    <cellStyle name="Percent 3 2 3 2 7 2" xfId="8906" xr:uid="{00000000-0005-0000-0000-00003E240000}"/>
    <cellStyle name="Percent 3 2 3 2 8" xfId="5257" xr:uid="{00000000-0005-0000-0000-00003F240000}"/>
    <cellStyle name="Percent 3 2 3 3" xfId="662" xr:uid="{00000000-0005-0000-0000-000040240000}"/>
    <cellStyle name="Percent 3 2 3 3 2" xfId="1754" xr:uid="{00000000-0005-0000-0000-000041240000}"/>
    <cellStyle name="Percent 3 2 3 3 2 2" xfId="3578" xr:uid="{00000000-0005-0000-0000-000042240000}"/>
    <cellStyle name="Percent 3 2 3 3 2 2 2" xfId="8357" xr:uid="{00000000-0005-0000-0000-000043240000}"/>
    <cellStyle name="Percent 3 2 3 3 2 3" xfId="6533" xr:uid="{00000000-0005-0000-0000-000044240000}"/>
    <cellStyle name="Percent 3 2 3 3 3" xfId="2487" xr:uid="{00000000-0005-0000-0000-000045240000}"/>
    <cellStyle name="Percent 3 2 3 3 3 2" xfId="7266" xr:uid="{00000000-0005-0000-0000-000046240000}"/>
    <cellStyle name="Percent 3 2 3 3 4" xfId="4647" xr:uid="{00000000-0005-0000-0000-000047240000}"/>
    <cellStyle name="Percent 3 2 3 3 4 2" xfId="9451" xr:uid="{00000000-0005-0000-0000-000048240000}"/>
    <cellStyle name="Percent 3 2 3 3 5" xfId="5439" xr:uid="{00000000-0005-0000-0000-000049240000}"/>
    <cellStyle name="Percent 3 2 3 4" xfId="1322" xr:uid="{00000000-0005-0000-0000-00004A240000}"/>
    <cellStyle name="Percent 3 2 3 4 2" xfId="3146" xr:uid="{00000000-0005-0000-0000-00004B240000}"/>
    <cellStyle name="Percent 3 2 3 4 2 2" xfId="7925" xr:uid="{00000000-0005-0000-0000-00004C240000}"/>
    <cellStyle name="Percent 3 2 3 4 3" xfId="6101" xr:uid="{00000000-0005-0000-0000-00004D240000}"/>
    <cellStyle name="Percent 3 2 3 5" xfId="958" xr:uid="{00000000-0005-0000-0000-00004E240000}"/>
    <cellStyle name="Percent 3 2 3 5 2" xfId="2782" xr:uid="{00000000-0005-0000-0000-00004F240000}"/>
    <cellStyle name="Percent 3 2 3 5 2 2" xfId="7561" xr:uid="{00000000-0005-0000-0000-000050240000}"/>
    <cellStyle name="Percent 3 2 3 5 3" xfId="5737" xr:uid="{00000000-0005-0000-0000-000051240000}"/>
    <cellStyle name="Percent 3 2 3 6" xfId="2121" xr:uid="{00000000-0005-0000-0000-000052240000}"/>
    <cellStyle name="Percent 3 2 3 6 2" xfId="6900" xr:uid="{00000000-0005-0000-0000-000053240000}"/>
    <cellStyle name="Percent 3 2 3 7" xfId="4017" xr:uid="{00000000-0005-0000-0000-000054240000}"/>
    <cellStyle name="Percent 3 2 3 7 2" xfId="9020" xr:uid="{00000000-0005-0000-0000-000055240000}"/>
    <cellStyle name="Percent 3 2 3 8" xfId="4595" xr:uid="{00000000-0005-0000-0000-000056240000}"/>
    <cellStyle name="Percent 3 2 3 8 2" xfId="8656" xr:uid="{00000000-0005-0000-0000-000057240000}"/>
    <cellStyle name="Percent 3 2 3 9" xfId="5007" xr:uid="{00000000-0005-0000-0000-000058240000}"/>
    <cellStyle name="Percent 3 2 4" xfId="283" xr:uid="{00000000-0005-0000-0000-000059240000}"/>
    <cellStyle name="Percent 3 2 4 2" xfId="477" xr:uid="{00000000-0005-0000-0000-00005A240000}"/>
    <cellStyle name="Percent 3 2 4 2 2" xfId="843" xr:uid="{00000000-0005-0000-0000-00005B240000}"/>
    <cellStyle name="Percent 3 2 4 2 2 2" xfId="1936" xr:uid="{00000000-0005-0000-0000-00005C240000}"/>
    <cellStyle name="Percent 3 2 4 2 2 2 2" xfId="3760" xr:uid="{00000000-0005-0000-0000-00005D240000}"/>
    <cellStyle name="Percent 3 2 4 2 2 2 2 2" xfId="8539" xr:uid="{00000000-0005-0000-0000-00005E240000}"/>
    <cellStyle name="Percent 3 2 4 2 2 2 3" xfId="6715" xr:uid="{00000000-0005-0000-0000-00005F240000}"/>
    <cellStyle name="Percent 3 2 4 2 2 3" xfId="2667" xr:uid="{00000000-0005-0000-0000-000060240000}"/>
    <cellStyle name="Percent 3 2 4 2 2 3 2" xfId="7446" xr:uid="{00000000-0005-0000-0000-000061240000}"/>
    <cellStyle name="Percent 3 2 4 2 2 4" xfId="4834" xr:uid="{00000000-0005-0000-0000-000062240000}"/>
    <cellStyle name="Percent 3 2 4 2 2 4 2" xfId="9633" xr:uid="{00000000-0005-0000-0000-000063240000}"/>
    <cellStyle name="Percent 3 2 4 2 2 5" xfId="5621" xr:uid="{00000000-0005-0000-0000-000064240000}"/>
    <cellStyle name="Percent 3 2 4 2 3" xfId="1573" xr:uid="{00000000-0005-0000-0000-000065240000}"/>
    <cellStyle name="Percent 3 2 4 2 3 2" xfId="3397" xr:uid="{00000000-0005-0000-0000-000066240000}"/>
    <cellStyle name="Percent 3 2 4 2 3 2 2" xfId="8176" xr:uid="{00000000-0005-0000-0000-000067240000}"/>
    <cellStyle name="Percent 3 2 4 2 3 3" xfId="6352" xr:uid="{00000000-0005-0000-0000-000068240000}"/>
    <cellStyle name="Percent 3 2 4 2 4" xfId="1209" xr:uid="{00000000-0005-0000-0000-000069240000}"/>
    <cellStyle name="Percent 3 2 4 2 4 2" xfId="3033" xr:uid="{00000000-0005-0000-0000-00006A240000}"/>
    <cellStyle name="Percent 3 2 4 2 4 2 2" xfId="7812" xr:uid="{00000000-0005-0000-0000-00006B240000}"/>
    <cellStyle name="Percent 3 2 4 2 4 3" xfId="5988" xr:uid="{00000000-0005-0000-0000-00006C240000}"/>
    <cellStyle name="Percent 3 2 4 2 5" xfId="2303" xr:uid="{00000000-0005-0000-0000-00006D240000}"/>
    <cellStyle name="Percent 3 2 4 2 5 2" xfId="7082" xr:uid="{00000000-0005-0000-0000-00006E240000}"/>
    <cellStyle name="Percent 3 2 4 2 6" xfId="4083" xr:uid="{00000000-0005-0000-0000-00006F240000}"/>
    <cellStyle name="Percent 3 2 4 2 6 2" xfId="9271" xr:uid="{00000000-0005-0000-0000-000070240000}"/>
    <cellStyle name="Percent 3 2 4 2 7" xfId="4662" xr:uid="{00000000-0005-0000-0000-000071240000}"/>
    <cellStyle name="Percent 3 2 4 2 7 2" xfId="8907" xr:uid="{00000000-0005-0000-0000-000072240000}"/>
    <cellStyle name="Percent 3 2 4 2 8" xfId="5258" xr:uid="{00000000-0005-0000-0000-000073240000}"/>
    <cellStyle name="Percent 3 2 4 3" xfId="663" xr:uid="{00000000-0005-0000-0000-000074240000}"/>
    <cellStyle name="Percent 3 2 4 3 2" xfId="1755" xr:uid="{00000000-0005-0000-0000-000075240000}"/>
    <cellStyle name="Percent 3 2 4 3 2 2" xfId="3579" xr:uid="{00000000-0005-0000-0000-000076240000}"/>
    <cellStyle name="Percent 3 2 4 3 2 2 2" xfId="8358" xr:uid="{00000000-0005-0000-0000-000077240000}"/>
    <cellStyle name="Percent 3 2 4 3 2 3" xfId="6534" xr:uid="{00000000-0005-0000-0000-000078240000}"/>
    <cellStyle name="Percent 3 2 4 3 3" xfId="2488" xr:uid="{00000000-0005-0000-0000-000079240000}"/>
    <cellStyle name="Percent 3 2 4 3 3 2" xfId="7267" xr:uid="{00000000-0005-0000-0000-00007A240000}"/>
    <cellStyle name="Percent 3 2 4 3 4" xfId="4162" xr:uid="{00000000-0005-0000-0000-00007B240000}"/>
    <cellStyle name="Percent 3 2 4 3 4 2" xfId="9452" xr:uid="{00000000-0005-0000-0000-00007C240000}"/>
    <cellStyle name="Percent 3 2 4 3 5" xfId="5440" xr:uid="{00000000-0005-0000-0000-00007D240000}"/>
    <cellStyle name="Percent 3 2 4 4" xfId="1379" xr:uid="{00000000-0005-0000-0000-00007E240000}"/>
    <cellStyle name="Percent 3 2 4 4 2" xfId="3203" xr:uid="{00000000-0005-0000-0000-00007F240000}"/>
    <cellStyle name="Percent 3 2 4 4 2 2" xfId="7982" xr:uid="{00000000-0005-0000-0000-000080240000}"/>
    <cellStyle name="Percent 3 2 4 4 3" xfId="6158" xr:uid="{00000000-0005-0000-0000-000081240000}"/>
    <cellStyle name="Percent 3 2 4 5" xfId="1015" xr:uid="{00000000-0005-0000-0000-000082240000}"/>
    <cellStyle name="Percent 3 2 4 5 2" xfId="2839" xr:uid="{00000000-0005-0000-0000-000083240000}"/>
    <cellStyle name="Percent 3 2 4 5 2 2" xfId="7618" xr:uid="{00000000-0005-0000-0000-000084240000}"/>
    <cellStyle name="Percent 3 2 4 5 3" xfId="5794" xr:uid="{00000000-0005-0000-0000-000085240000}"/>
    <cellStyle name="Percent 3 2 4 6" xfId="2122" xr:uid="{00000000-0005-0000-0000-000086240000}"/>
    <cellStyle name="Percent 3 2 4 6 2" xfId="6901" xr:uid="{00000000-0005-0000-0000-000087240000}"/>
    <cellStyle name="Percent 3 2 4 7" xfId="3869" xr:uid="{00000000-0005-0000-0000-000088240000}"/>
    <cellStyle name="Percent 3 2 4 7 2" xfId="9077" xr:uid="{00000000-0005-0000-0000-000089240000}"/>
    <cellStyle name="Percent 3 2 4 8" xfId="4700" xr:uid="{00000000-0005-0000-0000-00008A240000}"/>
    <cellStyle name="Percent 3 2 4 8 2" xfId="8713" xr:uid="{00000000-0005-0000-0000-00008B240000}"/>
    <cellStyle name="Percent 3 2 4 9" xfId="5064" xr:uid="{00000000-0005-0000-0000-00008C240000}"/>
    <cellStyle name="Percent 3 2 5" xfId="478" xr:uid="{00000000-0005-0000-0000-00008D240000}"/>
    <cellStyle name="Percent 3 2 5 2" xfId="844" xr:uid="{00000000-0005-0000-0000-00008E240000}"/>
    <cellStyle name="Percent 3 2 5 2 2" xfId="1937" xr:uid="{00000000-0005-0000-0000-00008F240000}"/>
    <cellStyle name="Percent 3 2 5 2 2 2" xfId="3761" xr:uid="{00000000-0005-0000-0000-000090240000}"/>
    <cellStyle name="Percent 3 2 5 2 2 2 2" xfId="8540" xr:uid="{00000000-0005-0000-0000-000091240000}"/>
    <cellStyle name="Percent 3 2 5 2 2 3" xfId="6716" xr:uid="{00000000-0005-0000-0000-000092240000}"/>
    <cellStyle name="Percent 3 2 5 2 3" xfId="2668" xr:uid="{00000000-0005-0000-0000-000093240000}"/>
    <cellStyle name="Percent 3 2 5 2 3 2" xfId="7447" xr:uid="{00000000-0005-0000-0000-000094240000}"/>
    <cellStyle name="Percent 3 2 5 2 4" xfId="4589" xr:uid="{00000000-0005-0000-0000-000095240000}"/>
    <cellStyle name="Percent 3 2 5 2 4 2" xfId="9634" xr:uid="{00000000-0005-0000-0000-000096240000}"/>
    <cellStyle name="Percent 3 2 5 2 5" xfId="5622" xr:uid="{00000000-0005-0000-0000-000097240000}"/>
    <cellStyle name="Percent 3 2 5 3" xfId="1569" xr:uid="{00000000-0005-0000-0000-000098240000}"/>
    <cellStyle name="Percent 3 2 5 3 2" xfId="3393" xr:uid="{00000000-0005-0000-0000-000099240000}"/>
    <cellStyle name="Percent 3 2 5 3 2 2" xfId="8172" xr:uid="{00000000-0005-0000-0000-00009A240000}"/>
    <cellStyle name="Percent 3 2 5 3 3" xfId="6348" xr:uid="{00000000-0005-0000-0000-00009B240000}"/>
    <cellStyle name="Percent 3 2 5 4" xfId="1205" xr:uid="{00000000-0005-0000-0000-00009C240000}"/>
    <cellStyle name="Percent 3 2 5 4 2" xfId="3029" xr:uid="{00000000-0005-0000-0000-00009D240000}"/>
    <cellStyle name="Percent 3 2 5 4 2 2" xfId="7808" xr:uid="{00000000-0005-0000-0000-00009E240000}"/>
    <cellStyle name="Percent 3 2 5 4 3" xfId="5984" xr:uid="{00000000-0005-0000-0000-00009F240000}"/>
    <cellStyle name="Percent 3 2 5 5" xfId="2304" xr:uid="{00000000-0005-0000-0000-0000A0240000}"/>
    <cellStyle name="Percent 3 2 5 5 2" xfId="7083" xr:uid="{00000000-0005-0000-0000-0000A1240000}"/>
    <cellStyle name="Percent 3 2 5 6" xfId="3768" xr:uid="{00000000-0005-0000-0000-0000A2240000}"/>
    <cellStyle name="Percent 3 2 5 6 2" xfId="9267" xr:uid="{00000000-0005-0000-0000-0000A3240000}"/>
    <cellStyle name="Percent 3 2 5 7" xfId="4427" xr:uid="{00000000-0005-0000-0000-0000A4240000}"/>
    <cellStyle name="Percent 3 2 5 7 2" xfId="8903" xr:uid="{00000000-0005-0000-0000-0000A5240000}"/>
    <cellStyle name="Percent 3 2 5 8" xfId="5254" xr:uid="{00000000-0005-0000-0000-0000A6240000}"/>
    <cellStyle name="Percent 3 2 6" xfId="659" xr:uid="{00000000-0005-0000-0000-0000A7240000}"/>
    <cellStyle name="Percent 3 2 6 2" xfId="1751" xr:uid="{00000000-0005-0000-0000-0000A8240000}"/>
    <cellStyle name="Percent 3 2 6 2 2" xfId="3575" xr:uid="{00000000-0005-0000-0000-0000A9240000}"/>
    <cellStyle name="Percent 3 2 6 2 2 2" xfId="8354" xr:uid="{00000000-0005-0000-0000-0000AA240000}"/>
    <cellStyle name="Percent 3 2 6 2 3" xfId="6530" xr:uid="{00000000-0005-0000-0000-0000AB240000}"/>
    <cellStyle name="Percent 3 2 6 3" xfId="2484" xr:uid="{00000000-0005-0000-0000-0000AC240000}"/>
    <cellStyle name="Percent 3 2 6 3 2" xfId="7263" xr:uid="{00000000-0005-0000-0000-0000AD240000}"/>
    <cellStyle name="Percent 3 2 6 4" xfId="4214" xr:uid="{00000000-0005-0000-0000-0000AE240000}"/>
    <cellStyle name="Percent 3 2 6 4 2" xfId="9448" xr:uid="{00000000-0005-0000-0000-0000AF240000}"/>
    <cellStyle name="Percent 3 2 6 5" xfId="5436" xr:uid="{00000000-0005-0000-0000-0000B0240000}"/>
    <cellStyle name="Percent 3 2 7" xfId="1248" xr:uid="{00000000-0005-0000-0000-0000B1240000}"/>
    <cellStyle name="Percent 3 2 7 2" xfId="3072" xr:uid="{00000000-0005-0000-0000-0000B2240000}"/>
    <cellStyle name="Percent 3 2 7 2 2" xfId="7851" xr:uid="{00000000-0005-0000-0000-0000B3240000}"/>
    <cellStyle name="Percent 3 2 7 3" xfId="6027" xr:uid="{00000000-0005-0000-0000-0000B4240000}"/>
    <cellStyle name="Percent 3 2 8" xfId="884" xr:uid="{00000000-0005-0000-0000-0000B5240000}"/>
    <cellStyle name="Percent 3 2 8 2" xfId="2708" xr:uid="{00000000-0005-0000-0000-0000B6240000}"/>
    <cellStyle name="Percent 3 2 8 2 2" xfId="7487" xr:uid="{00000000-0005-0000-0000-0000B7240000}"/>
    <cellStyle name="Percent 3 2 8 3" xfId="5663" xr:uid="{00000000-0005-0000-0000-0000B8240000}"/>
    <cellStyle name="Percent 3 2 9" xfId="1979" xr:uid="{00000000-0005-0000-0000-0000B9240000}"/>
    <cellStyle name="Percent 3 2 9 2" xfId="6782" xr:uid="{00000000-0005-0000-0000-0000BA240000}"/>
    <cellStyle name="Percent 3 3" xfId="284" xr:uid="{00000000-0005-0000-0000-0000BB240000}"/>
    <cellStyle name="Percent 3 3 10" xfId="4950" xr:uid="{00000000-0005-0000-0000-0000BC240000}"/>
    <cellStyle name="Percent 3 3 2" xfId="285" xr:uid="{00000000-0005-0000-0000-0000BD240000}"/>
    <cellStyle name="Percent 3 3 2 2" xfId="479" xr:uid="{00000000-0005-0000-0000-0000BE240000}"/>
    <cellStyle name="Percent 3 3 2 2 2" xfId="845" xr:uid="{00000000-0005-0000-0000-0000BF240000}"/>
    <cellStyle name="Percent 3 3 2 2 2 2" xfId="1938" xr:uid="{00000000-0005-0000-0000-0000C0240000}"/>
    <cellStyle name="Percent 3 3 2 2 2 2 2" xfId="3762" xr:uid="{00000000-0005-0000-0000-0000C1240000}"/>
    <cellStyle name="Percent 3 3 2 2 2 2 2 2" xfId="8541" xr:uid="{00000000-0005-0000-0000-0000C2240000}"/>
    <cellStyle name="Percent 3 3 2 2 2 2 3" xfId="6717" xr:uid="{00000000-0005-0000-0000-0000C3240000}"/>
    <cellStyle name="Percent 3 3 2 2 2 3" xfId="2669" xr:uid="{00000000-0005-0000-0000-0000C4240000}"/>
    <cellStyle name="Percent 3 3 2 2 2 3 2" xfId="7448" xr:uid="{00000000-0005-0000-0000-0000C5240000}"/>
    <cellStyle name="Percent 3 3 2 2 2 4" xfId="4168" xr:uid="{00000000-0005-0000-0000-0000C6240000}"/>
    <cellStyle name="Percent 3 3 2 2 2 4 2" xfId="9635" xr:uid="{00000000-0005-0000-0000-0000C7240000}"/>
    <cellStyle name="Percent 3 3 2 2 2 5" xfId="5623" xr:uid="{00000000-0005-0000-0000-0000C8240000}"/>
    <cellStyle name="Percent 3 3 2 2 3" xfId="1575" xr:uid="{00000000-0005-0000-0000-0000C9240000}"/>
    <cellStyle name="Percent 3 3 2 2 3 2" xfId="3399" xr:uid="{00000000-0005-0000-0000-0000CA240000}"/>
    <cellStyle name="Percent 3 3 2 2 3 2 2" xfId="8178" xr:uid="{00000000-0005-0000-0000-0000CB240000}"/>
    <cellStyle name="Percent 3 3 2 2 3 3" xfId="6354" xr:uid="{00000000-0005-0000-0000-0000CC240000}"/>
    <cellStyle name="Percent 3 3 2 2 4" xfId="1211" xr:uid="{00000000-0005-0000-0000-0000CD240000}"/>
    <cellStyle name="Percent 3 3 2 2 4 2" xfId="3035" xr:uid="{00000000-0005-0000-0000-0000CE240000}"/>
    <cellStyle name="Percent 3 3 2 2 4 2 2" xfId="7814" xr:uid="{00000000-0005-0000-0000-0000CF240000}"/>
    <cellStyle name="Percent 3 3 2 2 4 3" xfId="5990" xr:uid="{00000000-0005-0000-0000-0000D0240000}"/>
    <cellStyle name="Percent 3 3 2 2 5" xfId="2305" xr:uid="{00000000-0005-0000-0000-0000D1240000}"/>
    <cellStyle name="Percent 3 3 2 2 5 2" xfId="7084" xr:uid="{00000000-0005-0000-0000-0000D2240000}"/>
    <cellStyle name="Percent 3 3 2 2 6" xfId="4005" xr:uid="{00000000-0005-0000-0000-0000D3240000}"/>
    <cellStyle name="Percent 3 3 2 2 6 2" xfId="9273" xr:uid="{00000000-0005-0000-0000-0000D4240000}"/>
    <cellStyle name="Percent 3 3 2 2 7" xfId="4483" xr:uid="{00000000-0005-0000-0000-0000D5240000}"/>
    <cellStyle name="Percent 3 3 2 2 7 2" xfId="8909" xr:uid="{00000000-0005-0000-0000-0000D6240000}"/>
    <cellStyle name="Percent 3 3 2 2 8" xfId="5260" xr:uid="{00000000-0005-0000-0000-0000D7240000}"/>
    <cellStyle name="Percent 3 3 2 3" xfId="665" xr:uid="{00000000-0005-0000-0000-0000D8240000}"/>
    <cellStyle name="Percent 3 3 2 3 2" xfId="1757" xr:uid="{00000000-0005-0000-0000-0000D9240000}"/>
    <cellStyle name="Percent 3 3 2 3 2 2" xfId="3581" xr:uid="{00000000-0005-0000-0000-0000DA240000}"/>
    <cellStyle name="Percent 3 3 2 3 2 2 2" xfId="8360" xr:uid="{00000000-0005-0000-0000-0000DB240000}"/>
    <cellStyle name="Percent 3 3 2 3 2 3" xfId="6536" xr:uid="{00000000-0005-0000-0000-0000DC240000}"/>
    <cellStyle name="Percent 3 3 2 3 3" xfId="2490" xr:uid="{00000000-0005-0000-0000-0000DD240000}"/>
    <cellStyle name="Percent 3 3 2 3 3 2" xfId="7269" xr:uid="{00000000-0005-0000-0000-0000DE240000}"/>
    <cellStyle name="Percent 3 3 2 3 4" xfId="4584" xr:uid="{00000000-0005-0000-0000-0000DF240000}"/>
    <cellStyle name="Percent 3 3 2 3 4 2" xfId="9454" xr:uid="{00000000-0005-0000-0000-0000E0240000}"/>
    <cellStyle name="Percent 3 3 2 3 5" xfId="5442" xr:uid="{00000000-0005-0000-0000-0000E1240000}"/>
    <cellStyle name="Percent 3 3 2 4" xfId="1395" xr:uid="{00000000-0005-0000-0000-0000E2240000}"/>
    <cellStyle name="Percent 3 3 2 4 2" xfId="3219" xr:uid="{00000000-0005-0000-0000-0000E3240000}"/>
    <cellStyle name="Percent 3 3 2 4 2 2" xfId="7998" xr:uid="{00000000-0005-0000-0000-0000E4240000}"/>
    <cellStyle name="Percent 3 3 2 4 3" xfId="6174" xr:uid="{00000000-0005-0000-0000-0000E5240000}"/>
    <cellStyle name="Percent 3 3 2 5" xfId="1031" xr:uid="{00000000-0005-0000-0000-0000E6240000}"/>
    <cellStyle name="Percent 3 3 2 5 2" xfId="2855" xr:uid="{00000000-0005-0000-0000-0000E7240000}"/>
    <cellStyle name="Percent 3 3 2 5 2 2" xfId="7634" xr:uid="{00000000-0005-0000-0000-0000E8240000}"/>
    <cellStyle name="Percent 3 3 2 5 3" xfId="5810" xr:uid="{00000000-0005-0000-0000-0000E9240000}"/>
    <cellStyle name="Percent 3 3 2 6" xfId="2124" xr:uid="{00000000-0005-0000-0000-0000EA240000}"/>
    <cellStyle name="Percent 3 3 2 6 2" xfId="6903" xr:uid="{00000000-0005-0000-0000-0000EB240000}"/>
    <cellStyle name="Percent 3 3 2 7" xfId="3803" xr:uid="{00000000-0005-0000-0000-0000EC240000}"/>
    <cellStyle name="Percent 3 3 2 7 2" xfId="9093" xr:uid="{00000000-0005-0000-0000-0000ED240000}"/>
    <cellStyle name="Percent 3 3 2 8" xfId="4443" xr:uid="{00000000-0005-0000-0000-0000EE240000}"/>
    <cellStyle name="Percent 3 3 2 8 2" xfId="8729" xr:uid="{00000000-0005-0000-0000-0000EF240000}"/>
    <cellStyle name="Percent 3 3 2 9" xfId="5080" xr:uid="{00000000-0005-0000-0000-0000F0240000}"/>
    <cellStyle name="Percent 3 3 3" xfId="480" xr:uid="{00000000-0005-0000-0000-0000F1240000}"/>
    <cellStyle name="Percent 3 3 3 2" xfId="846" xr:uid="{00000000-0005-0000-0000-0000F2240000}"/>
    <cellStyle name="Percent 3 3 3 2 2" xfId="1939" xr:uid="{00000000-0005-0000-0000-0000F3240000}"/>
    <cellStyle name="Percent 3 3 3 2 2 2" xfId="3763" xr:uid="{00000000-0005-0000-0000-0000F4240000}"/>
    <cellStyle name="Percent 3 3 3 2 2 2 2" xfId="8542" xr:uid="{00000000-0005-0000-0000-0000F5240000}"/>
    <cellStyle name="Percent 3 3 3 2 2 3" xfId="6718" xr:uid="{00000000-0005-0000-0000-0000F6240000}"/>
    <cellStyle name="Percent 3 3 3 2 3" xfId="2670" xr:uid="{00000000-0005-0000-0000-0000F7240000}"/>
    <cellStyle name="Percent 3 3 3 2 3 2" xfId="7449" xr:uid="{00000000-0005-0000-0000-0000F8240000}"/>
    <cellStyle name="Percent 3 3 3 2 4" xfId="4232" xr:uid="{00000000-0005-0000-0000-0000F9240000}"/>
    <cellStyle name="Percent 3 3 3 2 4 2" xfId="9636" xr:uid="{00000000-0005-0000-0000-0000FA240000}"/>
    <cellStyle name="Percent 3 3 3 2 5" xfId="5624" xr:uid="{00000000-0005-0000-0000-0000FB240000}"/>
    <cellStyle name="Percent 3 3 3 3" xfId="1574" xr:uid="{00000000-0005-0000-0000-0000FC240000}"/>
    <cellStyle name="Percent 3 3 3 3 2" xfId="3398" xr:uid="{00000000-0005-0000-0000-0000FD240000}"/>
    <cellStyle name="Percent 3 3 3 3 2 2" xfId="8177" xr:uid="{00000000-0005-0000-0000-0000FE240000}"/>
    <cellStyle name="Percent 3 3 3 3 3" xfId="6353" xr:uid="{00000000-0005-0000-0000-0000FF240000}"/>
    <cellStyle name="Percent 3 3 3 4" xfId="1210" xr:uid="{00000000-0005-0000-0000-000000250000}"/>
    <cellStyle name="Percent 3 3 3 4 2" xfId="3034" xr:uid="{00000000-0005-0000-0000-000001250000}"/>
    <cellStyle name="Percent 3 3 3 4 2 2" xfId="7813" xr:uid="{00000000-0005-0000-0000-000002250000}"/>
    <cellStyle name="Percent 3 3 3 4 3" xfId="5989" xr:uid="{00000000-0005-0000-0000-000003250000}"/>
    <cellStyle name="Percent 3 3 3 5" xfId="2306" xr:uid="{00000000-0005-0000-0000-000004250000}"/>
    <cellStyle name="Percent 3 3 3 5 2" xfId="7085" xr:uid="{00000000-0005-0000-0000-000005250000}"/>
    <cellStyle name="Percent 3 3 3 6" xfId="3895" xr:uid="{00000000-0005-0000-0000-000006250000}"/>
    <cellStyle name="Percent 3 3 3 6 2" xfId="9272" xr:uid="{00000000-0005-0000-0000-000007250000}"/>
    <cellStyle name="Percent 3 3 3 7" xfId="4256" xr:uid="{00000000-0005-0000-0000-000008250000}"/>
    <cellStyle name="Percent 3 3 3 7 2" xfId="8908" xr:uid="{00000000-0005-0000-0000-000009250000}"/>
    <cellStyle name="Percent 3 3 3 8" xfId="5259" xr:uid="{00000000-0005-0000-0000-00000A250000}"/>
    <cellStyle name="Percent 3 3 4" xfId="664" xr:uid="{00000000-0005-0000-0000-00000B250000}"/>
    <cellStyle name="Percent 3 3 4 2" xfId="1756" xr:uid="{00000000-0005-0000-0000-00000C250000}"/>
    <cellStyle name="Percent 3 3 4 2 2" xfId="3580" xr:uid="{00000000-0005-0000-0000-00000D250000}"/>
    <cellStyle name="Percent 3 3 4 2 2 2" xfId="8359" xr:uid="{00000000-0005-0000-0000-00000E250000}"/>
    <cellStyle name="Percent 3 3 4 2 3" xfId="6535" xr:uid="{00000000-0005-0000-0000-00000F250000}"/>
    <cellStyle name="Percent 3 3 4 3" xfId="2489" xr:uid="{00000000-0005-0000-0000-000010250000}"/>
    <cellStyle name="Percent 3 3 4 3 2" xfId="7268" xr:uid="{00000000-0005-0000-0000-000011250000}"/>
    <cellStyle name="Percent 3 3 4 4" xfId="4313" xr:uid="{00000000-0005-0000-0000-000012250000}"/>
    <cellStyle name="Percent 3 3 4 4 2" xfId="9453" xr:uid="{00000000-0005-0000-0000-000013250000}"/>
    <cellStyle name="Percent 3 3 4 5" xfId="5441" xr:uid="{00000000-0005-0000-0000-000014250000}"/>
    <cellStyle name="Percent 3 3 5" xfId="1265" xr:uid="{00000000-0005-0000-0000-000015250000}"/>
    <cellStyle name="Percent 3 3 5 2" xfId="3089" xr:uid="{00000000-0005-0000-0000-000016250000}"/>
    <cellStyle name="Percent 3 3 5 2 2" xfId="7868" xr:uid="{00000000-0005-0000-0000-000017250000}"/>
    <cellStyle name="Percent 3 3 5 3" xfId="6044" xr:uid="{00000000-0005-0000-0000-000018250000}"/>
    <cellStyle name="Percent 3 3 6" xfId="901" xr:uid="{00000000-0005-0000-0000-000019250000}"/>
    <cellStyle name="Percent 3 3 6 2" xfId="2725" xr:uid="{00000000-0005-0000-0000-00001A250000}"/>
    <cellStyle name="Percent 3 3 6 2 2" xfId="7504" xr:uid="{00000000-0005-0000-0000-00001B250000}"/>
    <cellStyle name="Percent 3 3 6 3" xfId="5680" xr:uid="{00000000-0005-0000-0000-00001C250000}"/>
    <cellStyle name="Percent 3 3 7" xfId="2123" xr:uid="{00000000-0005-0000-0000-00001D250000}"/>
    <cellStyle name="Percent 3 3 7 2" xfId="6902" xr:uid="{00000000-0005-0000-0000-00001E250000}"/>
    <cellStyle name="Percent 3 3 8" xfId="3941" xr:uid="{00000000-0005-0000-0000-00001F250000}"/>
    <cellStyle name="Percent 3 3 8 2" xfId="8963" xr:uid="{00000000-0005-0000-0000-000020250000}"/>
    <cellStyle name="Percent 3 3 9" xfId="4895" xr:uid="{00000000-0005-0000-0000-000021250000}"/>
    <cellStyle name="Percent 3 3 9 2" xfId="8599" xr:uid="{00000000-0005-0000-0000-000022250000}"/>
    <cellStyle name="Percent 3 4" xfId="286" xr:uid="{00000000-0005-0000-0000-000023250000}"/>
    <cellStyle name="Percent 3 4 2" xfId="481" xr:uid="{00000000-0005-0000-0000-000024250000}"/>
    <cellStyle name="Percent 3 4 2 2" xfId="847" xr:uid="{00000000-0005-0000-0000-000025250000}"/>
    <cellStyle name="Percent 3 4 2 2 2" xfId="1940" xr:uid="{00000000-0005-0000-0000-000026250000}"/>
    <cellStyle name="Percent 3 4 2 2 2 2" xfId="3764" xr:uid="{00000000-0005-0000-0000-000027250000}"/>
    <cellStyle name="Percent 3 4 2 2 2 2 2" xfId="8543" xr:uid="{00000000-0005-0000-0000-000028250000}"/>
    <cellStyle name="Percent 3 4 2 2 2 3" xfId="6719" xr:uid="{00000000-0005-0000-0000-000029250000}"/>
    <cellStyle name="Percent 3 4 2 2 3" xfId="2671" xr:uid="{00000000-0005-0000-0000-00002A250000}"/>
    <cellStyle name="Percent 3 4 2 2 3 2" xfId="7450" xr:uid="{00000000-0005-0000-0000-00002B250000}"/>
    <cellStyle name="Percent 3 4 2 2 4" xfId="4661" xr:uid="{00000000-0005-0000-0000-00002C250000}"/>
    <cellStyle name="Percent 3 4 2 2 4 2" xfId="9637" xr:uid="{00000000-0005-0000-0000-00002D250000}"/>
    <cellStyle name="Percent 3 4 2 2 5" xfId="5625" xr:uid="{00000000-0005-0000-0000-00002E250000}"/>
    <cellStyle name="Percent 3 4 2 3" xfId="1576" xr:uid="{00000000-0005-0000-0000-00002F250000}"/>
    <cellStyle name="Percent 3 4 2 3 2" xfId="3400" xr:uid="{00000000-0005-0000-0000-000030250000}"/>
    <cellStyle name="Percent 3 4 2 3 2 2" xfId="8179" xr:uid="{00000000-0005-0000-0000-000031250000}"/>
    <cellStyle name="Percent 3 4 2 3 3" xfId="6355" xr:uid="{00000000-0005-0000-0000-000032250000}"/>
    <cellStyle name="Percent 3 4 2 4" xfId="1212" xr:uid="{00000000-0005-0000-0000-000033250000}"/>
    <cellStyle name="Percent 3 4 2 4 2" xfId="3036" xr:uid="{00000000-0005-0000-0000-000034250000}"/>
    <cellStyle name="Percent 3 4 2 4 2 2" xfId="7815" xr:uid="{00000000-0005-0000-0000-000035250000}"/>
    <cellStyle name="Percent 3 4 2 4 3" xfId="5991" xr:uid="{00000000-0005-0000-0000-000036250000}"/>
    <cellStyle name="Percent 3 4 2 5" xfId="2307" xr:uid="{00000000-0005-0000-0000-000037250000}"/>
    <cellStyle name="Percent 3 4 2 5 2" xfId="7086" xr:uid="{00000000-0005-0000-0000-000038250000}"/>
    <cellStyle name="Percent 3 4 2 6" xfId="4115" xr:uid="{00000000-0005-0000-0000-000039250000}"/>
    <cellStyle name="Percent 3 4 2 6 2" xfId="9274" xr:uid="{00000000-0005-0000-0000-00003A250000}"/>
    <cellStyle name="Percent 3 4 2 7" xfId="4883" xr:uid="{00000000-0005-0000-0000-00003B250000}"/>
    <cellStyle name="Percent 3 4 2 7 2" xfId="8910" xr:uid="{00000000-0005-0000-0000-00003C250000}"/>
    <cellStyle name="Percent 3 4 2 8" xfId="5261" xr:uid="{00000000-0005-0000-0000-00003D250000}"/>
    <cellStyle name="Percent 3 4 3" xfId="666" xr:uid="{00000000-0005-0000-0000-00003E250000}"/>
    <cellStyle name="Percent 3 4 3 2" xfId="1758" xr:uid="{00000000-0005-0000-0000-00003F250000}"/>
    <cellStyle name="Percent 3 4 3 2 2" xfId="3582" xr:uid="{00000000-0005-0000-0000-000040250000}"/>
    <cellStyle name="Percent 3 4 3 2 2 2" xfId="8361" xr:uid="{00000000-0005-0000-0000-000041250000}"/>
    <cellStyle name="Percent 3 4 3 2 3" xfId="6537" xr:uid="{00000000-0005-0000-0000-000042250000}"/>
    <cellStyle name="Percent 3 4 3 3" xfId="2491" xr:uid="{00000000-0005-0000-0000-000043250000}"/>
    <cellStyle name="Percent 3 4 3 3 2" xfId="7270" xr:uid="{00000000-0005-0000-0000-000044250000}"/>
    <cellStyle name="Percent 3 4 3 4" xfId="4499" xr:uid="{00000000-0005-0000-0000-000045250000}"/>
    <cellStyle name="Percent 3 4 3 4 2" xfId="9455" xr:uid="{00000000-0005-0000-0000-000046250000}"/>
    <cellStyle name="Percent 3 4 3 5" xfId="5443" xr:uid="{00000000-0005-0000-0000-000047250000}"/>
    <cellStyle name="Percent 3 4 4" xfId="1321" xr:uid="{00000000-0005-0000-0000-000048250000}"/>
    <cellStyle name="Percent 3 4 4 2" xfId="3145" xr:uid="{00000000-0005-0000-0000-000049250000}"/>
    <cellStyle name="Percent 3 4 4 2 2" xfId="7924" xr:uid="{00000000-0005-0000-0000-00004A250000}"/>
    <cellStyle name="Percent 3 4 4 3" xfId="6100" xr:uid="{00000000-0005-0000-0000-00004B250000}"/>
    <cellStyle name="Percent 3 4 5" xfId="957" xr:uid="{00000000-0005-0000-0000-00004C250000}"/>
    <cellStyle name="Percent 3 4 5 2" xfId="2781" xr:uid="{00000000-0005-0000-0000-00004D250000}"/>
    <cellStyle name="Percent 3 4 5 2 2" xfId="7560" xr:uid="{00000000-0005-0000-0000-00004E250000}"/>
    <cellStyle name="Percent 3 4 5 3" xfId="5736" xr:uid="{00000000-0005-0000-0000-00004F250000}"/>
    <cellStyle name="Percent 3 4 6" xfId="2125" xr:uid="{00000000-0005-0000-0000-000050250000}"/>
    <cellStyle name="Percent 3 4 6 2" xfId="6904" xr:uid="{00000000-0005-0000-0000-000051250000}"/>
    <cellStyle name="Percent 3 4 7" xfId="3901" xr:uid="{00000000-0005-0000-0000-000052250000}"/>
    <cellStyle name="Percent 3 4 7 2" xfId="9019" xr:uid="{00000000-0005-0000-0000-000053250000}"/>
    <cellStyle name="Percent 3 4 8" xfId="4218" xr:uid="{00000000-0005-0000-0000-000054250000}"/>
    <cellStyle name="Percent 3 4 8 2" xfId="8655" xr:uid="{00000000-0005-0000-0000-000055250000}"/>
    <cellStyle name="Percent 3 4 9" xfId="5006" xr:uid="{00000000-0005-0000-0000-000056250000}"/>
    <cellStyle name="Percent 3 5" xfId="287" xr:uid="{00000000-0005-0000-0000-000057250000}"/>
    <cellStyle name="Percent 3 5 2" xfId="482" xr:uid="{00000000-0005-0000-0000-000058250000}"/>
    <cellStyle name="Percent 3 5 2 2" xfId="848" xr:uid="{00000000-0005-0000-0000-000059250000}"/>
    <cellStyle name="Percent 3 5 2 2 2" xfId="1941" xr:uid="{00000000-0005-0000-0000-00005A250000}"/>
    <cellStyle name="Percent 3 5 2 2 2 2" xfId="3765" xr:uid="{00000000-0005-0000-0000-00005B250000}"/>
    <cellStyle name="Percent 3 5 2 2 2 2 2" xfId="8544" xr:uid="{00000000-0005-0000-0000-00005C250000}"/>
    <cellStyle name="Percent 3 5 2 2 2 3" xfId="6720" xr:uid="{00000000-0005-0000-0000-00005D250000}"/>
    <cellStyle name="Percent 3 5 2 2 3" xfId="2672" xr:uid="{00000000-0005-0000-0000-00005E250000}"/>
    <cellStyle name="Percent 3 5 2 2 3 2" xfId="7451" xr:uid="{00000000-0005-0000-0000-00005F250000}"/>
    <cellStyle name="Percent 3 5 2 2 4" xfId="4724" xr:uid="{00000000-0005-0000-0000-000060250000}"/>
    <cellStyle name="Percent 3 5 2 2 4 2" xfId="9638" xr:uid="{00000000-0005-0000-0000-000061250000}"/>
    <cellStyle name="Percent 3 5 2 2 5" xfId="5626" xr:uid="{00000000-0005-0000-0000-000062250000}"/>
    <cellStyle name="Percent 3 5 2 3" xfId="1577" xr:uid="{00000000-0005-0000-0000-000063250000}"/>
    <cellStyle name="Percent 3 5 2 3 2" xfId="3401" xr:uid="{00000000-0005-0000-0000-000064250000}"/>
    <cellStyle name="Percent 3 5 2 3 2 2" xfId="8180" xr:uid="{00000000-0005-0000-0000-000065250000}"/>
    <cellStyle name="Percent 3 5 2 3 3" xfId="6356" xr:uid="{00000000-0005-0000-0000-000066250000}"/>
    <cellStyle name="Percent 3 5 2 4" xfId="1213" xr:uid="{00000000-0005-0000-0000-000067250000}"/>
    <cellStyle name="Percent 3 5 2 4 2" xfId="3037" xr:uid="{00000000-0005-0000-0000-000068250000}"/>
    <cellStyle name="Percent 3 5 2 4 2 2" xfId="7816" xr:uid="{00000000-0005-0000-0000-000069250000}"/>
    <cellStyle name="Percent 3 5 2 4 3" xfId="5992" xr:uid="{00000000-0005-0000-0000-00006A250000}"/>
    <cellStyle name="Percent 3 5 2 5" xfId="2308" xr:uid="{00000000-0005-0000-0000-00006B250000}"/>
    <cellStyle name="Percent 3 5 2 5 2" xfId="7087" xr:uid="{00000000-0005-0000-0000-00006C250000}"/>
    <cellStyle name="Percent 3 5 2 6" xfId="3927" xr:uid="{00000000-0005-0000-0000-00006D250000}"/>
    <cellStyle name="Percent 3 5 2 6 2" xfId="9275" xr:uid="{00000000-0005-0000-0000-00006E250000}"/>
    <cellStyle name="Percent 3 5 2 7" xfId="3780" xr:uid="{00000000-0005-0000-0000-00006F250000}"/>
    <cellStyle name="Percent 3 5 2 7 2" xfId="8911" xr:uid="{00000000-0005-0000-0000-000070250000}"/>
    <cellStyle name="Percent 3 5 2 8" xfId="5262" xr:uid="{00000000-0005-0000-0000-000071250000}"/>
    <cellStyle name="Percent 3 5 3" xfId="667" xr:uid="{00000000-0005-0000-0000-000072250000}"/>
    <cellStyle name="Percent 3 5 3 2" xfId="1759" xr:uid="{00000000-0005-0000-0000-000073250000}"/>
    <cellStyle name="Percent 3 5 3 2 2" xfId="3583" xr:uid="{00000000-0005-0000-0000-000074250000}"/>
    <cellStyle name="Percent 3 5 3 2 2 2" xfId="8362" xr:uid="{00000000-0005-0000-0000-000075250000}"/>
    <cellStyle name="Percent 3 5 3 2 3" xfId="6538" xr:uid="{00000000-0005-0000-0000-000076250000}"/>
    <cellStyle name="Percent 3 5 3 3" xfId="2492" xr:uid="{00000000-0005-0000-0000-000077250000}"/>
    <cellStyle name="Percent 3 5 3 3 2" xfId="7271" xr:uid="{00000000-0005-0000-0000-000078250000}"/>
    <cellStyle name="Percent 3 5 3 4" xfId="4843" xr:uid="{00000000-0005-0000-0000-000079250000}"/>
    <cellStyle name="Percent 3 5 3 4 2" xfId="9456" xr:uid="{00000000-0005-0000-0000-00007A250000}"/>
    <cellStyle name="Percent 3 5 3 5" xfId="5444" xr:uid="{00000000-0005-0000-0000-00007B250000}"/>
    <cellStyle name="Percent 3 5 4" xfId="1359" xr:uid="{00000000-0005-0000-0000-00007C250000}"/>
    <cellStyle name="Percent 3 5 4 2" xfId="3183" xr:uid="{00000000-0005-0000-0000-00007D250000}"/>
    <cellStyle name="Percent 3 5 4 2 2" xfId="7962" xr:uid="{00000000-0005-0000-0000-00007E250000}"/>
    <cellStyle name="Percent 3 5 4 3" xfId="6138" xr:uid="{00000000-0005-0000-0000-00007F250000}"/>
    <cellStyle name="Percent 3 5 5" xfId="995" xr:uid="{00000000-0005-0000-0000-000080250000}"/>
    <cellStyle name="Percent 3 5 5 2" xfId="2819" xr:uid="{00000000-0005-0000-0000-000081250000}"/>
    <cellStyle name="Percent 3 5 5 2 2" xfId="7598" xr:uid="{00000000-0005-0000-0000-000082250000}"/>
    <cellStyle name="Percent 3 5 5 3" xfId="5774" xr:uid="{00000000-0005-0000-0000-000083250000}"/>
    <cellStyle name="Percent 3 5 6" xfId="2126" xr:uid="{00000000-0005-0000-0000-000084250000}"/>
    <cellStyle name="Percent 3 5 6 2" xfId="6905" xr:uid="{00000000-0005-0000-0000-000085250000}"/>
    <cellStyle name="Percent 3 5 7" xfId="4044" xr:uid="{00000000-0005-0000-0000-000086250000}"/>
    <cellStyle name="Percent 3 5 7 2" xfId="9057" xr:uid="{00000000-0005-0000-0000-000087250000}"/>
    <cellStyle name="Percent 3 5 8" xfId="4891" xr:uid="{00000000-0005-0000-0000-000088250000}"/>
    <cellStyle name="Percent 3 5 8 2" xfId="8693" xr:uid="{00000000-0005-0000-0000-000089250000}"/>
    <cellStyle name="Percent 3 5 9" xfId="5044" xr:uid="{00000000-0005-0000-0000-00008A250000}"/>
    <cellStyle name="Percent 3 6" xfId="483" xr:uid="{00000000-0005-0000-0000-00008B250000}"/>
    <cellStyle name="Percent 3 6 2" xfId="849" xr:uid="{00000000-0005-0000-0000-00008C250000}"/>
    <cellStyle name="Percent 3 6 2 2" xfId="1942" xr:uid="{00000000-0005-0000-0000-00008D250000}"/>
    <cellStyle name="Percent 3 6 2 2 2" xfId="3766" xr:uid="{00000000-0005-0000-0000-00008E250000}"/>
    <cellStyle name="Percent 3 6 2 2 2 2" xfId="8545" xr:uid="{00000000-0005-0000-0000-00008F250000}"/>
    <cellStyle name="Percent 3 6 2 2 3" xfId="6721" xr:uid="{00000000-0005-0000-0000-000090250000}"/>
    <cellStyle name="Percent 3 6 2 3" xfId="2673" xr:uid="{00000000-0005-0000-0000-000091250000}"/>
    <cellStyle name="Percent 3 6 2 3 2" xfId="7452" xr:uid="{00000000-0005-0000-0000-000092250000}"/>
    <cellStyle name="Percent 3 6 2 4" xfId="4816" xr:uid="{00000000-0005-0000-0000-000093250000}"/>
    <cellStyle name="Percent 3 6 2 4 2" xfId="9639" xr:uid="{00000000-0005-0000-0000-000094250000}"/>
    <cellStyle name="Percent 3 6 2 5" xfId="5627" xr:uid="{00000000-0005-0000-0000-000095250000}"/>
    <cellStyle name="Percent 3 6 3" xfId="1568" xr:uid="{00000000-0005-0000-0000-000096250000}"/>
    <cellStyle name="Percent 3 6 3 2" xfId="3392" xr:uid="{00000000-0005-0000-0000-000097250000}"/>
    <cellStyle name="Percent 3 6 3 2 2" xfId="8171" xr:uid="{00000000-0005-0000-0000-000098250000}"/>
    <cellStyle name="Percent 3 6 3 3" xfId="6347" xr:uid="{00000000-0005-0000-0000-000099250000}"/>
    <cellStyle name="Percent 3 6 4" xfId="1204" xr:uid="{00000000-0005-0000-0000-00009A250000}"/>
    <cellStyle name="Percent 3 6 4 2" xfId="3028" xr:uid="{00000000-0005-0000-0000-00009B250000}"/>
    <cellStyle name="Percent 3 6 4 2 2" xfId="7807" xr:uid="{00000000-0005-0000-0000-00009C250000}"/>
    <cellStyle name="Percent 3 6 4 3" xfId="5983" xr:uid="{00000000-0005-0000-0000-00009D250000}"/>
    <cellStyle name="Percent 3 6 5" xfId="2309" xr:uid="{00000000-0005-0000-0000-00009E250000}"/>
    <cellStyle name="Percent 3 6 5 2" xfId="7088" xr:uid="{00000000-0005-0000-0000-00009F250000}"/>
    <cellStyle name="Percent 3 6 6" xfId="3794" xr:uid="{00000000-0005-0000-0000-0000A0250000}"/>
    <cellStyle name="Percent 3 6 6 2" xfId="9266" xr:uid="{00000000-0005-0000-0000-0000A1250000}"/>
    <cellStyle name="Percent 3 6 7" xfId="4489" xr:uid="{00000000-0005-0000-0000-0000A2250000}"/>
    <cellStyle name="Percent 3 6 7 2" xfId="8902" xr:uid="{00000000-0005-0000-0000-0000A3250000}"/>
    <cellStyle name="Percent 3 6 8" xfId="5253" xr:uid="{00000000-0005-0000-0000-0000A4250000}"/>
    <cellStyle name="Percent 3 7" xfId="658" xr:uid="{00000000-0005-0000-0000-0000A5250000}"/>
    <cellStyle name="Percent 3 7 2" xfId="1750" xr:uid="{00000000-0005-0000-0000-0000A6250000}"/>
    <cellStyle name="Percent 3 7 2 2" xfId="3574" xr:uid="{00000000-0005-0000-0000-0000A7250000}"/>
    <cellStyle name="Percent 3 7 2 2 2" xfId="8353" xr:uid="{00000000-0005-0000-0000-0000A8250000}"/>
    <cellStyle name="Percent 3 7 2 3" xfId="6529" xr:uid="{00000000-0005-0000-0000-0000A9250000}"/>
    <cellStyle name="Percent 3 7 3" xfId="2483" xr:uid="{00000000-0005-0000-0000-0000AA250000}"/>
    <cellStyle name="Percent 3 7 3 2" xfId="7262" xr:uid="{00000000-0005-0000-0000-0000AB250000}"/>
    <cellStyle name="Percent 3 7 4" xfId="4713" xr:uid="{00000000-0005-0000-0000-0000AC250000}"/>
    <cellStyle name="Percent 3 7 4 2" xfId="9447" xr:uid="{00000000-0005-0000-0000-0000AD250000}"/>
    <cellStyle name="Percent 3 7 5" xfId="5435" xr:uid="{00000000-0005-0000-0000-0000AE250000}"/>
    <cellStyle name="Percent 3 8" xfId="1229" xr:uid="{00000000-0005-0000-0000-0000AF250000}"/>
    <cellStyle name="Percent 3 8 2" xfId="3053" xr:uid="{00000000-0005-0000-0000-0000B0250000}"/>
    <cellStyle name="Percent 3 8 2 2" xfId="7832" xr:uid="{00000000-0005-0000-0000-0000B1250000}"/>
    <cellStyle name="Percent 3 8 3" xfId="6008" xr:uid="{00000000-0005-0000-0000-0000B2250000}"/>
    <cellStyle name="Percent 3 9" xfId="865" xr:uid="{00000000-0005-0000-0000-0000B3250000}"/>
    <cellStyle name="Percent 3 9 2" xfId="2689" xr:uid="{00000000-0005-0000-0000-0000B4250000}"/>
    <cellStyle name="Percent 3 9 2 2" xfId="7468" xr:uid="{00000000-0005-0000-0000-0000B5250000}"/>
    <cellStyle name="Percent 3 9 3" xfId="5644" xr:uid="{00000000-0005-0000-0000-0000B6250000}"/>
    <cellStyle name="Percent 4" xfId="288" xr:uid="{00000000-0005-0000-0000-0000B7250000}"/>
    <cellStyle name="Percent 4 2" xfId="4738" xr:uid="{00000000-0005-0000-0000-0000B8250000}"/>
    <cellStyle name="Percent 4 3" xfId="9662" xr:uid="{00000000-0005-0000-0000-0000B9250000}"/>
    <cellStyle name="Percent 5" xfId="289" xr:uid="{00000000-0005-0000-0000-0000BA250000}"/>
    <cellStyle name="Percent 5 2" xfId="4609" xr:uid="{00000000-0005-0000-0000-0000BB250000}"/>
    <cellStyle name="Percent 5 3" xfId="9667" xr:uid="{00000000-0005-0000-0000-0000BC250000}"/>
    <cellStyle name="Percent 6" xfId="290" xr:uid="{00000000-0005-0000-0000-0000BD250000}"/>
    <cellStyle name="Percent 6 2" xfId="4674" xr:uid="{00000000-0005-0000-0000-0000BE250000}"/>
    <cellStyle name="Percent 6 3" xfId="9672" xr:uid="{00000000-0005-0000-0000-0000BF250000}"/>
    <cellStyle name="Percent 7" xfId="291" xr:uid="{00000000-0005-0000-0000-0000C0250000}"/>
    <cellStyle name="Percent 7 2" xfId="4408" xr:uid="{00000000-0005-0000-0000-0000C1250000}"/>
    <cellStyle name="Percent 7 3" xfId="9674" xr:uid="{00000000-0005-0000-0000-0000C2250000}"/>
    <cellStyle name="Percent 8" xfId="276" xr:uid="{00000000-0005-0000-0000-0000C3250000}"/>
    <cellStyle name="Percent 8 2" xfId="9676" xr:uid="{00000000-0005-0000-0000-0000C4250000}"/>
    <cellStyle name="Percent 9" xfId="9652" xr:uid="{00000000-0005-0000-0000-0000C5250000}"/>
    <cellStyle name="Title" xfId="7" builtinId="15" customBuiltin="1"/>
    <cellStyle name="Title 2" xfId="292" xr:uid="{00000000-0005-0000-0000-0000C7250000}"/>
    <cellStyle name="Title 3" xfId="9644" xr:uid="{00000000-0005-0000-0000-0000C8250000}"/>
    <cellStyle name="Total" xfId="19" builtinId="25" customBuiltin="1"/>
    <cellStyle name="Total 2" xfId="293" xr:uid="{00000000-0005-0000-0000-0000CA250000}"/>
    <cellStyle name="Warning Text" xfId="17" builtinId="11" customBuiltin="1"/>
    <cellStyle name="Warning Text 2" xfId="294" xr:uid="{00000000-0005-0000-0000-0000CC250000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Gill Sans MT"/>
        <scheme val="none"/>
      </font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0" xr9:uid="{00000000-0011-0000-FFFF-FFFF01000000}"/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97" totalsRowShown="0" dataDxfId="50" dataCellStyle="Comma">
  <autoFilter ref="A1:Y197" xr:uid="{00000000-0009-0000-0100-000001000000}"/>
  <sortState xmlns:xlrd2="http://schemas.microsoft.com/office/spreadsheetml/2017/richdata2" ref="A2:Y197">
    <sortCondition ref="B1:B197"/>
  </sortState>
  <tableColumns count="25">
    <tableColumn id="1" xr3:uid="{00000000-0010-0000-0000-000001000000}" name="Country Codes" dataDxfId="49"/>
    <tableColumn id="2" xr3:uid="{00000000-0010-0000-0000-000002000000}" name="Column1" dataDxfId="48"/>
    <tableColumn id="3" xr3:uid="{00000000-0010-0000-0000-000003000000}" name="ISO3V10" dataDxfId="47" dataCellStyle="Good"/>
    <tableColumn id="4" xr3:uid="{00000000-0010-0000-0000-000004000000}" name="Country" dataDxfId="46"/>
    <tableColumn id="5" xr3:uid="{00000000-0010-0000-0000-000005000000}" name="Regions" dataDxfId="45"/>
    <tableColumn id="6" xr3:uid="{00000000-0010-0000-0000-000006000000}" name="GEO_subregion" dataDxfId="44"/>
    <tableColumn id="7" xr3:uid="{00000000-0010-0000-0000-000007000000}" name="HDI" dataDxfId="43"/>
    <tableColumn id="8" xr3:uid="{00000000-0010-0000-0000-000008000000}" name="GDP" dataDxfId="42"/>
    <tableColumn id="9" xr3:uid="{00000000-0010-0000-0000-000009000000}" name="OCDE" dataDxfId="41"/>
    <tableColumn id="10" xr3:uid="{00000000-0010-0000-0000-00000A000000}" name="UNDP" dataDxfId="40"/>
    <tableColumn id="11" xr3:uid="{00000000-0010-0000-0000-00000B000000}" name="Sustainable Development" dataDxfId="39" dataCellStyle="Comma"/>
    <tableColumn id="12" xr3:uid="{00000000-0010-0000-0000-00000C000000}" name="Safety" dataDxfId="38" dataCellStyle="Comma"/>
    <tableColumn id="13" xr3:uid="{00000000-0010-0000-0000-00000D000000}" name="Health" dataDxfId="37" dataCellStyle="Comma"/>
    <tableColumn id="14" xr3:uid="{00000000-0010-0000-0000-00000E000000}" name="Natural Resources" dataDxfId="36" dataCellStyle="Comma"/>
    <tableColumn id="15" xr3:uid="{00000000-0010-0000-0000-00000F000000}" name="Safe &amp; Welcoming factor" dataDxfId="35" dataCellStyle="Comma"/>
    <tableColumn id="16" xr3:uid="{00000000-0010-0000-0000-000010000000}" name="Adventure Activity Resources" dataDxfId="34" dataCellStyle="Comma"/>
    <tableColumn id="17" xr3:uid="{00000000-0010-0000-0000-000011000000}" name="Entrepreneurship" dataDxfId="33" dataCellStyle="Comma"/>
    <tableColumn id="18" xr3:uid="{00000000-0010-0000-0000-000012000000}" name="Adventure factor" dataDxfId="32" dataCellStyle="Comma"/>
    <tableColumn id="19" xr3:uid="{00000000-0010-0000-0000-000013000000}" name="Humanitarian" dataDxfId="31" dataCellStyle="Comma"/>
    <tableColumn id="20" xr3:uid="{00000000-0010-0000-0000-000014000000}" name="Cultural Resources" dataDxfId="30" dataCellStyle="Comma"/>
    <tableColumn id="21" xr3:uid="{00000000-0010-0000-0000-000015000000}" name="Infrastructure" dataDxfId="29" dataCellStyle="Comma"/>
    <tableColumn id="22" xr3:uid="{00000000-0010-0000-0000-000016000000}" name="Image" dataDxfId="28" dataCellStyle="Comma"/>
    <tableColumn id="23" xr3:uid="{00000000-0010-0000-0000-000017000000}" name="Readiness factor" dataDxfId="27" dataCellStyle="Comma"/>
    <tableColumn id="24" xr3:uid="{00000000-0010-0000-0000-000018000000}" name="ATDI Score" dataDxfId="26" dataCellStyle="Comma"/>
    <tableColumn id="25" xr3:uid="{00000000-0010-0000-0000-000019000000}" name="RAW" dataDxfId="25" dataCellStyle="Comma">
      <calculatedColumnFormula>(((AVERAGE(K2:N2)+AVERAGE(Q2+P2)+AVERAGE(S2:V2))))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Y197" totalsRowShown="0">
  <autoFilter ref="A1:Y197" xr:uid="{00000000-0009-0000-0100-000002000000}"/>
  <sortState xmlns:xlrd2="http://schemas.microsoft.com/office/spreadsheetml/2017/richdata2" ref="A2:Y197">
    <sortCondition ref="B2:B197"/>
    <sortCondition descending="1" ref="J2:J197"/>
    <sortCondition ref="C2:C197"/>
  </sortState>
  <tableColumns count="25">
    <tableColumn id="1" xr3:uid="{00000000-0010-0000-0100-000001000000}" name="Country Codes" dataDxfId="24"/>
    <tableColumn id="2" xr3:uid="{00000000-0010-0000-0100-000002000000}" name="Column1" dataDxfId="23"/>
    <tableColumn id="3" xr3:uid="{00000000-0010-0000-0100-000003000000}" name="ISO3V10" dataDxfId="22" dataCellStyle="Good"/>
    <tableColumn id="4" xr3:uid="{00000000-0010-0000-0100-000004000000}" name="Country" dataDxfId="21"/>
    <tableColumn id="5" xr3:uid="{00000000-0010-0000-0100-000005000000}" name="Regions" dataDxfId="20"/>
    <tableColumn id="6" xr3:uid="{00000000-0010-0000-0100-000006000000}" name="GEO_subregion" dataDxfId="19"/>
    <tableColumn id="7" xr3:uid="{00000000-0010-0000-0100-000007000000}" name="HDI" dataDxfId="18"/>
    <tableColumn id="8" xr3:uid="{00000000-0010-0000-0100-000008000000}" name="GDP" dataDxfId="17"/>
    <tableColumn id="9" xr3:uid="{00000000-0010-0000-0100-000009000000}" name="OCDE" dataDxfId="16"/>
    <tableColumn id="10" xr3:uid="{00000000-0010-0000-0100-00000A000000}" name="UNDP" dataDxfId="15"/>
    <tableColumn id="11" xr3:uid="{00000000-0010-0000-0100-00000B000000}" name="Sustainable Development" dataDxfId="14" dataCellStyle="Normal 11 2"/>
    <tableColumn id="12" xr3:uid="{00000000-0010-0000-0100-00000C000000}" name="Safety" dataDxfId="13" dataCellStyle="Comma 10"/>
    <tableColumn id="13" xr3:uid="{00000000-0010-0000-0100-00000D000000}" name="Health" dataDxfId="12" dataCellStyle="Comma 10"/>
    <tableColumn id="14" xr3:uid="{00000000-0010-0000-0100-00000E000000}" name="Natural Resources" dataDxfId="11" dataCellStyle="Comma 10"/>
    <tableColumn id="15" xr3:uid="{00000000-0010-0000-0100-00000F000000}" name="Safe &amp; Welcoming factor" dataDxfId="10" dataCellStyle="Comma"/>
    <tableColumn id="16" xr3:uid="{00000000-0010-0000-0100-000010000000}" name="Adventure Activity Resources" dataDxfId="9" dataCellStyle="Comma 10"/>
    <tableColumn id="17" xr3:uid="{00000000-0010-0000-0100-000011000000}" name="Entrepreneurship" dataDxfId="8" dataCellStyle="Comma 10"/>
    <tableColumn id="18" xr3:uid="{00000000-0010-0000-0100-000012000000}" name="Adventure factor" dataDxfId="7" dataCellStyle="Comma"/>
    <tableColumn id="19" xr3:uid="{00000000-0010-0000-0100-000013000000}" name="Humanitarian" dataDxfId="6" dataCellStyle="Comma 10"/>
    <tableColumn id="20" xr3:uid="{00000000-0010-0000-0100-000014000000}" name="Cultural Resources" dataDxfId="5" dataCellStyle="Comma 10"/>
    <tableColumn id="21" xr3:uid="{00000000-0010-0000-0100-000015000000}" name="Infrastructure" dataDxfId="4" dataCellStyle="Comma 10"/>
    <tableColumn id="22" xr3:uid="{00000000-0010-0000-0100-000016000000}" name="Image" dataDxfId="3" dataCellStyle="Comma 10"/>
    <tableColumn id="23" xr3:uid="{00000000-0010-0000-0100-000017000000}" name="Readiness factor" dataDxfId="2" dataCellStyle="Comma"/>
    <tableColumn id="24" xr3:uid="{00000000-0010-0000-0100-000018000000}" name="ATDI Score" dataDxfId="1" dataCellStyle="Comma"/>
    <tableColumn id="25" xr3:uid="{00000000-0010-0000-0100-000019000000}" name="RAW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ucnredlist.org/about/summary-statistics" TargetMode="External"/><Relationship Id="rId13" Type="http://schemas.openxmlformats.org/officeDocument/2006/relationships/hyperlink" Target="http://whc.unesco.org/en/list/stat" TargetMode="External"/><Relationship Id="rId18" Type="http://schemas.openxmlformats.org/officeDocument/2006/relationships/hyperlink" Target="http://apps.who.int/gho/data/view.main.92100" TargetMode="External"/><Relationship Id="rId3" Type="http://schemas.openxmlformats.org/officeDocument/2006/relationships/hyperlink" Target="http://www.transparency.org/cpi2014" TargetMode="External"/><Relationship Id="rId7" Type="http://schemas.openxmlformats.org/officeDocument/2006/relationships/hyperlink" Target="https://www.cia.gov/library/publications/the-world-factbook/" TargetMode="External"/><Relationship Id="rId12" Type="http://schemas.openxmlformats.org/officeDocument/2006/relationships/hyperlink" Target="http://whc.unesco.org/en/list/stat" TargetMode="External"/><Relationship Id="rId17" Type="http://schemas.openxmlformats.org/officeDocument/2006/relationships/hyperlink" Target="http://apps.who.int/gho/data/view.main.1860" TargetMode="External"/><Relationship Id="rId2" Type="http://schemas.openxmlformats.org/officeDocument/2006/relationships/hyperlink" Target="http://www.ilo.org/global/research/global-reports/global-employment-trends/2014/WCMS_234879/lang--en/index.htm" TargetMode="External"/><Relationship Id="rId16" Type="http://schemas.openxmlformats.org/officeDocument/2006/relationships/hyperlink" Target="http://data.worldbank.org/indicator/SP.URB.TOTL.IN.ZS" TargetMode="External"/><Relationship Id="rId1" Type="http://schemas.openxmlformats.org/officeDocument/2006/relationships/hyperlink" Target="http://epi.yale.edu/" TargetMode="External"/><Relationship Id="rId6" Type="http://schemas.openxmlformats.org/officeDocument/2006/relationships/hyperlink" Target="https://www.cia.gov/library/publications/the-world-factbook/" TargetMode="External"/><Relationship Id="rId11" Type="http://schemas.openxmlformats.org/officeDocument/2006/relationships/hyperlink" Target="http://www.happyplanetindex.org/data/" TargetMode="External"/><Relationship Id="rId5" Type="http://schemas.openxmlformats.org/officeDocument/2006/relationships/hyperlink" Target="http://apps.who.int/gho/data/view.main.92100" TargetMode="External"/><Relationship Id="rId15" Type="http://schemas.openxmlformats.org/officeDocument/2006/relationships/hyperlink" Target="http://data.worldbank.org/indicator/EN.POP.DNST" TargetMode="External"/><Relationship Id="rId10" Type="http://schemas.openxmlformats.org/officeDocument/2006/relationships/hyperlink" Target="http://www.heritage.org/index/download" TargetMode="External"/><Relationship Id="rId4" Type="http://schemas.openxmlformats.org/officeDocument/2006/relationships/hyperlink" Target="https://www.gov.uk/foreign-travel-advice" TargetMode="External"/><Relationship Id="rId9" Type="http://schemas.openxmlformats.org/officeDocument/2006/relationships/hyperlink" Target="http://www.fao.org/forestry/fra/76871/en/" TargetMode="External"/><Relationship Id="rId14" Type="http://schemas.openxmlformats.org/officeDocument/2006/relationships/hyperlink" Target="http://mdgs.un.org/unsd/mdg/SeriesDetail.aspx?srid=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E12" sqref="E12"/>
    </sheetView>
  </sheetViews>
  <sheetFormatPr baseColWidth="10" defaultColWidth="8.83203125" defaultRowHeight="15"/>
  <cols>
    <col min="1" max="1" width="82.5" style="8" customWidth="1"/>
  </cols>
  <sheetData>
    <row r="1" spans="1:2" ht="16" thickTop="1">
      <c r="A1" s="332"/>
      <c r="B1" s="5"/>
    </row>
    <row r="2" spans="1:2" ht="18">
      <c r="A2" s="336" t="s">
        <v>668</v>
      </c>
      <c r="B2" s="5"/>
    </row>
    <row r="3" spans="1:2" ht="18">
      <c r="A3" s="328" t="s">
        <v>669</v>
      </c>
      <c r="B3" s="5"/>
    </row>
    <row r="4" spans="1:2">
      <c r="A4" s="348"/>
      <c r="B4" s="5"/>
    </row>
    <row r="5" spans="1:2">
      <c r="A5" s="334" t="s">
        <v>402</v>
      </c>
      <c r="B5" s="5"/>
    </row>
    <row r="6" spans="1:2">
      <c r="A6" s="334"/>
      <c r="B6" s="5"/>
    </row>
    <row r="7" spans="1:2">
      <c r="A7" s="334" t="s">
        <v>406</v>
      </c>
      <c r="B7" s="5"/>
    </row>
    <row r="8" spans="1:2">
      <c r="A8" s="334" t="s">
        <v>405</v>
      </c>
      <c r="B8" s="5"/>
    </row>
    <row r="9" spans="1:2">
      <c r="A9" s="334" t="s">
        <v>403</v>
      </c>
      <c r="B9" s="5"/>
    </row>
    <row r="10" spans="1:2">
      <c r="A10" s="334" t="s">
        <v>644</v>
      </c>
      <c r="B10" s="5"/>
    </row>
    <row r="11" spans="1:2">
      <c r="A11" s="334"/>
      <c r="B11" s="5"/>
    </row>
    <row r="12" spans="1:2">
      <c r="A12" s="334" t="s">
        <v>645</v>
      </c>
      <c r="B12" s="5"/>
    </row>
    <row r="13" spans="1:2">
      <c r="A13" s="334"/>
      <c r="B13" s="5"/>
    </row>
    <row r="14" spans="1:2">
      <c r="A14" s="334"/>
      <c r="B14" s="5"/>
    </row>
    <row r="15" spans="1:2">
      <c r="A15" s="344" t="s">
        <v>623</v>
      </c>
      <c r="B15" s="5"/>
    </row>
    <row r="16" spans="1:2">
      <c r="A16" s="344" t="s">
        <v>404</v>
      </c>
      <c r="B16" s="5"/>
    </row>
    <row r="17" spans="1:2">
      <c r="A17" s="344" t="s">
        <v>670</v>
      </c>
      <c r="B17" s="5"/>
    </row>
    <row r="18" spans="1:2">
      <c r="A18" s="344" t="s">
        <v>671</v>
      </c>
      <c r="B18" s="5"/>
    </row>
    <row r="19" spans="1:2" s="212" customFormat="1">
      <c r="A19" s="344" t="s">
        <v>672</v>
      </c>
      <c r="B19" s="248"/>
    </row>
    <row r="20" spans="1:2">
      <c r="A20" s="344" t="s">
        <v>652</v>
      </c>
      <c r="B20" s="5"/>
    </row>
    <row r="21" spans="1:2">
      <c r="A21" s="344" t="s">
        <v>653</v>
      </c>
      <c r="B21" s="5"/>
    </row>
    <row r="22" spans="1:2">
      <c r="A22" s="344"/>
      <c r="B22" s="5"/>
    </row>
    <row r="23" spans="1:2">
      <c r="A23" s="334"/>
      <c r="B23" s="5"/>
    </row>
    <row r="24" spans="1:2" ht="16" thickBot="1">
      <c r="A24" s="424" t="s">
        <v>697</v>
      </c>
      <c r="B24" s="5"/>
    </row>
    <row r="25" spans="1:2" ht="16" thickTop="1">
      <c r="A25" s="6"/>
      <c r="B25" s="7"/>
    </row>
    <row r="26" spans="1:2">
      <c r="B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S409"/>
  <sheetViews>
    <sheetView topLeftCell="A40" workbookViewId="0">
      <pane xSplit="22480" ySplit="4520" topLeftCell="AF205" activePane="bottomLeft"/>
      <selection activeCell="A50" sqref="A50:E212"/>
      <selection pane="topRight" activeCell="AH7" sqref="AH7"/>
      <selection pane="bottomLeft" activeCell="C216" sqref="C216"/>
      <selection pane="bottomRight" activeCell="AA51" sqref="AA51"/>
    </sheetView>
  </sheetViews>
  <sheetFormatPr baseColWidth="10" defaultColWidth="8.83203125" defaultRowHeight="15"/>
  <cols>
    <col min="1" max="1" width="9.1640625" style="526"/>
    <col min="2" max="11" width="9.1640625" style="350"/>
    <col min="12" max="12" width="9.1640625" style="171"/>
    <col min="13" max="13" width="15.6640625" customWidth="1"/>
    <col min="15" max="15" width="9.1640625" style="209"/>
    <col min="17" max="17" width="9.1640625" style="171"/>
    <col min="18" max="18" width="12.5" customWidth="1"/>
    <col min="21" max="21" width="9.1640625" style="1"/>
    <col min="22" max="22" width="9.1640625" style="171"/>
    <col min="28" max="28" width="17.5" customWidth="1"/>
  </cols>
  <sheetData>
    <row r="3" spans="1:43" ht="20">
      <c r="B3" s="247" t="s">
        <v>400</v>
      </c>
      <c r="G3" s="247"/>
      <c r="M3" s="212"/>
      <c r="N3" s="212"/>
      <c r="O3" s="211"/>
      <c r="P3" s="212"/>
      <c r="Q3" s="212"/>
      <c r="R3" s="212"/>
      <c r="S3" s="213"/>
      <c r="T3" s="257"/>
      <c r="U3" s="213"/>
      <c r="V3" s="256"/>
      <c r="W3" s="213"/>
      <c r="X3" s="213"/>
      <c r="Y3" s="213"/>
      <c r="Z3" s="250"/>
      <c r="AA3" s="256"/>
      <c r="AB3" s="213"/>
      <c r="AC3" s="213"/>
      <c r="AD3" s="213"/>
      <c r="AE3" s="212"/>
      <c r="AF3" s="212"/>
      <c r="AG3" s="212"/>
      <c r="AH3" s="212"/>
    </row>
    <row r="4" spans="1:43">
      <c r="L4" s="212"/>
      <c r="M4" s="212"/>
      <c r="N4" s="212"/>
      <c r="O4" s="211"/>
      <c r="P4" s="212"/>
      <c r="Q4" s="212"/>
      <c r="R4" s="213"/>
      <c r="S4" s="213"/>
      <c r="T4" s="257"/>
      <c r="U4" s="213"/>
      <c r="V4" s="256"/>
      <c r="W4" s="213"/>
      <c r="X4" s="213"/>
      <c r="Y4" s="213"/>
      <c r="Z4" s="250"/>
      <c r="AA4" s="256"/>
      <c r="AB4" s="213"/>
      <c r="AC4" s="213"/>
      <c r="AD4" s="213"/>
      <c r="AE4" s="212"/>
      <c r="AF4" s="212"/>
      <c r="AG4" s="212"/>
      <c r="AH4" s="212"/>
    </row>
    <row r="5" spans="1:43">
      <c r="B5" s="453"/>
      <c r="C5" s="453" t="s">
        <v>684</v>
      </c>
      <c r="D5" s="453"/>
      <c r="E5" s="453"/>
      <c r="G5" s="453"/>
      <c r="H5" s="453" t="s">
        <v>685</v>
      </c>
      <c r="I5" s="453"/>
      <c r="J5" s="453"/>
      <c r="L5" s="438"/>
      <c r="M5" s="438" t="s">
        <v>666</v>
      </c>
      <c r="N5" s="438"/>
      <c r="O5" s="438"/>
      <c r="P5" s="350"/>
      <c r="Q5" s="249"/>
      <c r="R5" s="213" t="s">
        <v>651</v>
      </c>
      <c r="S5" s="213"/>
      <c r="T5" s="257"/>
      <c r="U5" s="249"/>
      <c r="V5" s="213" t="s">
        <v>646</v>
      </c>
      <c r="W5" s="213"/>
      <c r="X5" s="257"/>
      <c r="Y5" s="212"/>
      <c r="Z5" s="212"/>
      <c r="AA5" s="213" t="s">
        <v>0</v>
      </c>
      <c r="AB5" s="213"/>
      <c r="AC5" s="257"/>
      <c r="AD5" s="212"/>
      <c r="AE5" s="256"/>
      <c r="AF5" s="213" t="s">
        <v>1</v>
      </c>
      <c r="AG5" s="213"/>
      <c r="AH5" s="213"/>
      <c r="AI5" s="250"/>
      <c r="AJ5" s="256"/>
      <c r="AK5" s="213" t="s">
        <v>2</v>
      </c>
      <c r="AL5" s="213"/>
      <c r="AM5" s="213"/>
      <c r="AN5" s="212"/>
      <c r="AO5" s="212"/>
      <c r="AP5" s="212"/>
      <c r="AQ5" s="212"/>
    </row>
    <row r="6" spans="1:43">
      <c r="B6" s="452"/>
      <c r="C6" s="452"/>
      <c r="D6" s="452"/>
      <c r="E6" s="452"/>
      <c r="G6" s="452"/>
      <c r="H6" s="452"/>
      <c r="I6" s="452"/>
      <c r="J6" s="452"/>
      <c r="L6" s="437"/>
      <c r="M6" s="437"/>
      <c r="N6" s="437"/>
      <c r="O6" s="437"/>
      <c r="P6" s="350"/>
      <c r="Q6" s="249"/>
      <c r="R6" s="212"/>
      <c r="S6" s="212"/>
      <c r="T6" s="258"/>
      <c r="U6" s="249"/>
      <c r="V6" s="212"/>
      <c r="W6" s="212"/>
      <c r="X6" s="258"/>
      <c r="Y6" s="212"/>
      <c r="Z6" s="212"/>
      <c r="AA6" s="212"/>
      <c r="AB6" s="212"/>
      <c r="AC6" s="212"/>
      <c r="AD6" s="213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</row>
    <row r="7" spans="1:43" ht="16" thickBot="1">
      <c r="A7" s="473" t="s">
        <v>647</v>
      </c>
      <c r="B7" s="413" t="s">
        <v>471</v>
      </c>
      <c r="C7" s="414" t="s">
        <v>472</v>
      </c>
      <c r="D7" s="414" t="s">
        <v>473</v>
      </c>
      <c r="E7" s="415" t="s">
        <v>686</v>
      </c>
      <c r="G7" s="413" t="s">
        <v>471</v>
      </c>
      <c r="H7" s="414" t="s">
        <v>472</v>
      </c>
      <c r="I7" s="414" t="s">
        <v>473</v>
      </c>
      <c r="J7" s="415" t="s">
        <v>686</v>
      </c>
      <c r="K7" s="413"/>
      <c r="L7" s="413" t="s">
        <v>471</v>
      </c>
      <c r="M7" s="414" t="s">
        <v>472</v>
      </c>
      <c r="N7" s="414" t="s">
        <v>473</v>
      </c>
      <c r="O7" s="415" t="s">
        <v>686</v>
      </c>
      <c r="P7" s="413"/>
      <c r="Q7" s="260" t="s">
        <v>471</v>
      </c>
      <c r="R7" s="261" t="s">
        <v>472</v>
      </c>
      <c r="S7" s="261" t="s">
        <v>473</v>
      </c>
      <c r="T7" s="415" t="s">
        <v>686</v>
      </c>
      <c r="U7" s="260" t="s">
        <v>471</v>
      </c>
      <c r="V7" s="261" t="s">
        <v>472</v>
      </c>
      <c r="W7" s="261" t="s">
        <v>473</v>
      </c>
      <c r="X7" s="415" t="s">
        <v>686</v>
      </c>
      <c r="Y7" s="212"/>
      <c r="Z7" s="260" t="s">
        <v>471</v>
      </c>
      <c r="AA7" s="261" t="s">
        <v>472</v>
      </c>
      <c r="AB7" s="261" t="s">
        <v>473</v>
      </c>
      <c r="AC7" s="415" t="s">
        <v>686</v>
      </c>
      <c r="AD7" s="213"/>
      <c r="AE7" s="260" t="s">
        <v>471</v>
      </c>
      <c r="AF7" s="261" t="s">
        <v>472</v>
      </c>
      <c r="AG7" s="261" t="s">
        <v>473</v>
      </c>
      <c r="AH7" s="415" t="s">
        <v>686</v>
      </c>
      <c r="AI7" s="212"/>
      <c r="AJ7" s="260" t="s">
        <v>471</v>
      </c>
      <c r="AK7" s="261" t="s">
        <v>472</v>
      </c>
      <c r="AL7" s="261" t="s">
        <v>473</v>
      </c>
      <c r="AM7" s="415" t="s">
        <v>686</v>
      </c>
      <c r="AN7" s="212"/>
      <c r="AO7" s="212"/>
      <c r="AP7" s="212"/>
      <c r="AQ7" s="212"/>
    </row>
    <row r="8" spans="1:43">
      <c r="A8" s="546" t="s">
        <v>654</v>
      </c>
      <c r="B8" s="504">
        <v>1</v>
      </c>
      <c r="C8" s="507" t="s">
        <v>5</v>
      </c>
      <c r="D8" s="507" t="s">
        <v>6</v>
      </c>
      <c r="E8" s="522">
        <v>10</v>
      </c>
      <c r="G8" s="504">
        <v>1</v>
      </c>
      <c r="H8" s="507" t="s">
        <v>5</v>
      </c>
      <c r="I8" s="507" t="s">
        <v>6</v>
      </c>
      <c r="J8" s="522">
        <v>11</v>
      </c>
      <c r="K8" s="470"/>
      <c r="L8" s="444">
        <v>1</v>
      </c>
      <c r="M8" s="445" t="s">
        <v>5</v>
      </c>
      <c r="N8" s="445" t="s">
        <v>6</v>
      </c>
      <c r="O8" s="450">
        <v>12</v>
      </c>
      <c r="P8" s="370"/>
      <c r="Q8" s="235">
        <v>1</v>
      </c>
      <c r="R8" s="236" t="s">
        <v>3</v>
      </c>
      <c r="S8" s="236" t="s">
        <v>4</v>
      </c>
      <c r="T8" s="236">
        <v>9</v>
      </c>
      <c r="U8" s="276">
        <v>1</v>
      </c>
      <c r="V8" s="284" t="s">
        <v>3</v>
      </c>
      <c r="W8" s="284" t="s">
        <v>4</v>
      </c>
      <c r="X8" s="284">
        <v>10</v>
      </c>
      <c r="Y8" s="212"/>
      <c r="Z8" s="249">
        <v>1</v>
      </c>
      <c r="AA8" s="266" t="s">
        <v>3</v>
      </c>
      <c r="AB8" s="266" t="s">
        <v>4</v>
      </c>
      <c r="AC8" s="266">
        <v>12</v>
      </c>
      <c r="AD8" s="212"/>
      <c r="AE8" s="255">
        <v>1</v>
      </c>
      <c r="AF8" s="215" t="s">
        <v>5</v>
      </c>
      <c r="AG8" s="215" t="s">
        <v>6</v>
      </c>
      <c r="AH8" s="215">
        <v>11</v>
      </c>
      <c r="AI8" s="217"/>
      <c r="AJ8" s="255">
        <v>1</v>
      </c>
      <c r="AK8" s="216" t="s">
        <v>3</v>
      </c>
      <c r="AL8" s="216" t="s">
        <v>4</v>
      </c>
      <c r="AM8" s="216">
        <v>16</v>
      </c>
      <c r="AN8" s="212"/>
      <c r="AO8" s="212"/>
      <c r="AP8" s="212"/>
      <c r="AQ8" s="212"/>
    </row>
    <row r="9" spans="1:43">
      <c r="A9" s="546" t="s">
        <v>654</v>
      </c>
      <c r="B9" s="504">
        <v>2</v>
      </c>
      <c r="C9" s="507" t="s">
        <v>3</v>
      </c>
      <c r="D9" s="507" t="s">
        <v>4</v>
      </c>
      <c r="E9" s="522">
        <v>11</v>
      </c>
      <c r="G9" s="504">
        <v>2</v>
      </c>
      <c r="H9" s="507" t="s">
        <v>3</v>
      </c>
      <c r="I9" s="507" t="s">
        <v>4</v>
      </c>
      <c r="J9" s="522">
        <v>12</v>
      </c>
      <c r="K9" s="470"/>
      <c r="L9" s="444">
        <v>2</v>
      </c>
      <c r="M9" s="445" t="s">
        <v>15</v>
      </c>
      <c r="N9" s="445" t="s">
        <v>16</v>
      </c>
      <c r="O9" s="450">
        <v>19</v>
      </c>
      <c r="P9" s="370"/>
      <c r="Q9" s="235">
        <v>2</v>
      </c>
      <c r="R9" s="236" t="s">
        <v>5</v>
      </c>
      <c r="S9" s="236" t="s">
        <v>6</v>
      </c>
      <c r="T9" s="236">
        <v>14</v>
      </c>
      <c r="U9" s="276">
        <v>2</v>
      </c>
      <c r="V9" s="284" t="s">
        <v>9</v>
      </c>
      <c r="W9" s="284" t="s">
        <v>10</v>
      </c>
      <c r="X9" s="284">
        <v>15</v>
      </c>
      <c r="Y9" s="212"/>
      <c r="Z9" s="249">
        <v>2</v>
      </c>
      <c r="AA9" s="266" t="s">
        <v>5</v>
      </c>
      <c r="AB9" s="266" t="s">
        <v>6</v>
      </c>
      <c r="AC9" s="266">
        <v>16</v>
      </c>
      <c r="AD9" s="212"/>
      <c r="AE9" s="255">
        <v>2</v>
      </c>
      <c r="AF9" s="215" t="s">
        <v>3</v>
      </c>
      <c r="AG9" s="215" t="s">
        <v>4</v>
      </c>
      <c r="AH9" s="215">
        <v>13</v>
      </c>
      <c r="AI9" s="217"/>
      <c r="AJ9" s="255">
        <v>2</v>
      </c>
      <c r="AK9" s="216" t="s">
        <v>7</v>
      </c>
      <c r="AL9" s="216" t="s">
        <v>8</v>
      </c>
      <c r="AM9" s="216">
        <v>17</v>
      </c>
      <c r="AN9" s="212"/>
      <c r="AO9" s="212"/>
      <c r="AP9" s="212"/>
      <c r="AQ9" s="212"/>
    </row>
    <row r="10" spans="1:43" ht="16" thickBot="1">
      <c r="A10" s="542">
        <v>1</v>
      </c>
      <c r="B10" s="504">
        <v>3</v>
      </c>
      <c r="C10" s="507" t="s">
        <v>9</v>
      </c>
      <c r="D10" s="507" t="s">
        <v>10</v>
      </c>
      <c r="E10" s="522">
        <v>19</v>
      </c>
      <c r="G10" s="504">
        <v>3</v>
      </c>
      <c r="H10" s="507" t="s">
        <v>15</v>
      </c>
      <c r="I10" s="507" t="s">
        <v>16</v>
      </c>
      <c r="J10" s="522">
        <v>15</v>
      </c>
      <c r="K10" s="470"/>
      <c r="L10" s="444">
        <v>3</v>
      </c>
      <c r="M10" s="445" t="s">
        <v>9</v>
      </c>
      <c r="N10" s="445" t="s">
        <v>10</v>
      </c>
      <c r="O10" s="450">
        <v>23</v>
      </c>
      <c r="P10" s="370"/>
      <c r="Q10" s="235">
        <v>3</v>
      </c>
      <c r="R10" s="236" t="s">
        <v>15</v>
      </c>
      <c r="S10" s="236" t="s">
        <v>16</v>
      </c>
      <c r="T10" s="236">
        <v>16</v>
      </c>
      <c r="U10" s="276">
        <v>3</v>
      </c>
      <c r="V10" s="284" t="s">
        <v>33</v>
      </c>
      <c r="W10" s="284" t="s">
        <v>34</v>
      </c>
      <c r="X10" s="284">
        <v>22</v>
      </c>
      <c r="Y10" s="212"/>
      <c r="Z10" s="249">
        <v>3</v>
      </c>
      <c r="AA10" s="267" t="s">
        <v>9</v>
      </c>
      <c r="AB10" s="267" t="s">
        <v>10</v>
      </c>
      <c r="AC10" s="266">
        <v>19</v>
      </c>
      <c r="AD10" s="213"/>
      <c r="AE10" s="255">
        <v>3</v>
      </c>
      <c r="AF10" s="215" t="s">
        <v>9</v>
      </c>
      <c r="AG10" s="215" t="s">
        <v>10</v>
      </c>
      <c r="AH10" s="215">
        <v>15</v>
      </c>
      <c r="AI10" s="217"/>
      <c r="AJ10" s="255">
        <v>3</v>
      </c>
      <c r="AK10" s="216" t="s">
        <v>9</v>
      </c>
      <c r="AL10" s="216" t="s">
        <v>10</v>
      </c>
      <c r="AM10" s="216">
        <v>20</v>
      </c>
      <c r="AN10" s="212"/>
      <c r="AO10" s="212"/>
      <c r="AP10" s="263" t="s">
        <v>478</v>
      </c>
      <c r="AQ10" s="212"/>
    </row>
    <row r="11" spans="1:43">
      <c r="A11" s="542">
        <v>-1</v>
      </c>
      <c r="B11" s="504">
        <v>4</v>
      </c>
      <c r="C11" s="507" t="s">
        <v>15</v>
      </c>
      <c r="D11" s="507" t="s">
        <v>16</v>
      </c>
      <c r="E11" s="522">
        <v>24</v>
      </c>
      <c r="G11" s="504">
        <v>4</v>
      </c>
      <c r="H11" s="507" t="s">
        <v>9</v>
      </c>
      <c r="I11" s="507" t="s">
        <v>10</v>
      </c>
      <c r="J11" s="522">
        <v>21</v>
      </c>
      <c r="K11" s="470"/>
      <c r="L11" s="444">
        <v>4</v>
      </c>
      <c r="M11" s="445" t="s">
        <v>31</v>
      </c>
      <c r="N11" s="445" t="s">
        <v>32</v>
      </c>
      <c r="O11" s="450">
        <v>25</v>
      </c>
      <c r="P11" s="370"/>
      <c r="Q11" s="235">
        <v>4</v>
      </c>
      <c r="R11" s="236" t="s">
        <v>31</v>
      </c>
      <c r="S11" s="236" t="s">
        <v>32</v>
      </c>
      <c r="T11" s="236">
        <v>24</v>
      </c>
      <c r="U11" s="276">
        <v>4</v>
      </c>
      <c r="V11" s="284" t="s">
        <v>15</v>
      </c>
      <c r="W11" s="284" t="s">
        <v>16</v>
      </c>
      <c r="X11" s="284">
        <v>22</v>
      </c>
      <c r="Y11" s="212"/>
      <c r="Z11" s="249">
        <v>4</v>
      </c>
      <c r="AA11" s="267" t="s">
        <v>33</v>
      </c>
      <c r="AB11" s="267" t="s">
        <v>34</v>
      </c>
      <c r="AC11" s="266">
        <v>24</v>
      </c>
      <c r="AD11" s="212"/>
      <c r="AE11" s="255">
        <v>4</v>
      </c>
      <c r="AF11" s="218" t="s">
        <v>13</v>
      </c>
      <c r="AG11" s="218" t="s">
        <v>14</v>
      </c>
      <c r="AH11" s="218">
        <v>25</v>
      </c>
      <c r="AI11" s="217"/>
      <c r="AJ11" s="255">
        <v>4</v>
      </c>
      <c r="AK11" s="219" t="s">
        <v>13</v>
      </c>
      <c r="AL11" s="219" t="s">
        <v>14</v>
      </c>
      <c r="AM11" s="219">
        <v>23</v>
      </c>
      <c r="AN11" s="212"/>
      <c r="AO11" s="212"/>
      <c r="AP11" s="212" t="s">
        <v>479</v>
      </c>
      <c r="AQ11" s="230"/>
    </row>
    <row r="12" spans="1:43">
      <c r="A12" s="546" t="s">
        <v>654</v>
      </c>
      <c r="B12" s="504">
        <v>5</v>
      </c>
      <c r="C12" s="507" t="s">
        <v>31</v>
      </c>
      <c r="D12" s="507" t="s">
        <v>32</v>
      </c>
      <c r="E12" s="522">
        <v>24</v>
      </c>
      <c r="G12" s="504">
        <v>5</v>
      </c>
      <c r="H12" s="507" t="s">
        <v>31</v>
      </c>
      <c r="I12" s="507" t="s">
        <v>32</v>
      </c>
      <c r="J12" s="522">
        <v>25</v>
      </c>
      <c r="K12" s="470"/>
      <c r="L12" s="444">
        <v>5</v>
      </c>
      <c r="M12" s="445" t="s">
        <v>3</v>
      </c>
      <c r="N12" s="445" t="s">
        <v>4</v>
      </c>
      <c r="O12" s="450">
        <v>26</v>
      </c>
      <c r="P12" s="370"/>
      <c r="Q12" s="235">
        <v>5</v>
      </c>
      <c r="R12" s="236" t="s">
        <v>9</v>
      </c>
      <c r="S12" s="236" t="s">
        <v>10</v>
      </c>
      <c r="T12" s="236">
        <v>25</v>
      </c>
      <c r="U12" s="276">
        <v>5</v>
      </c>
      <c r="V12" s="284" t="s">
        <v>5</v>
      </c>
      <c r="W12" s="284" t="s">
        <v>6</v>
      </c>
      <c r="X12" s="284">
        <v>23</v>
      </c>
      <c r="Y12" s="212"/>
      <c r="Z12" s="249">
        <v>5</v>
      </c>
      <c r="AA12" s="273" t="s">
        <v>15</v>
      </c>
      <c r="AB12" s="273" t="s">
        <v>16</v>
      </c>
      <c r="AC12" s="273">
        <v>26</v>
      </c>
      <c r="AD12" s="212"/>
      <c r="AE12" s="255">
        <v>5</v>
      </c>
      <c r="AF12" s="218" t="s">
        <v>17</v>
      </c>
      <c r="AG12" s="218" t="s">
        <v>18</v>
      </c>
      <c r="AH12" s="218">
        <v>26</v>
      </c>
      <c r="AI12" s="217"/>
      <c r="AJ12" s="255">
        <v>5</v>
      </c>
      <c r="AK12" s="219" t="s">
        <v>19</v>
      </c>
      <c r="AL12" s="219" t="s">
        <v>20</v>
      </c>
      <c r="AM12" s="219">
        <v>27</v>
      </c>
      <c r="AN12" s="212"/>
      <c r="AO12" s="212"/>
      <c r="AP12" s="212" t="s">
        <v>481</v>
      </c>
      <c r="AQ12" s="232"/>
    </row>
    <row r="13" spans="1:43">
      <c r="A13" s="542">
        <v>2</v>
      </c>
      <c r="B13" s="505">
        <v>6</v>
      </c>
      <c r="C13" s="503" t="s">
        <v>11</v>
      </c>
      <c r="D13" s="503" t="s">
        <v>12</v>
      </c>
      <c r="E13" s="487">
        <v>29</v>
      </c>
      <c r="G13" s="505">
        <v>6</v>
      </c>
      <c r="H13" s="503" t="s">
        <v>7</v>
      </c>
      <c r="I13" s="503" t="s">
        <v>8</v>
      </c>
      <c r="J13" s="487">
        <v>30</v>
      </c>
      <c r="K13" s="470"/>
      <c r="L13" s="456">
        <v>6</v>
      </c>
      <c r="M13" s="457" t="s">
        <v>33</v>
      </c>
      <c r="N13" s="457" t="s">
        <v>34</v>
      </c>
      <c r="O13" s="536">
        <v>30</v>
      </c>
      <c r="P13" s="370"/>
      <c r="Q13" s="237">
        <v>6</v>
      </c>
      <c r="R13" s="238" t="s">
        <v>27</v>
      </c>
      <c r="S13" s="238" t="s">
        <v>28</v>
      </c>
      <c r="T13" s="238">
        <v>31</v>
      </c>
      <c r="U13" s="276">
        <v>6</v>
      </c>
      <c r="V13" s="278" t="s">
        <v>31</v>
      </c>
      <c r="W13" s="278" t="s">
        <v>32</v>
      </c>
      <c r="X13" s="278">
        <v>29</v>
      </c>
      <c r="Y13" s="212"/>
      <c r="Z13" s="249">
        <v>6</v>
      </c>
      <c r="AA13" s="238" t="s">
        <v>7</v>
      </c>
      <c r="AB13" s="238" t="s">
        <v>8</v>
      </c>
      <c r="AC13" s="238">
        <v>26</v>
      </c>
      <c r="AD13" s="213"/>
      <c r="AE13" s="255">
        <v>6</v>
      </c>
      <c r="AF13" s="218" t="s">
        <v>23</v>
      </c>
      <c r="AG13" s="218" t="s">
        <v>24</v>
      </c>
      <c r="AH13" s="218">
        <v>28</v>
      </c>
      <c r="AI13" s="217"/>
      <c r="AJ13" s="255">
        <v>6</v>
      </c>
      <c r="AK13" s="214" t="s">
        <v>25</v>
      </c>
      <c r="AL13" s="214" t="s">
        <v>26</v>
      </c>
      <c r="AM13" s="214">
        <v>29</v>
      </c>
      <c r="AN13" s="212"/>
      <c r="AO13" s="212"/>
      <c r="AP13" s="212" t="s">
        <v>475</v>
      </c>
      <c r="AQ13" s="233"/>
    </row>
    <row r="14" spans="1:43">
      <c r="A14" s="542">
        <v>-1</v>
      </c>
      <c r="B14" s="505">
        <v>7</v>
      </c>
      <c r="C14" s="503" t="s">
        <v>7</v>
      </c>
      <c r="D14" s="503" t="s">
        <v>8</v>
      </c>
      <c r="E14" s="487">
        <v>31</v>
      </c>
      <c r="G14" s="505">
        <v>7</v>
      </c>
      <c r="H14" s="503" t="s">
        <v>33</v>
      </c>
      <c r="I14" s="503" t="s">
        <v>34</v>
      </c>
      <c r="J14" s="487">
        <v>33</v>
      </c>
      <c r="K14" s="470"/>
      <c r="L14" s="440">
        <v>7</v>
      </c>
      <c r="M14" s="439" t="s">
        <v>17</v>
      </c>
      <c r="N14" s="439" t="s">
        <v>18</v>
      </c>
      <c r="O14" s="438">
        <v>33</v>
      </c>
      <c r="P14" s="370"/>
      <c r="Q14" s="212">
        <v>7</v>
      </c>
      <c r="R14" s="238" t="s">
        <v>33</v>
      </c>
      <c r="S14" s="238" t="s">
        <v>34</v>
      </c>
      <c r="T14" s="238">
        <v>31</v>
      </c>
      <c r="U14" s="276">
        <v>7</v>
      </c>
      <c r="V14" s="278" t="s">
        <v>11</v>
      </c>
      <c r="W14" s="278" t="s">
        <v>12</v>
      </c>
      <c r="X14" s="278">
        <v>30</v>
      </c>
      <c r="Y14" s="212"/>
      <c r="Z14" s="249">
        <v>7</v>
      </c>
      <c r="AA14" s="237" t="s">
        <v>21</v>
      </c>
      <c r="AB14" s="237" t="s">
        <v>22</v>
      </c>
      <c r="AC14" s="237">
        <v>30</v>
      </c>
      <c r="AD14" s="212"/>
      <c r="AE14" s="255">
        <v>7</v>
      </c>
      <c r="AF14" s="218" t="s">
        <v>29</v>
      </c>
      <c r="AG14" s="218" t="s">
        <v>30</v>
      </c>
      <c r="AH14" s="218">
        <v>33</v>
      </c>
      <c r="AI14" s="217"/>
      <c r="AJ14" s="255">
        <v>7</v>
      </c>
      <c r="AK14" s="212" t="s">
        <v>31</v>
      </c>
      <c r="AL14" s="212" t="s">
        <v>32</v>
      </c>
      <c r="AM14" s="212">
        <v>30</v>
      </c>
      <c r="AN14" s="212"/>
      <c r="AO14" s="212"/>
      <c r="AP14" s="212" t="s">
        <v>480</v>
      </c>
      <c r="AQ14" s="234"/>
    </row>
    <row r="15" spans="1:43">
      <c r="A15" s="542">
        <v>-1</v>
      </c>
      <c r="B15" s="505">
        <v>8</v>
      </c>
      <c r="C15" s="503" t="s">
        <v>33</v>
      </c>
      <c r="D15" s="503" t="s">
        <v>34</v>
      </c>
      <c r="E15" s="487">
        <v>35</v>
      </c>
      <c r="G15" s="505">
        <v>8</v>
      </c>
      <c r="H15" s="503" t="s">
        <v>11</v>
      </c>
      <c r="I15" s="503" t="s">
        <v>12</v>
      </c>
      <c r="J15" s="487">
        <v>33</v>
      </c>
      <c r="K15" s="470"/>
      <c r="L15" s="440">
        <v>8</v>
      </c>
      <c r="M15" s="439" t="s">
        <v>11</v>
      </c>
      <c r="N15" s="439" t="s">
        <v>12</v>
      </c>
      <c r="O15" s="438">
        <v>33</v>
      </c>
      <c r="P15" s="370"/>
      <c r="Q15" s="212">
        <v>8</v>
      </c>
      <c r="R15" s="238" t="s">
        <v>11</v>
      </c>
      <c r="S15" s="238" t="s">
        <v>12</v>
      </c>
      <c r="T15" s="238">
        <v>31</v>
      </c>
      <c r="U15" s="276">
        <v>8</v>
      </c>
      <c r="V15" s="278" t="s">
        <v>27</v>
      </c>
      <c r="W15" s="278" t="s">
        <v>28</v>
      </c>
      <c r="X15" s="278">
        <v>31</v>
      </c>
      <c r="Y15" s="212"/>
      <c r="Z15" s="249">
        <v>8</v>
      </c>
      <c r="AA15" s="273" t="s">
        <v>31</v>
      </c>
      <c r="AB15" s="273" t="s">
        <v>32</v>
      </c>
      <c r="AC15" s="273">
        <v>31</v>
      </c>
      <c r="AD15" s="213"/>
      <c r="AE15" s="255">
        <v>8</v>
      </c>
      <c r="AF15" s="218" t="s">
        <v>21</v>
      </c>
      <c r="AG15" s="218" t="s">
        <v>22</v>
      </c>
      <c r="AH15" s="218">
        <v>33</v>
      </c>
      <c r="AI15" s="217"/>
      <c r="AJ15" s="255">
        <v>8</v>
      </c>
      <c r="AK15" s="214" t="s">
        <v>15</v>
      </c>
      <c r="AL15" s="214" t="s">
        <v>16</v>
      </c>
      <c r="AM15" s="214">
        <v>31</v>
      </c>
      <c r="AN15" s="212"/>
      <c r="AO15" s="212"/>
      <c r="AP15" s="212"/>
      <c r="AQ15" s="212"/>
    </row>
    <row r="16" spans="1:43" ht="16" thickBot="1">
      <c r="A16" s="542">
        <v>3</v>
      </c>
      <c r="B16" s="505">
        <v>9</v>
      </c>
      <c r="C16" s="503" t="s">
        <v>29</v>
      </c>
      <c r="D16" s="503" t="s">
        <v>30</v>
      </c>
      <c r="E16" s="487">
        <v>36</v>
      </c>
      <c r="G16" s="490">
        <v>9</v>
      </c>
      <c r="H16" s="488" t="s">
        <v>13</v>
      </c>
      <c r="I16" s="488" t="s">
        <v>14</v>
      </c>
      <c r="J16" s="487">
        <v>33</v>
      </c>
      <c r="K16" s="470"/>
      <c r="L16" s="440">
        <v>9</v>
      </c>
      <c r="M16" s="439" t="s">
        <v>27</v>
      </c>
      <c r="N16" s="439" t="s">
        <v>28</v>
      </c>
      <c r="O16" s="438">
        <v>35</v>
      </c>
      <c r="P16" s="370"/>
      <c r="Q16" s="212">
        <v>9</v>
      </c>
      <c r="R16" s="238" t="s">
        <v>7</v>
      </c>
      <c r="S16" s="238" t="s">
        <v>8</v>
      </c>
      <c r="T16" s="238">
        <v>32</v>
      </c>
      <c r="U16" s="276">
        <v>9</v>
      </c>
      <c r="V16" s="278" t="s">
        <v>7</v>
      </c>
      <c r="W16" s="278" t="s">
        <v>8</v>
      </c>
      <c r="X16" s="278">
        <v>32</v>
      </c>
      <c r="Y16" s="212"/>
      <c r="Z16" s="249">
        <v>9</v>
      </c>
      <c r="AA16" s="274" t="s">
        <v>11</v>
      </c>
      <c r="AB16" s="274" t="s">
        <v>12</v>
      </c>
      <c r="AC16" s="273">
        <v>32</v>
      </c>
      <c r="AD16" s="212"/>
      <c r="AE16" s="255">
        <v>9</v>
      </c>
      <c r="AF16" s="218" t="s">
        <v>15</v>
      </c>
      <c r="AG16" s="218" t="s">
        <v>16</v>
      </c>
      <c r="AH16" s="218">
        <v>34</v>
      </c>
      <c r="AI16" s="217"/>
      <c r="AJ16" s="255">
        <v>9</v>
      </c>
      <c r="AK16" s="214" t="s">
        <v>5</v>
      </c>
      <c r="AL16" s="214" t="s">
        <v>6</v>
      </c>
      <c r="AM16" s="214">
        <v>32</v>
      </c>
      <c r="AN16" s="212"/>
      <c r="AO16" s="212"/>
      <c r="AP16" s="261" t="s">
        <v>474</v>
      </c>
      <c r="AQ16" s="212"/>
    </row>
    <row r="17" spans="1:42">
      <c r="A17" s="546" t="s">
        <v>654</v>
      </c>
      <c r="B17" s="505">
        <v>10</v>
      </c>
      <c r="C17" s="503" t="s">
        <v>17</v>
      </c>
      <c r="D17" s="503" t="s">
        <v>18</v>
      </c>
      <c r="E17" s="487">
        <v>37</v>
      </c>
      <c r="G17" s="490">
        <v>10</v>
      </c>
      <c r="H17" s="488" t="s">
        <v>17</v>
      </c>
      <c r="I17" s="488" t="s">
        <v>18</v>
      </c>
      <c r="J17" s="487">
        <v>35</v>
      </c>
      <c r="K17" s="470"/>
      <c r="L17" s="440">
        <v>10</v>
      </c>
      <c r="M17" s="439" t="s">
        <v>29</v>
      </c>
      <c r="N17" s="439" t="s">
        <v>30</v>
      </c>
      <c r="O17" s="438">
        <v>35</v>
      </c>
      <c r="P17" s="370"/>
      <c r="Q17" s="212">
        <v>10</v>
      </c>
      <c r="R17" s="238" t="s">
        <v>35</v>
      </c>
      <c r="S17" s="238" t="s">
        <v>36</v>
      </c>
      <c r="T17" s="238">
        <v>35</v>
      </c>
      <c r="U17" s="276">
        <v>10</v>
      </c>
      <c r="V17" s="278" t="s">
        <v>39</v>
      </c>
      <c r="W17" s="278" t="s">
        <v>40</v>
      </c>
      <c r="X17" s="278">
        <v>35</v>
      </c>
      <c r="Y17" s="212"/>
      <c r="Z17" s="249">
        <v>10</v>
      </c>
      <c r="AA17" s="273" t="s">
        <v>27</v>
      </c>
      <c r="AB17" s="273" t="s">
        <v>28</v>
      </c>
      <c r="AC17" s="273">
        <v>33</v>
      </c>
      <c r="AD17" s="213"/>
      <c r="AE17" s="255">
        <v>10</v>
      </c>
      <c r="AF17" s="221" t="s">
        <v>19</v>
      </c>
      <c r="AG17" s="221" t="s">
        <v>20</v>
      </c>
      <c r="AH17" s="218">
        <v>34</v>
      </c>
      <c r="AI17" s="217"/>
      <c r="AJ17" s="255">
        <v>10</v>
      </c>
      <c r="AK17" s="214" t="s">
        <v>35</v>
      </c>
      <c r="AL17" s="214" t="s">
        <v>36</v>
      </c>
      <c r="AM17" s="214">
        <v>34</v>
      </c>
      <c r="AN17" s="212"/>
      <c r="AO17" s="212"/>
      <c r="AP17" s="212" t="s">
        <v>482</v>
      </c>
    </row>
    <row r="18" spans="1:42">
      <c r="A18" s="546" t="s">
        <v>654</v>
      </c>
      <c r="B18" s="505">
        <v>11</v>
      </c>
      <c r="C18" s="503" t="s">
        <v>27</v>
      </c>
      <c r="D18" s="503" t="s">
        <v>28</v>
      </c>
      <c r="E18" s="487">
        <v>37</v>
      </c>
      <c r="G18" s="490">
        <v>11</v>
      </c>
      <c r="H18" s="488" t="s">
        <v>27</v>
      </c>
      <c r="I18" s="488" t="s">
        <v>28</v>
      </c>
      <c r="J18" s="487">
        <v>35</v>
      </c>
      <c r="K18" s="470"/>
      <c r="L18" s="440">
        <v>11</v>
      </c>
      <c r="M18" s="439" t="s">
        <v>21</v>
      </c>
      <c r="N18" s="439" t="s">
        <v>22</v>
      </c>
      <c r="O18" s="438">
        <v>35</v>
      </c>
      <c r="P18" s="370"/>
      <c r="Q18" s="212">
        <v>11</v>
      </c>
      <c r="R18" s="238" t="s">
        <v>17</v>
      </c>
      <c r="S18" s="238" t="s">
        <v>18</v>
      </c>
      <c r="T18" s="238">
        <v>36</v>
      </c>
      <c r="U18" s="276">
        <v>11</v>
      </c>
      <c r="V18" s="278" t="s">
        <v>17</v>
      </c>
      <c r="W18" s="278" t="s">
        <v>18</v>
      </c>
      <c r="X18" s="278">
        <v>37</v>
      </c>
      <c r="Y18" s="212"/>
      <c r="Z18" s="249">
        <v>11</v>
      </c>
      <c r="AA18" s="273" t="s">
        <v>19</v>
      </c>
      <c r="AB18" s="273" t="s">
        <v>20</v>
      </c>
      <c r="AC18" s="273">
        <v>36</v>
      </c>
      <c r="AD18" s="213"/>
      <c r="AE18" s="255">
        <v>11</v>
      </c>
      <c r="AF18" s="218" t="s">
        <v>27</v>
      </c>
      <c r="AG18" s="218" t="s">
        <v>28</v>
      </c>
      <c r="AH18" s="218">
        <v>35</v>
      </c>
      <c r="AI18" s="217"/>
      <c r="AJ18" s="255">
        <v>11</v>
      </c>
      <c r="AK18" s="214" t="s">
        <v>11</v>
      </c>
      <c r="AL18" s="214" t="s">
        <v>12</v>
      </c>
      <c r="AM18" s="214">
        <v>40</v>
      </c>
      <c r="AN18" s="212"/>
      <c r="AO18" s="212"/>
      <c r="AP18" s="212"/>
    </row>
    <row r="19" spans="1:42" ht="16" thickBot="1">
      <c r="A19" s="542">
        <v>13</v>
      </c>
      <c r="B19" s="505">
        <v>12</v>
      </c>
      <c r="C19" s="503" t="s">
        <v>55</v>
      </c>
      <c r="D19" s="503" t="s">
        <v>56</v>
      </c>
      <c r="E19" s="487">
        <v>37</v>
      </c>
      <c r="G19" s="505">
        <v>12</v>
      </c>
      <c r="H19" s="503" t="s">
        <v>29</v>
      </c>
      <c r="I19" s="503" t="s">
        <v>30</v>
      </c>
      <c r="J19" s="487">
        <v>35</v>
      </c>
      <c r="K19" s="470"/>
      <c r="L19" s="440">
        <v>12</v>
      </c>
      <c r="M19" s="439" t="s">
        <v>39</v>
      </c>
      <c r="N19" s="439" t="s">
        <v>40</v>
      </c>
      <c r="O19" s="438">
        <v>36</v>
      </c>
      <c r="P19" s="370"/>
      <c r="Q19" s="212">
        <v>12</v>
      </c>
      <c r="R19" s="238" t="s">
        <v>39</v>
      </c>
      <c r="S19" s="238" t="s">
        <v>40</v>
      </c>
      <c r="T19" s="238">
        <v>37</v>
      </c>
      <c r="U19" s="276">
        <v>12</v>
      </c>
      <c r="V19" s="278" t="s">
        <v>13</v>
      </c>
      <c r="W19" s="278" t="s">
        <v>14</v>
      </c>
      <c r="X19" s="278">
        <v>38</v>
      </c>
      <c r="Y19" s="212"/>
      <c r="Z19" s="249">
        <v>12</v>
      </c>
      <c r="AA19" s="273" t="s">
        <v>35</v>
      </c>
      <c r="AB19" s="273" t="s">
        <v>36</v>
      </c>
      <c r="AC19" s="273">
        <v>36</v>
      </c>
      <c r="AD19" s="212"/>
      <c r="AE19" s="255">
        <v>12</v>
      </c>
      <c r="AF19" s="221" t="s">
        <v>31</v>
      </c>
      <c r="AG19" s="221" t="s">
        <v>32</v>
      </c>
      <c r="AH19" s="218">
        <v>35</v>
      </c>
      <c r="AI19" s="217"/>
      <c r="AJ19" s="255">
        <v>12</v>
      </c>
      <c r="AK19" s="214" t="s">
        <v>37</v>
      </c>
      <c r="AL19" s="214" t="s">
        <v>38</v>
      </c>
      <c r="AM19" s="214">
        <v>42</v>
      </c>
      <c r="AN19" s="212"/>
      <c r="AO19" s="212"/>
      <c r="AP19" s="261" t="s">
        <v>471</v>
      </c>
    </row>
    <row r="20" spans="1:42">
      <c r="A20" s="542">
        <v>-4</v>
      </c>
      <c r="B20" s="505">
        <v>13</v>
      </c>
      <c r="C20" s="503" t="s">
        <v>13</v>
      </c>
      <c r="D20" s="503" t="s">
        <v>14</v>
      </c>
      <c r="E20" s="487">
        <v>38</v>
      </c>
      <c r="G20" s="490">
        <v>13</v>
      </c>
      <c r="H20" s="488" t="s">
        <v>39</v>
      </c>
      <c r="I20" s="488" t="s">
        <v>40</v>
      </c>
      <c r="J20" s="487">
        <v>41</v>
      </c>
      <c r="K20" s="470"/>
      <c r="L20" s="440">
        <v>13</v>
      </c>
      <c r="M20" s="439" t="s">
        <v>13</v>
      </c>
      <c r="N20" s="439" t="s">
        <v>14</v>
      </c>
      <c r="O20" s="438">
        <v>38</v>
      </c>
      <c r="P20" s="370"/>
      <c r="Q20" s="237">
        <v>13</v>
      </c>
      <c r="R20" s="238" t="s">
        <v>13</v>
      </c>
      <c r="S20" s="238" t="s">
        <v>14</v>
      </c>
      <c r="T20" s="238">
        <v>42</v>
      </c>
      <c r="U20" s="276">
        <v>13</v>
      </c>
      <c r="V20" s="278" t="s">
        <v>21</v>
      </c>
      <c r="W20" s="278" t="s">
        <v>22</v>
      </c>
      <c r="X20" s="278">
        <v>39</v>
      </c>
      <c r="Y20" s="212"/>
      <c r="Z20" s="249">
        <v>13</v>
      </c>
      <c r="AA20" s="274" t="s">
        <v>13</v>
      </c>
      <c r="AB20" s="274" t="s">
        <v>14</v>
      </c>
      <c r="AC20" s="273">
        <v>39</v>
      </c>
      <c r="AD20" s="213"/>
      <c r="AE20" s="255">
        <v>13</v>
      </c>
      <c r="AF20" s="218" t="s">
        <v>35</v>
      </c>
      <c r="AG20" s="218" t="s">
        <v>36</v>
      </c>
      <c r="AH20" s="218">
        <v>36</v>
      </c>
      <c r="AI20" s="217"/>
      <c r="AJ20" s="255">
        <v>13</v>
      </c>
      <c r="AK20" s="212" t="s">
        <v>23</v>
      </c>
      <c r="AL20" s="212" t="s">
        <v>24</v>
      </c>
      <c r="AM20" s="212">
        <v>42</v>
      </c>
      <c r="AN20" s="212"/>
      <c r="AO20" s="212"/>
      <c r="AP20" s="264" t="s">
        <v>483</v>
      </c>
    </row>
    <row r="21" spans="1:42">
      <c r="A21" s="546" t="s">
        <v>654</v>
      </c>
      <c r="B21" s="505">
        <v>14</v>
      </c>
      <c r="C21" s="503" t="s">
        <v>21</v>
      </c>
      <c r="D21" s="503" t="s">
        <v>22</v>
      </c>
      <c r="E21" s="487">
        <v>39</v>
      </c>
      <c r="G21" s="505">
        <v>14</v>
      </c>
      <c r="H21" s="503" t="s">
        <v>21</v>
      </c>
      <c r="I21" s="503" t="s">
        <v>22</v>
      </c>
      <c r="J21" s="487">
        <v>42</v>
      </c>
      <c r="K21" s="470"/>
      <c r="L21" s="456">
        <v>14</v>
      </c>
      <c r="M21" s="457" t="s">
        <v>23</v>
      </c>
      <c r="N21" s="457" t="s">
        <v>24</v>
      </c>
      <c r="O21" s="536">
        <v>39</v>
      </c>
      <c r="P21" s="370"/>
      <c r="Q21" s="240">
        <v>14</v>
      </c>
      <c r="R21" s="326" t="s">
        <v>29</v>
      </c>
      <c r="S21" s="326" t="s">
        <v>30</v>
      </c>
      <c r="T21" s="326">
        <v>44</v>
      </c>
      <c r="U21" s="276">
        <v>14</v>
      </c>
      <c r="V21" s="278" t="s">
        <v>35</v>
      </c>
      <c r="W21" s="278" t="s">
        <v>36</v>
      </c>
      <c r="X21" s="278">
        <v>40</v>
      </c>
      <c r="Y21" s="212"/>
      <c r="Z21" s="249">
        <v>14</v>
      </c>
      <c r="AA21" s="273" t="s">
        <v>39</v>
      </c>
      <c r="AB21" s="273" t="s">
        <v>40</v>
      </c>
      <c r="AC21" s="273">
        <v>39</v>
      </c>
      <c r="AD21" s="213"/>
      <c r="AE21" s="255">
        <v>14</v>
      </c>
      <c r="AF21" s="218" t="s">
        <v>11</v>
      </c>
      <c r="AG21" s="218" t="s">
        <v>12</v>
      </c>
      <c r="AH21" s="218">
        <v>38</v>
      </c>
      <c r="AI21" s="217"/>
      <c r="AJ21" s="255">
        <v>14</v>
      </c>
      <c r="AK21" s="222" t="s">
        <v>27</v>
      </c>
      <c r="AL21" s="222" t="s">
        <v>28</v>
      </c>
      <c r="AM21" s="222">
        <v>44</v>
      </c>
      <c r="AN21" s="212"/>
      <c r="AO21" s="212"/>
      <c r="AP21" s="212"/>
    </row>
    <row r="22" spans="1:42">
      <c r="A22" s="542">
        <v>1</v>
      </c>
      <c r="B22" s="505">
        <v>15</v>
      </c>
      <c r="C22" s="503" t="s">
        <v>35</v>
      </c>
      <c r="D22" s="503" t="s">
        <v>36</v>
      </c>
      <c r="E22" s="487">
        <v>40</v>
      </c>
      <c r="G22" s="490">
        <v>15</v>
      </c>
      <c r="H22" s="488" t="s">
        <v>43</v>
      </c>
      <c r="I22" s="488" t="s">
        <v>44</v>
      </c>
      <c r="J22" s="487">
        <v>42</v>
      </c>
      <c r="K22" s="470"/>
      <c r="L22" s="456">
        <v>15</v>
      </c>
      <c r="M22" s="457" t="s">
        <v>45</v>
      </c>
      <c r="N22" s="457" t="s">
        <v>46</v>
      </c>
      <c r="O22" s="536">
        <v>41</v>
      </c>
      <c r="P22" s="370"/>
      <c r="Q22" s="237">
        <v>15</v>
      </c>
      <c r="R22" s="238" t="s">
        <v>21</v>
      </c>
      <c r="S22" s="238" t="s">
        <v>22</v>
      </c>
      <c r="T22" s="238">
        <v>45</v>
      </c>
      <c r="U22" s="276">
        <v>15</v>
      </c>
      <c r="V22" s="278" t="s">
        <v>29</v>
      </c>
      <c r="W22" s="278" t="s">
        <v>30</v>
      </c>
      <c r="X22" s="278">
        <v>43</v>
      </c>
      <c r="Y22" s="212"/>
      <c r="Z22" s="249">
        <v>15</v>
      </c>
      <c r="AA22" s="273" t="s">
        <v>17</v>
      </c>
      <c r="AB22" s="273" t="s">
        <v>18</v>
      </c>
      <c r="AC22" s="273">
        <v>41</v>
      </c>
      <c r="AD22" s="212"/>
      <c r="AE22" s="255">
        <v>15</v>
      </c>
      <c r="AF22" s="218" t="s">
        <v>39</v>
      </c>
      <c r="AG22" s="218" t="s">
        <v>40</v>
      </c>
      <c r="AH22" s="218">
        <v>38</v>
      </c>
      <c r="AI22" s="217"/>
      <c r="AJ22" s="255">
        <v>15</v>
      </c>
      <c r="AK22" s="222" t="s">
        <v>41</v>
      </c>
      <c r="AL22" s="222" t="s">
        <v>42</v>
      </c>
      <c r="AM22" s="222">
        <v>44</v>
      </c>
      <c r="AN22" s="212"/>
      <c r="AO22" s="212"/>
      <c r="AP22" s="212"/>
    </row>
    <row r="23" spans="1:42">
      <c r="A23" s="542">
        <v>-1</v>
      </c>
      <c r="B23" s="505">
        <v>16</v>
      </c>
      <c r="C23" s="503" t="s">
        <v>43</v>
      </c>
      <c r="D23" s="503" t="s">
        <v>44</v>
      </c>
      <c r="E23" s="487">
        <v>42</v>
      </c>
      <c r="G23" s="512">
        <v>16</v>
      </c>
      <c r="H23" s="511" t="s">
        <v>35</v>
      </c>
      <c r="I23" s="511" t="s">
        <v>36</v>
      </c>
      <c r="J23" s="513">
        <v>44</v>
      </c>
      <c r="K23" s="470"/>
      <c r="L23" s="464">
        <v>16</v>
      </c>
      <c r="M23" s="465" t="s">
        <v>7</v>
      </c>
      <c r="N23" s="465" t="s">
        <v>8</v>
      </c>
      <c r="O23" s="448">
        <v>43</v>
      </c>
      <c r="P23" s="370"/>
      <c r="Q23" s="237">
        <v>16</v>
      </c>
      <c r="R23" s="238" t="s">
        <v>37</v>
      </c>
      <c r="S23" s="238" t="s">
        <v>38</v>
      </c>
      <c r="T23" s="238">
        <v>45</v>
      </c>
      <c r="U23" s="276">
        <v>16</v>
      </c>
      <c r="V23" s="287" t="s">
        <v>43</v>
      </c>
      <c r="W23" s="287" t="s">
        <v>44</v>
      </c>
      <c r="X23" s="287">
        <v>43</v>
      </c>
      <c r="Y23" s="212"/>
      <c r="Z23" s="249">
        <v>16</v>
      </c>
      <c r="AA23" s="273" t="s">
        <v>29</v>
      </c>
      <c r="AB23" s="273" t="s">
        <v>30</v>
      </c>
      <c r="AC23" s="273">
        <v>42</v>
      </c>
      <c r="AD23" s="212"/>
      <c r="AE23" s="255">
        <v>16</v>
      </c>
      <c r="AF23" s="221" t="s">
        <v>33</v>
      </c>
      <c r="AG23" s="221" t="s">
        <v>34</v>
      </c>
      <c r="AH23" s="218">
        <v>39</v>
      </c>
      <c r="AI23" s="217"/>
      <c r="AJ23" s="255">
        <v>16</v>
      </c>
      <c r="AK23" s="214" t="s">
        <v>43</v>
      </c>
      <c r="AL23" s="214" t="s">
        <v>44</v>
      </c>
      <c r="AM23" s="214">
        <v>45</v>
      </c>
      <c r="AN23" s="212"/>
      <c r="AO23" s="212"/>
      <c r="AP23" s="212"/>
    </row>
    <row r="24" spans="1:42">
      <c r="A24" s="542">
        <v>-4</v>
      </c>
      <c r="B24" s="512">
        <v>17</v>
      </c>
      <c r="C24" s="511" t="s">
        <v>39</v>
      </c>
      <c r="D24" s="511" t="s">
        <v>40</v>
      </c>
      <c r="E24" s="513">
        <v>44</v>
      </c>
      <c r="G24" s="490">
        <v>17</v>
      </c>
      <c r="H24" s="488" t="s">
        <v>23</v>
      </c>
      <c r="I24" s="488" t="s">
        <v>24</v>
      </c>
      <c r="J24" s="492">
        <v>46</v>
      </c>
      <c r="K24" s="470"/>
      <c r="L24" s="464">
        <v>17</v>
      </c>
      <c r="M24" s="465" t="s">
        <v>37</v>
      </c>
      <c r="N24" s="465" t="s">
        <v>38</v>
      </c>
      <c r="O24" s="448">
        <v>47</v>
      </c>
      <c r="P24" s="370"/>
      <c r="Q24" s="212">
        <v>17</v>
      </c>
      <c r="R24" s="238" t="s">
        <v>23</v>
      </c>
      <c r="S24" s="238" t="s">
        <v>24</v>
      </c>
      <c r="T24" s="238">
        <v>47</v>
      </c>
      <c r="U24" s="276">
        <v>17</v>
      </c>
      <c r="V24" s="287" t="s">
        <v>37</v>
      </c>
      <c r="W24" s="287" t="s">
        <v>38</v>
      </c>
      <c r="X24" s="287">
        <v>46</v>
      </c>
      <c r="Y24" s="212"/>
      <c r="Z24" s="249">
        <v>17</v>
      </c>
      <c r="AA24" s="268" t="s">
        <v>43</v>
      </c>
      <c r="AB24" s="268" t="s">
        <v>44</v>
      </c>
      <c r="AC24" s="268">
        <v>42</v>
      </c>
      <c r="AD24" s="212"/>
      <c r="AE24" s="255">
        <v>17</v>
      </c>
      <c r="AF24" s="221" t="s">
        <v>7</v>
      </c>
      <c r="AG24" s="221" t="s">
        <v>8</v>
      </c>
      <c r="AH24" s="218">
        <v>39</v>
      </c>
      <c r="AI24" s="217"/>
      <c r="AJ24" s="255">
        <v>17</v>
      </c>
      <c r="AK24" s="214" t="s">
        <v>17</v>
      </c>
      <c r="AL24" s="214" t="s">
        <v>18</v>
      </c>
      <c r="AM24" s="214">
        <v>47</v>
      </c>
      <c r="AN24" s="212"/>
      <c r="AO24" s="212"/>
      <c r="AP24" s="212"/>
    </row>
    <row r="25" spans="1:42">
      <c r="A25" s="542">
        <v>-1</v>
      </c>
      <c r="B25" s="505">
        <v>18</v>
      </c>
      <c r="C25" s="503" t="s">
        <v>23</v>
      </c>
      <c r="D25" s="503" t="s">
        <v>24</v>
      </c>
      <c r="E25" s="487">
        <v>47</v>
      </c>
      <c r="G25" s="490">
        <v>18</v>
      </c>
      <c r="H25" s="488" t="s">
        <v>19</v>
      </c>
      <c r="I25" s="488" t="s">
        <v>20</v>
      </c>
      <c r="J25" s="487">
        <v>49</v>
      </c>
      <c r="K25" s="470"/>
      <c r="L25" s="440">
        <v>18</v>
      </c>
      <c r="M25" s="439" t="s">
        <v>43</v>
      </c>
      <c r="N25" s="439" t="s">
        <v>44</v>
      </c>
      <c r="O25" s="438">
        <v>47</v>
      </c>
      <c r="P25" s="370"/>
      <c r="Q25" s="212">
        <v>18</v>
      </c>
      <c r="R25" s="238" t="s">
        <v>43</v>
      </c>
      <c r="S25" s="238" t="s">
        <v>44</v>
      </c>
      <c r="T25" s="238">
        <v>48</v>
      </c>
      <c r="U25" s="276">
        <v>18</v>
      </c>
      <c r="V25" s="278" t="s">
        <v>23</v>
      </c>
      <c r="W25" s="278" t="s">
        <v>24</v>
      </c>
      <c r="X25" s="278">
        <v>46</v>
      </c>
      <c r="Y25" s="212"/>
      <c r="Z25" s="249">
        <v>18</v>
      </c>
      <c r="AA25" s="275" t="s">
        <v>37</v>
      </c>
      <c r="AB25" s="275" t="s">
        <v>38</v>
      </c>
      <c r="AC25" s="268">
        <v>49</v>
      </c>
      <c r="AD25" s="213"/>
      <c r="AE25" s="255">
        <v>18</v>
      </c>
      <c r="AF25" s="221" t="s">
        <v>43</v>
      </c>
      <c r="AG25" s="221" t="s">
        <v>44</v>
      </c>
      <c r="AH25" s="218">
        <v>43</v>
      </c>
      <c r="AI25" s="217"/>
      <c r="AJ25" s="255">
        <v>18</v>
      </c>
      <c r="AK25" s="212" t="s">
        <v>39</v>
      </c>
      <c r="AL25" s="212" t="s">
        <v>40</v>
      </c>
      <c r="AM25" s="212">
        <v>47</v>
      </c>
      <c r="AN25" s="212"/>
      <c r="AO25" s="212"/>
      <c r="AP25" s="212"/>
    </row>
    <row r="26" spans="1:42">
      <c r="A26" s="542">
        <v>-1</v>
      </c>
      <c r="B26" s="505">
        <v>19</v>
      </c>
      <c r="C26" s="503" t="s">
        <v>19</v>
      </c>
      <c r="D26" s="503" t="s">
        <v>20</v>
      </c>
      <c r="E26" s="487">
        <v>54</v>
      </c>
      <c r="G26" s="505">
        <v>19</v>
      </c>
      <c r="H26" s="503" t="s">
        <v>37</v>
      </c>
      <c r="I26" s="503" t="s">
        <v>38</v>
      </c>
      <c r="J26" s="487">
        <v>50</v>
      </c>
      <c r="K26" s="470"/>
      <c r="L26" s="440">
        <v>19</v>
      </c>
      <c r="M26" s="439" t="s">
        <v>35</v>
      </c>
      <c r="N26" s="439" t="s">
        <v>36</v>
      </c>
      <c r="O26" s="438">
        <v>48</v>
      </c>
      <c r="P26" s="370"/>
      <c r="Q26" s="212">
        <v>19</v>
      </c>
      <c r="R26" s="238" t="s">
        <v>19</v>
      </c>
      <c r="S26" s="238" t="s">
        <v>20</v>
      </c>
      <c r="T26" s="238">
        <v>50</v>
      </c>
      <c r="U26" s="276">
        <v>19</v>
      </c>
      <c r="V26" s="278" t="s">
        <v>19</v>
      </c>
      <c r="W26" s="278" t="s">
        <v>20</v>
      </c>
      <c r="X26" s="278">
        <v>47</v>
      </c>
      <c r="Y26" s="212"/>
      <c r="Z26" s="249">
        <v>19</v>
      </c>
      <c r="AA26" s="273" t="s">
        <v>23</v>
      </c>
      <c r="AB26" s="273" t="s">
        <v>24</v>
      </c>
      <c r="AC26" s="273">
        <v>49</v>
      </c>
      <c r="AD26" s="213"/>
      <c r="AE26" s="255">
        <v>19</v>
      </c>
      <c r="AF26" s="223" t="s">
        <v>45</v>
      </c>
      <c r="AG26" s="223" t="s">
        <v>46</v>
      </c>
      <c r="AH26" s="224">
        <v>44</v>
      </c>
      <c r="AI26" s="217"/>
      <c r="AJ26" s="255">
        <v>19</v>
      </c>
      <c r="AK26" s="214" t="s">
        <v>45</v>
      </c>
      <c r="AL26" s="214" t="s">
        <v>46</v>
      </c>
      <c r="AM26" s="214">
        <v>50</v>
      </c>
      <c r="AN26" s="212"/>
      <c r="AO26" s="212"/>
      <c r="AP26" s="212"/>
    </row>
    <row r="27" spans="1:42">
      <c r="A27" s="542">
        <v>2</v>
      </c>
      <c r="B27" s="505">
        <v>20</v>
      </c>
      <c r="C27" s="503" t="s">
        <v>49</v>
      </c>
      <c r="D27" s="503" t="s">
        <v>50</v>
      </c>
      <c r="E27" s="487">
        <v>56</v>
      </c>
      <c r="G27" s="490">
        <v>20</v>
      </c>
      <c r="H27" s="488" t="s">
        <v>25</v>
      </c>
      <c r="I27" s="488" t="s">
        <v>26</v>
      </c>
      <c r="J27" s="487">
        <v>51</v>
      </c>
      <c r="K27" s="470"/>
      <c r="L27" s="440">
        <v>20</v>
      </c>
      <c r="M27" s="439" t="s">
        <v>19</v>
      </c>
      <c r="N27" s="439" t="s">
        <v>20</v>
      </c>
      <c r="O27" s="438">
        <v>51</v>
      </c>
      <c r="P27" s="370"/>
      <c r="Q27" s="212">
        <v>20</v>
      </c>
      <c r="R27" s="238" t="s">
        <v>45</v>
      </c>
      <c r="S27" s="238" t="s">
        <v>46</v>
      </c>
      <c r="T27" s="238">
        <v>52</v>
      </c>
      <c r="U27" s="276">
        <v>20</v>
      </c>
      <c r="V27" s="278" t="s">
        <v>47</v>
      </c>
      <c r="W27" s="278" t="s">
        <v>48</v>
      </c>
      <c r="X27" s="278">
        <v>51</v>
      </c>
      <c r="Y27" s="212"/>
      <c r="Z27" s="249">
        <v>20</v>
      </c>
      <c r="AA27" s="273" t="s">
        <v>45</v>
      </c>
      <c r="AB27" s="273" t="s">
        <v>46</v>
      </c>
      <c r="AC27" s="273">
        <v>55</v>
      </c>
      <c r="AD27" s="212"/>
      <c r="AE27" s="255">
        <v>20</v>
      </c>
      <c r="AF27" s="218" t="s">
        <v>37</v>
      </c>
      <c r="AG27" s="218" t="s">
        <v>38</v>
      </c>
      <c r="AH27" s="218">
        <v>50</v>
      </c>
      <c r="AI27" s="217"/>
      <c r="AJ27" s="255">
        <v>20</v>
      </c>
      <c r="AK27" s="214" t="s">
        <v>33</v>
      </c>
      <c r="AL27" s="214" t="s">
        <v>34</v>
      </c>
      <c r="AM27" s="214">
        <v>51</v>
      </c>
      <c r="AN27" s="212"/>
      <c r="AO27" s="212"/>
      <c r="AP27" s="212"/>
    </row>
    <row r="28" spans="1:42">
      <c r="A28" s="546" t="s">
        <v>654</v>
      </c>
      <c r="B28" s="505">
        <v>21</v>
      </c>
      <c r="C28" s="503" t="s">
        <v>45</v>
      </c>
      <c r="D28" s="503" t="s">
        <v>46</v>
      </c>
      <c r="E28" s="487">
        <v>59</v>
      </c>
      <c r="G28" s="505">
        <v>21</v>
      </c>
      <c r="H28" s="503" t="s">
        <v>45</v>
      </c>
      <c r="I28" s="503" t="s">
        <v>46</v>
      </c>
      <c r="J28" s="487">
        <v>59</v>
      </c>
      <c r="K28" s="470"/>
      <c r="L28" s="440">
        <v>21</v>
      </c>
      <c r="M28" s="439" t="s">
        <v>25</v>
      </c>
      <c r="N28" s="439" t="s">
        <v>26</v>
      </c>
      <c r="O28" s="438">
        <v>51</v>
      </c>
      <c r="P28" s="370"/>
      <c r="Q28" s="212">
        <v>21</v>
      </c>
      <c r="R28" s="238" t="s">
        <v>25</v>
      </c>
      <c r="S28" s="238" t="s">
        <v>26</v>
      </c>
      <c r="T28" s="238">
        <v>56</v>
      </c>
      <c r="U28" s="276">
        <v>21</v>
      </c>
      <c r="V28" s="278" t="s">
        <v>45</v>
      </c>
      <c r="W28" s="278" t="s">
        <v>46</v>
      </c>
      <c r="X28" s="278">
        <v>52</v>
      </c>
      <c r="Y28" s="212"/>
      <c r="Z28" s="249">
        <v>21</v>
      </c>
      <c r="AA28" s="273" t="s">
        <v>25</v>
      </c>
      <c r="AB28" s="273" t="s">
        <v>26</v>
      </c>
      <c r="AC28" s="273">
        <v>56</v>
      </c>
      <c r="AD28" s="213"/>
      <c r="AE28" s="255">
        <v>21</v>
      </c>
      <c r="AF28" s="218" t="s">
        <v>47</v>
      </c>
      <c r="AG28" s="218" t="s">
        <v>48</v>
      </c>
      <c r="AH28" s="218">
        <v>60</v>
      </c>
      <c r="AI28" s="217"/>
      <c r="AJ28" s="255">
        <v>21</v>
      </c>
      <c r="AK28" s="214" t="s">
        <v>49</v>
      </c>
      <c r="AL28" s="214" t="s">
        <v>50</v>
      </c>
      <c r="AM28" s="214">
        <v>53</v>
      </c>
      <c r="AN28" s="212"/>
      <c r="AO28" s="212"/>
      <c r="AP28" s="212"/>
    </row>
    <row r="29" spans="1:42">
      <c r="A29" s="542">
        <v>-3</v>
      </c>
      <c r="B29" s="505">
        <v>22</v>
      </c>
      <c r="C29" s="503" t="s">
        <v>37</v>
      </c>
      <c r="D29" s="503" t="s">
        <v>38</v>
      </c>
      <c r="E29" s="487">
        <v>59</v>
      </c>
      <c r="G29" s="490">
        <v>22</v>
      </c>
      <c r="H29" s="488" t="s">
        <v>49</v>
      </c>
      <c r="I29" s="488" t="s">
        <v>50</v>
      </c>
      <c r="J29" s="487">
        <v>59</v>
      </c>
      <c r="K29" s="470"/>
      <c r="L29" s="440">
        <v>22</v>
      </c>
      <c r="M29" s="439" t="s">
        <v>49</v>
      </c>
      <c r="N29" s="439" t="s">
        <v>50</v>
      </c>
      <c r="O29" s="438">
        <v>57</v>
      </c>
      <c r="P29" s="370"/>
      <c r="Q29" s="212">
        <v>22</v>
      </c>
      <c r="R29" s="238" t="s">
        <v>55</v>
      </c>
      <c r="S29" s="238" t="s">
        <v>56</v>
      </c>
      <c r="T29" s="238">
        <v>59</v>
      </c>
      <c r="U29" s="276">
        <v>22</v>
      </c>
      <c r="V29" s="278" t="s">
        <v>25</v>
      </c>
      <c r="W29" s="278" t="s">
        <v>26</v>
      </c>
      <c r="X29" s="278">
        <v>55</v>
      </c>
      <c r="Y29" s="212"/>
      <c r="Z29" s="249">
        <v>22</v>
      </c>
      <c r="AA29" s="274" t="s">
        <v>47</v>
      </c>
      <c r="AB29" s="274" t="s">
        <v>48</v>
      </c>
      <c r="AC29" s="273">
        <v>57</v>
      </c>
      <c r="AD29" s="212"/>
      <c r="AE29" s="255">
        <v>22</v>
      </c>
      <c r="AF29" s="226" t="s">
        <v>41</v>
      </c>
      <c r="AG29" s="226" t="s">
        <v>42</v>
      </c>
      <c r="AH29" s="226">
        <v>64</v>
      </c>
      <c r="AI29" s="217"/>
      <c r="AJ29" s="255">
        <v>22</v>
      </c>
      <c r="AK29" s="214" t="s">
        <v>29</v>
      </c>
      <c r="AL29" s="214" t="s">
        <v>30</v>
      </c>
      <c r="AM29" s="214">
        <v>55</v>
      </c>
      <c r="AN29" s="212"/>
      <c r="AO29" s="212"/>
      <c r="AP29" s="212"/>
    </row>
    <row r="30" spans="1:42">
      <c r="A30" s="542">
        <v>-3</v>
      </c>
      <c r="B30" s="505">
        <v>23</v>
      </c>
      <c r="C30" s="503" t="s">
        <v>25</v>
      </c>
      <c r="D30" s="503" t="s">
        <v>26</v>
      </c>
      <c r="E30" s="487">
        <v>59</v>
      </c>
      <c r="G30" s="514">
        <v>23</v>
      </c>
      <c r="H30" s="515" t="s">
        <v>41</v>
      </c>
      <c r="I30" s="515" t="s">
        <v>42</v>
      </c>
      <c r="J30" s="516">
        <v>63</v>
      </c>
      <c r="K30" s="470"/>
      <c r="L30" s="446">
        <v>23</v>
      </c>
      <c r="M30" s="447" t="s">
        <v>47</v>
      </c>
      <c r="N30" s="447" t="s">
        <v>48</v>
      </c>
      <c r="O30" s="451">
        <v>62</v>
      </c>
      <c r="P30" s="370"/>
      <c r="Q30" s="241">
        <v>23</v>
      </c>
      <c r="R30" s="327" t="s">
        <v>49</v>
      </c>
      <c r="S30" s="327" t="s">
        <v>50</v>
      </c>
      <c r="T30" s="327">
        <v>62</v>
      </c>
      <c r="U30" s="276">
        <v>23</v>
      </c>
      <c r="V30" s="278" t="s">
        <v>49</v>
      </c>
      <c r="W30" s="278" t="s">
        <v>50</v>
      </c>
      <c r="X30" s="278">
        <v>61</v>
      </c>
      <c r="Y30" s="212"/>
      <c r="Z30" s="249">
        <v>23</v>
      </c>
      <c r="AA30" s="273" t="s">
        <v>41</v>
      </c>
      <c r="AB30" s="273" t="s">
        <v>42</v>
      </c>
      <c r="AC30" s="273">
        <v>60</v>
      </c>
      <c r="AD30" s="213"/>
      <c r="AE30" s="255">
        <v>23</v>
      </c>
      <c r="AF30" s="226" t="s">
        <v>51</v>
      </c>
      <c r="AG30" s="226" t="s">
        <v>52</v>
      </c>
      <c r="AH30" s="226">
        <v>67</v>
      </c>
      <c r="AI30" s="217"/>
      <c r="AJ30" s="255">
        <v>23</v>
      </c>
      <c r="AK30" s="214" t="s">
        <v>21</v>
      </c>
      <c r="AL30" s="214" t="s">
        <v>22</v>
      </c>
      <c r="AM30" s="214">
        <v>58</v>
      </c>
      <c r="AN30" s="212"/>
      <c r="AO30" s="212"/>
      <c r="AP30" s="212"/>
    </row>
    <row r="31" spans="1:42">
      <c r="A31" s="542">
        <v>-1</v>
      </c>
      <c r="B31" s="514">
        <v>24</v>
      </c>
      <c r="C31" s="515" t="s">
        <v>41</v>
      </c>
      <c r="D31" s="515" t="s">
        <v>42</v>
      </c>
      <c r="E31" s="516">
        <v>63</v>
      </c>
      <c r="G31" s="514">
        <v>24</v>
      </c>
      <c r="H31" s="515" t="s">
        <v>47</v>
      </c>
      <c r="I31" s="515" t="s">
        <v>48</v>
      </c>
      <c r="J31" s="516">
        <v>66</v>
      </c>
      <c r="K31" s="470"/>
      <c r="L31" s="446">
        <v>24</v>
      </c>
      <c r="M31" s="447" t="s">
        <v>55</v>
      </c>
      <c r="N31" s="447" t="s">
        <v>56</v>
      </c>
      <c r="O31" s="451">
        <v>65</v>
      </c>
      <c r="P31" s="370"/>
      <c r="Q31" s="241">
        <v>24</v>
      </c>
      <c r="R31" s="327" t="s">
        <v>47</v>
      </c>
      <c r="S31" s="327" t="s">
        <v>48</v>
      </c>
      <c r="T31" s="327">
        <v>64</v>
      </c>
      <c r="U31" s="276">
        <v>24</v>
      </c>
      <c r="V31" s="286" t="s">
        <v>41</v>
      </c>
      <c r="W31" s="286" t="s">
        <v>42</v>
      </c>
      <c r="X31" s="286">
        <v>63</v>
      </c>
      <c r="Y31" s="212"/>
      <c r="Z31" s="249">
        <v>24</v>
      </c>
      <c r="AA31" s="270" t="s">
        <v>51</v>
      </c>
      <c r="AB31" s="270" t="s">
        <v>52</v>
      </c>
      <c r="AC31" s="269">
        <v>63</v>
      </c>
      <c r="AD31" s="213"/>
      <c r="AE31" s="255">
        <v>24</v>
      </c>
      <c r="AF31" s="226" t="s">
        <v>25</v>
      </c>
      <c r="AG31" s="226" t="s">
        <v>26</v>
      </c>
      <c r="AH31" s="226">
        <v>67</v>
      </c>
      <c r="AI31" s="217"/>
      <c r="AJ31" s="255">
        <v>24</v>
      </c>
      <c r="AK31" s="227" t="s">
        <v>51</v>
      </c>
      <c r="AL31" s="227" t="s">
        <v>52</v>
      </c>
      <c r="AM31" s="227">
        <v>64</v>
      </c>
      <c r="AN31" s="212"/>
      <c r="AO31" s="212"/>
      <c r="AP31" s="212"/>
    </row>
    <row r="32" spans="1:42">
      <c r="A32" s="542">
        <v>-1</v>
      </c>
      <c r="B32" s="514">
        <v>25</v>
      </c>
      <c r="C32" s="515" t="s">
        <v>47</v>
      </c>
      <c r="D32" s="515" t="s">
        <v>48</v>
      </c>
      <c r="E32" s="516">
        <v>69</v>
      </c>
      <c r="G32" s="514">
        <v>25</v>
      </c>
      <c r="H32" s="515" t="s">
        <v>55</v>
      </c>
      <c r="I32" s="515" t="s">
        <v>56</v>
      </c>
      <c r="J32" s="516">
        <v>67</v>
      </c>
      <c r="K32" s="470"/>
      <c r="L32" s="446">
        <v>25</v>
      </c>
      <c r="M32" s="447" t="s">
        <v>41</v>
      </c>
      <c r="N32" s="447" t="s">
        <v>42</v>
      </c>
      <c r="O32" s="451">
        <v>66</v>
      </c>
      <c r="P32" s="370"/>
      <c r="Q32" s="241">
        <v>25</v>
      </c>
      <c r="R32" s="327" t="s">
        <v>53</v>
      </c>
      <c r="S32" s="327" t="s">
        <v>54</v>
      </c>
      <c r="T32" s="327">
        <v>67</v>
      </c>
      <c r="U32" s="276">
        <v>25</v>
      </c>
      <c r="V32" s="286" t="s">
        <v>51</v>
      </c>
      <c r="W32" s="286" t="s">
        <v>52</v>
      </c>
      <c r="X32" s="286">
        <v>67</v>
      </c>
      <c r="Y32" s="212"/>
      <c r="Z32" s="249">
        <v>25</v>
      </c>
      <c r="AA32" s="269" t="s">
        <v>49</v>
      </c>
      <c r="AB32" s="269" t="s">
        <v>50</v>
      </c>
      <c r="AC32" s="269">
        <v>64</v>
      </c>
      <c r="AD32" s="213"/>
      <c r="AE32" s="255">
        <v>25</v>
      </c>
      <c r="AF32" s="228" t="s">
        <v>49</v>
      </c>
      <c r="AG32" s="228" t="s">
        <v>50</v>
      </c>
      <c r="AH32" s="226">
        <v>68</v>
      </c>
      <c r="AI32" s="217"/>
      <c r="AJ32" s="255">
        <v>25</v>
      </c>
      <c r="AK32" s="227" t="s">
        <v>53</v>
      </c>
      <c r="AL32" s="227" t="s">
        <v>54</v>
      </c>
      <c r="AM32" s="227">
        <v>65</v>
      </c>
      <c r="AN32" s="212"/>
      <c r="AO32" s="212"/>
      <c r="AP32" s="212"/>
    </row>
    <row r="33" spans="1:39">
      <c r="A33" s="546" t="s">
        <v>654</v>
      </c>
      <c r="B33" s="514">
        <v>26</v>
      </c>
      <c r="C33" s="515" t="s">
        <v>51</v>
      </c>
      <c r="D33" s="515" t="s">
        <v>52</v>
      </c>
      <c r="E33" s="516">
        <v>70</v>
      </c>
      <c r="G33" s="496">
        <v>26</v>
      </c>
      <c r="H33" s="497" t="s">
        <v>51</v>
      </c>
      <c r="I33" s="497" t="s">
        <v>52</v>
      </c>
      <c r="J33" s="498">
        <v>68</v>
      </c>
      <c r="K33" s="470"/>
      <c r="L33" s="446">
        <v>26</v>
      </c>
      <c r="M33" s="447" t="s">
        <v>51</v>
      </c>
      <c r="N33" s="447" t="s">
        <v>52</v>
      </c>
      <c r="O33" s="451">
        <v>68</v>
      </c>
      <c r="P33" s="370"/>
      <c r="Q33" s="241">
        <v>26</v>
      </c>
      <c r="R33" s="327" t="s">
        <v>51</v>
      </c>
      <c r="S33" s="327" t="s">
        <v>52</v>
      </c>
      <c r="T33" s="327">
        <v>68</v>
      </c>
      <c r="U33" s="276">
        <v>26</v>
      </c>
      <c r="V33" s="286" t="s">
        <v>53</v>
      </c>
      <c r="W33" s="286" t="s">
        <v>54</v>
      </c>
      <c r="X33" s="286">
        <v>78</v>
      </c>
      <c r="Y33" s="212"/>
      <c r="Z33" s="249">
        <v>26</v>
      </c>
      <c r="AA33" s="269" t="s">
        <v>53</v>
      </c>
      <c r="AB33" s="269" t="s">
        <v>54</v>
      </c>
      <c r="AC33" s="269">
        <v>78</v>
      </c>
      <c r="AD33" s="212"/>
      <c r="AE33" s="255">
        <v>26</v>
      </c>
      <c r="AF33" s="226" t="s">
        <v>53</v>
      </c>
      <c r="AG33" s="226" t="s">
        <v>54</v>
      </c>
      <c r="AH33" s="226">
        <v>80</v>
      </c>
      <c r="AI33" s="217"/>
      <c r="AJ33" s="255">
        <v>26</v>
      </c>
      <c r="AK33" s="227" t="s">
        <v>55</v>
      </c>
      <c r="AL33" s="227" t="s">
        <v>56</v>
      </c>
      <c r="AM33" s="227">
        <v>65</v>
      </c>
    </row>
    <row r="34" spans="1:39">
      <c r="A34" s="546" t="s">
        <v>654</v>
      </c>
      <c r="B34" s="514">
        <v>27</v>
      </c>
      <c r="C34" s="515" t="s">
        <v>53</v>
      </c>
      <c r="D34" s="515" t="s">
        <v>54</v>
      </c>
      <c r="E34" s="516">
        <v>71</v>
      </c>
      <c r="G34" s="514">
        <v>27</v>
      </c>
      <c r="H34" s="515" t="s">
        <v>53</v>
      </c>
      <c r="I34" s="515" t="s">
        <v>54</v>
      </c>
      <c r="J34" s="516">
        <v>71</v>
      </c>
      <c r="K34" s="470"/>
      <c r="L34" s="446">
        <v>27</v>
      </c>
      <c r="M34" s="447" t="s">
        <v>53</v>
      </c>
      <c r="N34" s="447" t="s">
        <v>54</v>
      </c>
      <c r="O34" s="451">
        <v>73</v>
      </c>
      <c r="P34" s="370"/>
      <c r="Q34" s="241">
        <v>27</v>
      </c>
      <c r="R34" s="327" t="s">
        <v>41</v>
      </c>
      <c r="S34" s="327" t="s">
        <v>42</v>
      </c>
      <c r="T34" s="327">
        <v>69</v>
      </c>
      <c r="U34" s="276">
        <v>27</v>
      </c>
      <c r="V34" s="286" t="s">
        <v>57</v>
      </c>
      <c r="W34" s="286" t="s">
        <v>58</v>
      </c>
      <c r="X34" s="286">
        <v>80</v>
      </c>
      <c r="Y34" s="212"/>
      <c r="Z34" s="249">
        <v>27</v>
      </c>
      <c r="AA34" s="270" t="s">
        <v>57</v>
      </c>
      <c r="AB34" s="270" t="s">
        <v>58</v>
      </c>
      <c r="AC34" s="269">
        <v>81</v>
      </c>
      <c r="AD34" s="213"/>
      <c r="AE34" s="255">
        <v>27</v>
      </c>
      <c r="AF34" s="226" t="s">
        <v>57</v>
      </c>
      <c r="AG34" s="226" t="s">
        <v>59</v>
      </c>
      <c r="AH34" s="226">
        <v>81</v>
      </c>
      <c r="AI34" s="217"/>
      <c r="AJ34" s="255">
        <v>27</v>
      </c>
      <c r="AK34" s="227" t="s">
        <v>47</v>
      </c>
      <c r="AL34" s="227" t="s">
        <v>48</v>
      </c>
      <c r="AM34" s="227">
        <v>73</v>
      </c>
    </row>
    <row r="35" spans="1:39">
      <c r="A35" s="546" t="s">
        <v>654</v>
      </c>
      <c r="B35" s="514">
        <v>28</v>
      </c>
      <c r="C35" s="515" t="s">
        <v>57</v>
      </c>
      <c r="D35" s="515" t="s">
        <v>58</v>
      </c>
      <c r="E35" s="540">
        <v>78</v>
      </c>
      <c r="G35" s="514">
        <v>28</v>
      </c>
      <c r="H35" s="515" t="s">
        <v>57</v>
      </c>
      <c r="I35" s="515" t="s">
        <v>58</v>
      </c>
      <c r="J35" s="516">
        <v>82</v>
      </c>
      <c r="K35" s="471"/>
      <c r="L35" s="446">
        <v>28</v>
      </c>
      <c r="M35" s="447" t="s">
        <v>57</v>
      </c>
      <c r="N35" s="447" t="s">
        <v>58</v>
      </c>
      <c r="O35" s="449">
        <v>80</v>
      </c>
      <c r="P35" s="370"/>
      <c r="Q35" s="241">
        <v>28</v>
      </c>
      <c r="R35" s="327" t="s">
        <v>57</v>
      </c>
      <c r="S35" s="327" t="s">
        <v>58</v>
      </c>
      <c r="T35" s="327">
        <v>79</v>
      </c>
      <c r="U35" s="276">
        <v>28</v>
      </c>
      <c r="V35" s="286" t="s">
        <v>55</v>
      </c>
      <c r="W35" s="286" t="s">
        <v>56</v>
      </c>
      <c r="X35" s="286">
        <v>83</v>
      </c>
      <c r="Y35" s="212"/>
      <c r="Z35" s="249">
        <v>28</v>
      </c>
      <c r="AA35" s="269" t="s">
        <v>55</v>
      </c>
      <c r="AB35" s="269" t="s">
        <v>56</v>
      </c>
      <c r="AC35" s="269">
        <v>82</v>
      </c>
      <c r="AD35" s="213"/>
      <c r="AE35" s="255">
        <v>28</v>
      </c>
      <c r="AF35" s="228" t="s">
        <v>55</v>
      </c>
      <c r="AG35" s="228" t="s">
        <v>56</v>
      </c>
      <c r="AH35" s="226">
        <v>82</v>
      </c>
      <c r="AI35" s="217"/>
      <c r="AJ35" s="255">
        <v>28</v>
      </c>
      <c r="AK35" s="229" t="s">
        <v>57</v>
      </c>
      <c r="AL35" s="229" t="s">
        <v>59</v>
      </c>
      <c r="AM35" s="229">
        <v>74</v>
      </c>
    </row>
    <row r="36" spans="1:39">
      <c r="B36" s="503"/>
      <c r="C36" s="503"/>
      <c r="D36" s="503"/>
      <c r="E36" s="503"/>
      <c r="G36" s="488"/>
      <c r="H36" s="488"/>
      <c r="I36" s="488"/>
      <c r="J36" s="488"/>
      <c r="L36" s="439"/>
      <c r="M36" s="439"/>
      <c r="N36" s="439"/>
      <c r="O36" s="439"/>
      <c r="P36" s="350"/>
      <c r="Q36" s="214"/>
      <c r="R36" s="214"/>
      <c r="S36" s="214"/>
      <c r="T36" s="214"/>
      <c r="U36" s="277"/>
      <c r="V36" s="277"/>
      <c r="W36" s="277"/>
      <c r="X36" s="277"/>
      <c r="Y36" s="212"/>
      <c r="Z36" s="212"/>
      <c r="AA36" s="217"/>
      <c r="AB36" s="217"/>
      <c r="AC36" s="217"/>
      <c r="AD36" s="212"/>
      <c r="AE36" s="255"/>
      <c r="AF36" s="214"/>
      <c r="AG36" s="214"/>
      <c r="AH36" s="214"/>
      <c r="AI36" s="220"/>
      <c r="AJ36" s="256"/>
      <c r="AK36" s="213"/>
      <c r="AL36" s="213"/>
      <c r="AM36" s="213"/>
    </row>
    <row r="37" spans="1:39">
      <c r="B37" s="503"/>
      <c r="C37" s="503"/>
      <c r="D37" s="503"/>
      <c r="E37" s="503"/>
      <c r="G37" s="488"/>
      <c r="H37" s="488"/>
      <c r="I37" s="488"/>
      <c r="J37" s="488"/>
      <c r="L37" s="439"/>
      <c r="M37" s="439"/>
      <c r="N37" s="439"/>
      <c r="O37" s="439"/>
      <c r="P37" s="350"/>
      <c r="Q37" s="214"/>
      <c r="R37" s="214"/>
      <c r="S37" s="214"/>
      <c r="T37" s="214"/>
      <c r="U37" s="277"/>
      <c r="V37" s="277"/>
      <c r="W37" s="277"/>
      <c r="X37" s="277"/>
      <c r="Y37" s="212"/>
      <c r="Z37" s="212"/>
      <c r="AA37" s="217"/>
      <c r="AB37" s="217"/>
      <c r="AC37" s="217"/>
      <c r="AD37" s="212"/>
      <c r="AE37" s="255"/>
      <c r="AF37" s="212"/>
      <c r="AG37" s="212"/>
      <c r="AH37" s="212"/>
      <c r="AI37" s="212"/>
      <c r="AJ37" s="212"/>
      <c r="AK37" s="212"/>
      <c r="AL37" s="212"/>
      <c r="AM37" s="212"/>
    </row>
    <row r="38" spans="1:39">
      <c r="B38" s="503"/>
      <c r="C38" s="503"/>
      <c r="D38" s="503"/>
      <c r="E38" s="503"/>
      <c r="G38" s="488"/>
      <c r="H38" s="488"/>
      <c r="I38" s="488"/>
      <c r="J38" s="488"/>
      <c r="L38" s="439"/>
      <c r="M38" s="439"/>
      <c r="N38" s="439"/>
      <c r="O38" s="439"/>
      <c r="P38" s="350"/>
      <c r="Q38" s="214"/>
      <c r="R38" s="214"/>
      <c r="S38" s="214"/>
      <c r="T38" s="214"/>
      <c r="U38" s="277"/>
      <c r="V38" s="277"/>
      <c r="W38" s="277"/>
      <c r="X38" s="277"/>
      <c r="Y38" s="212"/>
      <c r="Z38" s="212"/>
      <c r="AA38" s="212"/>
      <c r="AB38" s="212"/>
      <c r="AC38" s="212"/>
      <c r="AD38" s="212"/>
      <c r="AE38" s="255"/>
      <c r="AF38" s="212"/>
      <c r="AG38" s="212"/>
      <c r="AH38" s="212"/>
      <c r="AI38" s="212"/>
      <c r="AJ38" s="212"/>
      <c r="AK38" s="212"/>
      <c r="AL38" s="212"/>
      <c r="AM38" s="212"/>
    </row>
    <row r="39" spans="1:39">
      <c r="B39" s="502"/>
      <c r="C39" s="502"/>
      <c r="D39" s="494" t="s">
        <v>60</v>
      </c>
      <c r="E39" s="499">
        <f>AVERAGE(E8:E35)</f>
        <v>43.5</v>
      </c>
      <c r="G39" s="486"/>
      <c r="H39" s="486"/>
      <c r="I39" s="494" t="s">
        <v>60</v>
      </c>
      <c r="J39" s="499">
        <v>43.5</v>
      </c>
      <c r="L39" s="437"/>
      <c r="M39" s="437"/>
      <c r="N39" s="436" t="s">
        <v>60</v>
      </c>
      <c r="O39" s="441">
        <v>43.5</v>
      </c>
      <c r="P39" s="350"/>
      <c r="Q39" s="212"/>
      <c r="R39" s="212"/>
      <c r="S39" s="307" t="s">
        <v>60</v>
      </c>
      <c r="T39" s="230">
        <f>AVERAGE(T8:T35)</f>
        <v>43.5</v>
      </c>
      <c r="U39" s="276"/>
      <c r="V39" s="276"/>
      <c r="W39" s="299" t="s">
        <v>60</v>
      </c>
      <c r="X39" s="300">
        <v>43.5</v>
      </c>
      <c r="Y39" s="212"/>
      <c r="Z39" s="212"/>
      <c r="AA39" s="212"/>
      <c r="AB39" s="224" t="s">
        <v>60</v>
      </c>
      <c r="AC39" s="230">
        <v>43.5</v>
      </c>
      <c r="AD39" s="212"/>
      <c r="AE39" s="212"/>
      <c r="AF39" s="212"/>
      <c r="AG39" s="224" t="s">
        <v>60</v>
      </c>
      <c r="AH39" s="230">
        <v>43.5</v>
      </c>
      <c r="AI39" s="251"/>
      <c r="AJ39" s="212"/>
      <c r="AK39" s="212"/>
      <c r="AL39" s="224" t="s">
        <v>60</v>
      </c>
      <c r="AM39" s="230">
        <v>43.5</v>
      </c>
    </row>
    <row r="40" spans="1:39">
      <c r="B40" s="503"/>
      <c r="C40" s="503"/>
      <c r="D40" s="491" t="s">
        <v>61</v>
      </c>
      <c r="E40" s="489">
        <f>_xlfn.STDEV.P(E8:E35)</f>
        <v>17.833555850859195</v>
      </c>
      <c r="G40" s="488"/>
      <c r="H40" s="488"/>
      <c r="I40" s="491" t="s">
        <v>61</v>
      </c>
      <c r="J40" s="489">
        <v>18.266870871295154</v>
      </c>
      <c r="L40" s="439"/>
      <c r="M40" s="439"/>
      <c r="N40" s="432" t="s">
        <v>61</v>
      </c>
      <c r="O40" s="433">
        <v>16.740669042783207</v>
      </c>
      <c r="P40" s="350"/>
      <c r="Q40" s="214"/>
      <c r="R40" s="214"/>
      <c r="S40" s="304" t="s">
        <v>61</v>
      </c>
      <c r="T40" s="325">
        <f>STDEVA(T8:T35)</f>
        <v>17.937133013409383</v>
      </c>
      <c r="U40" s="277"/>
      <c r="V40" s="277"/>
      <c r="W40" s="295" t="s">
        <v>61</v>
      </c>
      <c r="X40" s="296">
        <v>18.998050582255168</v>
      </c>
      <c r="Y40" s="212"/>
      <c r="Z40" s="212"/>
      <c r="AA40" s="212"/>
      <c r="AB40" s="231" t="s">
        <v>61</v>
      </c>
      <c r="AC40" s="232">
        <v>19.02143040927298</v>
      </c>
      <c r="AD40" s="213"/>
      <c r="AE40" s="255"/>
      <c r="AF40" s="212"/>
      <c r="AG40" s="231" t="s">
        <v>61</v>
      </c>
      <c r="AH40" s="232">
        <v>20.231072544388159</v>
      </c>
      <c r="AI40" s="252"/>
      <c r="AJ40" s="212"/>
      <c r="AK40" s="212"/>
      <c r="AL40" s="231" t="s">
        <v>61</v>
      </c>
      <c r="AM40" s="232">
        <v>16.324260518672247</v>
      </c>
    </row>
    <row r="41" spans="1:39">
      <c r="B41" s="503"/>
      <c r="C41" s="503"/>
      <c r="D41" s="493" t="s">
        <v>648</v>
      </c>
      <c r="E41" s="500">
        <f>E39-E40</f>
        <v>25.666444149140805</v>
      </c>
      <c r="G41" s="488"/>
      <c r="H41" s="488"/>
      <c r="I41" s="493" t="s">
        <v>648</v>
      </c>
      <c r="J41" s="500">
        <v>25.233129128704846</v>
      </c>
      <c r="L41" s="439"/>
      <c r="M41" s="439"/>
      <c r="N41" s="435" t="s">
        <v>648</v>
      </c>
      <c r="O41" s="443">
        <v>26.759330957216793</v>
      </c>
      <c r="P41" s="350"/>
      <c r="Q41" s="214"/>
      <c r="R41" s="214"/>
      <c r="S41" s="306" t="s">
        <v>648</v>
      </c>
      <c r="T41" s="233">
        <f>T39-T40</f>
        <v>25.562866986590617</v>
      </c>
      <c r="U41" s="277"/>
      <c r="V41" s="277"/>
      <c r="W41" s="298" t="s">
        <v>648</v>
      </c>
      <c r="X41" s="302">
        <v>24.501949417744832</v>
      </c>
      <c r="Y41" s="212"/>
      <c r="Z41" s="212"/>
      <c r="AA41" s="212"/>
      <c r="AB41" s="215" t="s">
        <v>476</v>
      </c>
      <c r="AC41" s="233">
        <v>24.47856959072702</v>
      </c>
      <c r="AD41" s="212"/>
      <c r="AE41" s="255"/>
      <c r="AF41" s="212"/>
      <c r="AG41" s="215" t="s">
        <v>476</v>
      </c>
      <c r="AH41" s="233">
        <v>23.268927455611841</v>
      </c>
      <c r="AI41" s="253"/>
      <c r="AJ41" s="212"/>
      <c r="AK41" s="212"/>
      <c r="AL41" s="215" t="s">
        <v>476</v>
      </c>
      <c r="AM41" s="233">
        <v>27.175739481327753</v>
      </c>
    </row>
    <row r="42" spans="1:39">
      <c r="B42" s="503"/>
      <c r="C42" s="503"/>
      <c r="D42" s="495" t="s">
        <v>649</v>
      </c>
      <c r="E42" s="501">
        <f>E39+E40</f>
        <v>61.333555850859199</v>
      </c>
      <c r="G42" s="488"/>
      <c r="H42" s="488"/>
      <c r="I42" s="495" t="s">
        <v>649</v>
      </c>
      <c r="J42" s="501">
        <v>61.766870871295154</v>
      </c>
      <c r="L42" s="439"/>
      <c r="M42" s="439"/>
      <c r="N42" s="434" t="s">
        <v>649</v>
      </c>
      <c r="O42" s="442">
        <v>60.24066904278321</v>
      </c>
      <c r="P42" s="350"/>
      <c r="Q42" s="214"/>
      <c r="R42" s="214"/>
      <c r="S42" s="305" t="s">
        <v>649</v>
      </c>
      <c r="T42" s="234">
        <f>T39+T40</f>
        <v>61.43713301340938</v>
      </c>
      <c r="U42" s="277"/>
      <c r="V42" s="277"/>
      <c r="W42" s="297" t="s">
        <v>649</v>
      </c>
      <c r="X42" s="301">
        <v>62.498050582255168</v>
      </c>
      <c r="Y42" s="212"/>
      <c r="Z42" s="212"/>
      <c r="AA42" s="214"/>
      <c r="AB42" s="226" t="s">
        <v>477</v>
      </c>
      <c r="AC42" s="234">
        <v>62.52143040927298</v>
      </c>
      <c r="AD42" s="213"/>
      <c r="AE42" s="255"/>
      <c r="AF42" s="214"/>
      <c r="AG42" s="226" t="s">
        <v>477</v>
      </c>
      <c r="AH42" s="234">
        <v>63.731072544388155</v>
      </c>
      <c r="AI42" s="253"/>
      <c r="AJ42" s="212"/>
      <c r="AK42" s="212"/>
      <c r="AL42" s="226" t="s">
        <v>477</v>
      </c>
      <c r="AM42" s="234">
        <v>59.824260518672247</v>
      </c>
    </row>
    <row r="43" spans="1:39">
      <c r="L43" s="350"/>
      <c r="M43" s="350"/>
      <c r="N43" s="350"/>
      <c r="O43" s="350"/>
      <c r="P43" s="350"/>
      <c r="Q43" s="277"/>
      <c r="R43" s="277"/>
      <c r="S43" s="277"/>
      <c r="T43" s="277"/>
      <c r="U43" s="277"/>
      <c r="V43" s="277"/>
      <c r="W43" s="277"/>
      <c r="X43" s="277"/>
      <c r="Y43" s="212"/>
      <c r="Z43" s="212"/>
      <c r="AA43" s="214"/>
      <c r="AB43" s="214"/>
      <c r="AC43" s="259"/>
      <c r="AD43" s="213"/>
      <c r="AE43" s="256"/>
      <c r="AF43" s="213"/>
      <c r="AG43" s="213"/>
      <c r="AH43" s="213"/>
      <c r="AI43" s="250"/>
      <c r="AJ43" s="256"/>
      <c r="AK43" s="213"/>
      <c r="AL43" s="213"/>
      <c r="AM43" s="213"/>
    </row>
    <row r="44" spans="1:39">
      <c r="L44" s="350"/>
      <c r="M44" s="350"/>
      <c r="N44" s="350"/>
      <c r="O44" s="350"/>
      <c r="P44" s="350"/>
      <c r="Q44" s="277"/>
      <c r="R44" s="277"/>
      <c r="S44" s="277"/>
      <c r="T44" s="277"/>
      <c r="U44" s="277"/>
      <c r="V44" s="277"/>
      <c r="W44" s="277"/>
      <c r="X44" s="277"/>
      <c r="Y44" s="212"/>
      <c r="Z44" s="212"/>
      <c r="AA44" s="214"/>
      <c r="AB44" s="214"/>
      <c r="AC44" s="259"/>
      <c r="AD44" s="213"/>
      <c r="AE44" s="256"/>
      <c r="AF44" s="213"/>
      <c r="AG44" s="213"/>
      <c r="AH44" s="213"/>
      <c r="AI44" s="250"/>
      <c r="AJ44" s="256"/>
      <c r="AK44" s="213"/>
      <c r="AL44" s="213"/>
      <c r="AM44" s="213"/>
    </row>
    <row r="45" spans="1:39" ht="21">
      <c r="B45" s="541" t="s">
        <v>401</v>
      </c>
      <c r="G45" s="246"/>
      <c r="M45" s="350"/>
      <c r="N45" s="350"/>
      <c r="O45" s="350"/>
      <c r="P45" s="350"/>
      <c r="R45" s="212"/>
      <c r="S45" s="212"/>
      <c r="T45" s="258"/>
      <c r="U45" s="246"/>
      <c r="V45" s="212"/>
      <c r="W45" s="212"/>
      <c r="X45" s="258"/>
      <c r="Y45" s="212"/>
      <c r="Z45" s="212"/>
      <c r="AA45" s="246"/>
      <c r="AB45" s="212"/>
      <c r="AC45" s="212"/>
      <c r="AD45" s="213"/>
      <c r="AE45" s="256"/>
      <c r="AF45" s="213"/>
      <c r="AG45" s="213"/>
      <c r="AH45" s="213"/>
      <c r="AI45" s="250"/>
      <c r="AJ45" s="212"/>
      <c r="AK45" s="212"/>
      <c r="AL45" s="212"/>
      <c r="AM45" s="212"/>
    </row>
    <row r="46" spans="1:39">
      <c r="L46" s="350"/>
      <c r="M46" s="350"/>
      <c r="N46" s="350"/>
      <c r="O46" s="350"/>
      <c r="P46" s="350"/>
      <c r="Q46" s="249"/>
      <c r="R46" s="212"/>
      <c r="S46" s="212"/>
      <c r="T46" s="258"/>
      <c r="U46" s="249"/>
      <c r="V46" s="212"/>
      <c r="W46" s="212"/>
      <c r="X46" s="258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56"/>
      <c r="AK46" s="213"/>
      <c r="AL46" s="213"/>
      <c r="AM46" s="213"/>
    </row>
    <row r="47" spans="1:39">
      <c r="B47" s="453"/>
      <c r="C47" s="453" t="s">
        <v>684</v>
      </c>
      <c r="D47" s="453"/>
      <c r="E47" s="453"/>
      <c r="G47" s="453"/>
      <c r="H47" s="453" t="s">
        <v>685</v>
      </c>
      <c r="I47" s="453"/>
      <c r="J47" s="453"/>
      <c r="L47" s="453"/>
      <c r="M47" s="453" t="s">
        <v>666</v>
      </c>
      <c r="N47" s="453"/>
      <c r="O47" s="453"/>
      <c r="P47" s="350"/>
      <c r="Q47" s="249"/>
      <c r="R47" s="213" t="s">
        <v>651</v>
      </c>
      <c r="S47" s="213"/>
      <c r="T47" s="257"/>
      <c r="U47" s="249"/>
      <c r="V47" s="213" t="s">
        <v>646</v>
      </c>
      <c r="W47" s="213"/>
      <c r="X47" s="257"/>
      <c r="Y47" s="212"/>
      <c r="Z47" s="212"/>
      <c r="AA47" s="213" t="s">
        <v>0</v>
      </c>
      <c r="AB47" s="213"/>
      <c r="AC47" s="257"/>
      <c r="AD47" s="212"/>
      <c r="AE47" s="256"/>
      <c r="AF47" s="213" t="s">
        <v>1</v>
      </c>
      <c r="AG47" s="213"/>
      <c r="AH47" s="213"/>
      <c r="AI47" s="250"/>
      <c r="AJ47" s="256"/>
      <c r="AK47" s="213" t="s">
        <v>2</v>
      </c>
      <c r="AL47" s="212"/>
      <c r="AM47" s="213"/>
    </row>
    <row r="48" spans="1:39">
      <c r="B48" s="452"/>
      <c r="C48" s="452"/>
      <c r="D48" s="452"/>
      <c r="E48" s="452"/>
      <c r="G48" s="452"/>
      <c r="H48" s="452"/>
      <c r="I48" s="452"/>
      <c r="J48" s="452"/>
      <c r="L48" s="452"/>
      <c r="M48" s="452"/>
      <c r="N48" s="452"/>
      <c r="O48" s="452"/>
      <c r="P48" s="350"/>
      <c r="Q48" s="249"/>
      <c r="R48" s="213"/>
      <c r="S48" s="213"/>
      <c r="T48" s="257"/>
      <c r="U48" s="249"/>
      <c r="V48" s="213"/>
      <c r="W48" s="213"/>
      <c r="X48" s="257"/>
      <c r="Y48" s="212"/>
      <c r="Z48" s="212"/>
      <c r="AA48" s="213"/>
      <c r="AB48" s="213"/>
      <c r="AC48" s="257"/>
      <c r="AD48" s="212"/>
      <c r="AE48" s="256"/>
      <c r="AF48" s="213"/>
      <c r="AG48" s="213"/>
      <c r="AH48" s="213"/>
      <c r="AI48" s="250"/>
      <c r="AJ48" s="256"/>
      <c r="AK48" s="213"/>
      <c r="AL48" s="213"/>
      <c r="AM48" s="213"/>
    </row>
    <row r="49" spans="1:45" ht="16" thickBot="1">
      <c r="A49" s="473" t="s">
        <v>647</v>
      </c>
      <c r="B49" s="413" t="s">
        <v>471</v>
      </c>
      <c r="C49" s="414" t="s">
        <v>472</v>
      </c>
      <c r="D49" s="414" t="s">
        <v>473</v>
      </c>
      <c r="E49" s="415" t="s">
        <v>686</v>
      </c>
      <c r="G49" s="413" t="s">
        <v>471</v>
      </c>
      <c r="H49" s="414" t="s">
        <v>472</v>
      </c>
      <c r="I49" s="414" t="s">
        <v>473</v>
      </c>
      <c r="J49" s="415" t="s">
        <v>686</v>
      </c>
      <c r="K49" s="413"/>
      <c r="L49" s="413" t="s">
        <v>471</v>
      </c>
      <c r="M49" s="414" t="s">
        <v>472</v>
      </c>
      <c r="N49" s="414" t="s">
        <v>473</v>
      </c>
      <c r="O49" s="415" t="s">
        <v>686</v>
      </c>
      <c r="P49" s="413"/>
      <c r="Q49" s="260" t="s">
        <v>471</v>
      </c>
      <c r="R49" s="261" t="s">
        <v>472</v>
      </c>
      <c r="S49" s="261" t="s">
        <v>473</v>
      </c>
      <c r="T49" s="415" t="s">
        <v>686</v>
      </c>
      <c r="U49" s="260" t="s">
        <v>471</v>
      </c>
      <c r="V49" s="261" t="s">
        <v>472</v>
      </c>
      <c r="W49" s="261" t="s">
        <v>473</v>
      </c>
      <c r="X49" s="262" t="s">
        <v>474</v>
      </c>
      <c r="Y49" s="212"/>
      <c r="Z49" s="260" t="s">
        <v>471</v>
      </c>
      <c r="AA49" s="261" t="s">
        <v>472</v>
      </c>
      <c r="AB49" s="261" t="s">
        <v>473</v>
      </c>
      <c r="AC49" s="415" t="s">
        <v>686</v>
      </c>
      <c r="AD49" s="213"/>
      <c r="AE49" s="260" t="s">
        <v>471</v>
      </c>
      <c r="AF49" s="261" t="s">
        <v>472</v>
      </c>
      <c r="AG49" s="261" t="s">
        <v>473</v>
      </c>
      <c r="AH49" s="415" t="s">
        <v>686</v>
      </c>
      <c r="AI49" s="212"/>
      <c r="AJ49" s="260" t="s">
        <v>471</v>
      </c>
      <c r="AK49" s="261" t="s">
        <v>472</v>
      </c>
      <c r="AL49" s="261" t="s">
        <v>473</v>
      </c>
      <c r="AM49" s="415" t="s">
        <v>686</v>
      </c>
      <c r="AN49" s="212"/>
      <c r="AO49" s="212"/>
      <c r="AP49" s="212"/>
      <c r="AQ49" s="212"/>
      <c r="AR49" s="212"/>
      <c r="AS49" s="212"/>
    </row>
    <row r="50" spans="1:45">
      <c r="A50" s="546" t="s">
        <v>654</v>
      </c>
      <c r="B50" s="507">
        <v>1</v>
      </c>
      <c r="C50" s="504" t="s">
        <v>72</v>
      </c>
      <c r="D50" s="504" t="s">
        <v>73</v>
      </c>
      <c r="E50" s="522">
        <v>39</v>
      </c>
      <c r="G50" s="507">
        <v>1</v>
      </c>
      <c r="H50" s="504" t="s">
        <v>72</v>
      </c>
      <c r="I50" s="504" t="s">
        <v>73</v>
      </c>
      <c r="J50" s="522">
        <v>33</v>
      </c>
      <c r="K50" s="470"/>
      <c r="L50" s="467">
        <v>1</v>
      </c>
      <c r="M50" s="466" t="s">
        <v>72</v>
      </c>
      <c r="N50" s="466" t="s">
        <v>73</v>
      </c>
      <c r="O50" s="467">
        <v>33</v>
      </c>
      <c r="P50" s="370"/>
      <c r="Q50" s="321">
        <v>1</v>
      </c>
      <c r="R50" s="322" t="s">
        <v>72</v>
      </c>
      <c r="S50" s="322" t="s">
        <v>73</v>
      </c>
      <c r="T50" s="321">
        <v>37</v>
      </c>
      <c r="U50" s="278">
        <v>1</v>
      </c>
      <c r="V50" s="285" t="s">
        <v>70</v>
      </c>
      <c r="W50" s="285" t="s">
        <v>71</v>
      </c>
      <c r="X50" s="284">
        <v>35</v>
      </c>
      <c r="Y50" s="212"/>
      <c r="Z50" s="255">
        <v>1</v>
      </c>
      <c r="AA50" s="236" t="s">
        <v>62</v>
      </c>
      <c r="AB50" s="236" t="s">
        <v>63</v>
      </c>
      <c r="AC50" s="236">
        <v>40</v>
      </c>
      <c r="AD50" s="212"/>
      <c r="AE50" s="255">
        <v>1</v>
      </c>
      <c r="AF50" s="219" t="s">
        <v>64</v>
      </c>
      <c r="AG50" s="219" t="s">
        <v>65</v>
      </c>
      <c r="AH50" s="219">
        <v>30</v>
      </c>
      <c r="AI50" s="212"/>
      <c r="AJ50" s="255">
        <v>1</v>
      </c>
      <c r="AK50" s="219" t="s">
        <v>66</v>
      </c>
      <c r="AL50" s="219" t="s">
        <v>67</v>
      </c>
      <c r="AM50" s="219">
        <v>17</v>
      </c>
      <c r="AN50" s="212"/>
      <c r="AO50" s="212"/>
      <c r="AP50" s="271"/>
      <c r="AQ50" s="278"/>
      <c r="AR50" s="281"/>
      <c r="AS50" s="281"/>
    </row>
    <row r="51" spans="1:45">
      <c r="A51" s="542">
        <v>4</v>
      </c>
      <c r="B51" s="507">
        <v>2</v>
      </c>
      <c r="C51" s="504" t="s">
        <v>70</v>
      </c>
      <c r="D51" s="504" t="s">
        <v>71</v>
      </c>
      <c r="E51" s="522">
        <v>44</v>
      </c>
      <c r="G51" s="507">
        <v>2</v>
      </c>
      <c r="H51" s="504" t="s">
        <v>62</v>
      </c>
      <c r="I51" s="504" t="s">
        <v>63</v>
      </c>
      <c r="J51" s="522">
        <v>38</v>
      </c>
      <c r="K51" s="471"/>
      <c r="L51" s="467">
        <v>2</v>
      </c>
      <c r="M51" s="466" t="s">
        <v>62</v>
      </c>
      <c r="N51" s="466" t="s">
        <v>63</v>
      </c>
      <c r="O51" s="467">
        <v>41</v>
      </c>
      <c r="P51" s="370"/>
      <c r="Q51" s="321">
        <v>2</v>
      </c>
      <c r="R51" s="322" t="s">
        <v>64</v>
      </c>
      <c r="S51" s="322" t="s">
        <v>65</v>
      </c>
      <c r="T51" s="321">
        <v>43</v>
      </c>
      <c r="U51" s="278">
        <v>2</v>
      </c>
      <c r="V51" s="285" t="s">
        <v>72</v>
      </c>
      <c r="W51" s="285" t="s">
        <v>73</v>
      </c>
      <c r="X51" s="284">
        <v>36</v>
      </c>
      <c r="Y51" s="212"/>
      <c r="Z51" s="255">
        <v>2</v>
      </c>
      <c r="AA51" s="235" t="s">
        <v>64</v>
      </c>
      <c r="AB51" s="235" t="s">
        <v>65</v>
      </c>
      <c r="AC51" s="235">
        <v>41</v>
      </c>
      <c r="AD51" s="212"/>
      <c r="AE51" s="255">
        <v>2</v>
      </c>
      <c r="AF51" s="219" t="s">
        <v>62</v>
      </c>
      <c r="AG51" s="219" t="s">
        <v>63</v>
      </c>
      <c r="AH51" s="219">
        <v>37</v>
      </c>
      <c r="AI51" s="212"/>
      <c r="AJ51" s="255">
        <v>2</v>
      </c>
      <c r="AK51" s="219" t="s">
        <v>70</v>
      </c>
      <c r="AL51" s="219" t="s">
        <v>71</v>
      </c>
      <c r="AM51" s="219">
        <v>34</v>
      </c>
      <c r="AN51" s="212"/>
      <c r="AO51" s="212"/>
      <c r="AP51" s="280"/>
      <c r="AQ51" s="278"/>
      <c r="AR51" s="281"/>
      <c r="AS51" s="281"/>
    </row>
    <row r="52" spans="1:45">
      <c r="A52" s="542">
        <v>1</v>
      </c>
      <c r="B52" s="507">
        <v>3</v>
      </c>
      <c r="C52" s="504" t="s">
        <v>64</v>
      </c>
      <c r="D52" s="504" t="s">
        <v>65</v>
      </c>
      <c r="E52" s="522">
        <v>50</v>
      </c>
      <c r="G52" s="507">
        <v>3</v>
      </c>
      <c r="H52" s="504" t="s">
        <v>66</v>
      </c>
      <c r="I52" s="504" t="s">
        <v>67</v>
      </c>
      <c r="J52" s="522">
        <v>43</v>
      </c>
      <c r="K52" s="470"/>
      <c r="L52" s="467">
        <v>3</v>
      </c>
      <c r="M52" s="466" t="s">
        <v>66</v>
      </c>
      <c r="N52" s="466" t="s">
        <v>67</v>
      </c>
      <c r="O52" s="467">
        <v>43</v>
      </c>
      <c r="P52" s="370"/>
      <c r="Q52" s="321">
        <v>3</v>
      </c>
      <c r="R52" s="322" t="s">
        <v>76</v>
      </c>
      <c r="S52" s="322" t="s">
        <v>77</v>
      </c>
      <c r="T52" s="321">
        <v>46</v>
      </c>
      <c r="U52" s="278">
        <v>3</v>
      </c>
      <c r="V52" s="285" t="s">
        <v>64</v>
      </c>
      <c r="W52" s="285" t="s">
        <v>65</v>
      </c>
      <c r="X52" s="284">
        <v>39</v>
      </c>
      <c r="Y52" s="212"/>
      <c r="Z52" s="255">
        <v>3</v>
      </c>
      <c r="AA52" s="235" t="s">
        <v>70</v>
      </c>
      <c r="AB52" s="235" t="s">
        <v>71</v>
      </c>
      <c r="AC52" s="235">
        <v>50</v>
      </c>
      <c r="AD52" s="212"/>
      <c r="AE52" s="255">
        <v>3</v>
      </c>
      <c r="AF52" s="219" t="s">
        <v>72</v>
      </c>
      <c r="AG52" s="219" t="s">
        <v>73</v>
      </c>
      <c r="AH52" s="219">
        <v>42</v>
      </c>
      <c r="AI52" s="212"/>
      <c r="AJ52" s="255">
        <v>3</v>
      </c>
      <c r="AK52" s="219" t="s">
        <v>64</v>
      </c>
      <c r="AL52" s="219" t="s">
        <v>65</v>
      </c>
      <c r="AM52" s="219">
        <v>51</v>
      </c>
      <c r="AN52" s="212"/>
      <c r="AO52" s="212"/>
      <c r="AP52" s="271"/>
      <c r="AQ52" s="278"/>
      <c r="AR52" s="281"/>
      <c r="AS52" s="281"/>
    </row>
    <row r="53" spans="1:45">
      <c r="A53" s="542">
        <v>5</v>
      </c>
      <c r="B53" s="507">
        <v>4</v>
      </c>
      <c r="C53" s="504" t="s">
        <v>68</v>
      </c>
      <c r="D53" s="504" t="s">
        <v>69</v>
      </c>
      <c r="E53" s="522">
        <v>50</v>
      </c>
      <c r="G53" s="507">
        <v>4</v>
      </c>
      <c r="H53" s="504" t="s">
        <v>64</v>
      </c>
      <c r="I53" s="504" t="s">
        <v>65</v>
      </c>
      <c r="J53" s="522">
        <v>48</v>
      </c>
      <c r="K53" s="470"/>
      <c r="L53" s="467">
        <v>4</v>
      </c>
      <c r="M53" s="466" t="s">
        <v>70</v>
      </c>
      <c r="N53" s="466" t="s">
        <v>71</v>
      </c>
      <c r="O53" s="467">
        <v>45</v>
      </c>
      <c r="P53" s="370"/>
      <c r="Q53" s="321">
        <v>4</v>
      </c>
      <c r="R53" s="322" t="s">
        <v>66</v>
      </c>
      <c r="S53" s="322" t="s">
        <v>67</v>
      </c>
      <c r="T53" s="321">
        <v>47</v>
      </c>
      <c r="U53" s="278">
        <v>4</v>
      </c>
      <c r="V53" s="285" t="s">
        <v>62</v>
      </c>
      <c r="W53" s="285" t="s">
        <v>63</v>
      </c>
      <c r="X53" s="284">
        <v>55</v>
      </c>
      <c r="Y53" s="212"/>
      <c r="Z53" s="255">
        <v>4</v>
      </c>
      <c r="AA53" s="236" t="s">
        <v>66</v>
      </c>
      <c r="AB53" s="236" t="s">
        <v>67</v>
      </c>
      <c r="AC53" s="236">
        <v>52</v>
      </c>
      <c r="AD53" s="212"/>
      <c r="AE53" s="255">
        <v>4</v>
      </c>
      <c r="AF53" s="219" t="s">
        <v>66</v>
      </c>
      <c r="AG53" s="219" t="s">
        <v>67</v>
      </c>
      <c r="AH53" s="219">
        <v>51</v>
      </c>
      <c r="AI53" s="212"/>
      <c r="AJ53" s="255">
        <v>4</v>
      </c>
      <c r="AK53" s="219" t="s">
        <v>72</v>
      </c>
      <c r="AL53" s="219" t="s">
        <v>73</v>
      </c>
      <c r="AM53" s="219">
        <v>59</v>
      </c>
      <c r="AN53" s="212"/>
      <c r="AO53" s="212"/>
      <c r="AP53" s="271"/>
      <c r="AQ53" s="278"/>
      <c r="AR53" s="281"/>
      <c r="AS53" s="281"/>
    </row>
    <row r="54" spans="1:45">
      <c r="A54" s="542">
        <v>-3</v>
      </c>
      <c r="B54" s="507">
        <v>5</v>
      </c>
      <c r="C54" s="504" t="s">
        <v>62</v>
      </c>
      <c r="D54" s="504" t="s">
        <v>63</v>
      </c>
      <c r="E54" s="522">
        <v>54</v>
      </c>
      <c r="G54" s="507">
        <v>5</v>
      </c>
      <c r="H54" s="504" t="s">
        <v>100</v>
      </c>
      <c r="I54" s="504" t="s">
        <v>101</v>
      </c>
      <c r="J54" s="522">
        <v>52</v>
      </c>
      <c r="K54" s="470"/>
      <c r="L54" s="467">
        <v>5</v>
      </c>
      <c r="M54" s="466" t="s">
        <v>64</v>
      </c>
      <c r="N54" s="466" t="s">
        <v>65</v>
      </c>
      <c r="O54" s="467">
        <v>53</v>
      </c>
      <c r="P54" s="370"/>
      <c r="Q54" s="321">
        <v>5</v>
      </c>
      <c r="R54" s="322" t="s">
        <v>70</v>
      </c>
      <c r="S54" s="322" t="s">
        <v>71</v>
      </c>
      <c r="T54" s="321">
        <v>48</v>
      </c>
      <c r="U54" s="278">
        <v>5</v>
      </c>
      <c r="V54" s="285" t="s">
        <v>66</v>
      </c>
      <c r="W54" s="285" t="s">
        <v>67</v>
      </c>
      <c r="X54" s="284">
        <v>60</v>
      </c>
      <c r="Y54" s="212"/>
      <c r="Z54" s="255">
        <v>5</v>
      </c>
      <c r="AA54" s="235" t="s">
        <v>72</v>
      </c>
      <c r="AB54" s="235" t="s">
        <v>73</v>
      </c>
      <c r="AC54" s="235">
        <v>55</v>
      </c>
      <c r="AD54" s="212"/>
      <c r="AE54" s="255">
        <v>5</v>
      </c>
      <c r="AF54" s="219" t="s">
        <v>68</v>
      </c>
      <c r="AG54" s="219" t="s">
        <v>69</v>
      </c>
      <c r="AH54" s="219">
        <v>52</v>
      </c>
      <c r="AI54" s="212"/>
      <c r="AJ54" s="255">
        <v>5</v>
      </c>
      <c r="AK54" s="219" t="s">
        <v>74</v>
      </c>
      <c r="AL54" s="219" t="s">
        <v>75</v>
      </c>
      <c r="AM54" s="219">
        <v>71</v>
      </c>
      <c r="AN54" s="212"/>
      <c r="AO54" s="212"/>
      <c r="AP54" s="271"/>
      <c r="AQ54" s="278"/>
      <c r="AR54" s="281"/>
      <c r="AS54" s="281"/>
    </row>
    <row r="55" spans="1:45">
      <c r="A55" s="542">
        <v>-3</v>
      </c>
      <c r="B55" s="507">
        <v>6</v>
      </c>
      <c r="C55" s="504" t="s">
        <v>66</v>
      </c>
      <c r="D55" s="504" t="s">
        <v>67</v>
      </c>
      <c r="E55" s="522">
        <v>57</v>
      </c>
      <c r="G55" s="507">
        <v>6</v>
      </c>
      <c r="H55" s="504" t="s">
        <v>70</v>
      </c>
      <c r="I55" s="504" t="s">
        <v>71</v>
      </c>
      <c r="J55" s="522">
        <v>53</v>
      </c>
      <c r="K55" s="470"/>
      <c r="L55" s="467">
        <v>6</v>
      </c>
      <c r="M55" s="466" t="s">
        <v>68</v>
      </c>
      <c r="N55" s="466" t="s">
        <v>69</v>
      </c>
      <c r="O55" s="467">
        <v>59</v>
      </c>
      <c r="P55" s="370"/>
      <c r="Q55" s="321">
        <v>6</v>
      </c>
      <c r="R55" s="322" t="s">
        <v>100</v>
      </c>
      <c r="S55" s="322" t="s">
        <v>101</v>
      </c>
      <c r="T55" s="321">
        <v>60</v>
      </c>
      <c r="U55" s="278">
        <v>6</v>
      </c>
      <c r="V55" s="285" t="s">
        <v>76</v>
      </c>
      <c r="W55" s="285" t="s">
        <v>77</v>
      </c>
      <c r="X55" s="284">
        <v>61</v>
      </c>
      <c r="Y55" s="212"/>
      <c r="Z55" s="255">
        <v>6</v>
      </c>
      <c r="AA55" s="235" t="s">
        <v>76</v>
      </c>
      <c r="AB55" s="235" t="s">
        <v>77</v>
      </c>
      <c r="AC55" s="235">
        <v>74</v>
      </c>
      <c r="AD55" s="212"/>
      <c r="AE55" s="255">
        <v>6</v>
      </c>
      <c r="AF55" s="219" t="s">
        <v>70</v>
      </c>
      <c r="AG55" s="219" t="s">
        <v>71</v>
      </c>
      <c r="AH55" s="219">
        <v>61</v>
      </c>
      <c r="AI55" s="212"/>
      <c r="AJ55" s="255">
        <v>6</v>
      </c>
      <c r="AK55" s="219" t="s">
        <v>78</v>
      </c>
      <c r="AL55" s="219" t="s">
        <v>79</v>
      </c>
      <c r="AM55" s="219">
        <v>77</v>
      </c>
      <c r="AN55" s="212"/>
      <c r="AO55" s="212"/>
      <c r="AP55" s="271"/>
      <c r="AQ55" s="278"/>
      <c r="AR55" s="281"/>
      <c r="AS55" s="281"/>
    </row>
    <row r="56" spans="1:45">
      <c r="A56" s="542">
        <v>-3</v>
      </c>
      <c r="B56" s="507">
        <v>8</v>
      </c>
      <c r="C56" s="504" t="s">
        <v>100</v>
      </c>
      <c r="D56" s="504" t="s">
        <v>101</v>
      </c>
      <c r="E56" s="522">
        <v>60</v>
      </c>
      <c r="G56" s="507">
        <v>7</v>
      </c>
      <c r="H56" s="504" t="s">
        <v>92</v>
      </c>
      <c r="I56" s="504" t="s">
        <v>538</v>
      </c>
      <c r="J56" s="522">
        <v>62</v>
      </c>
      <c r="K56" s="470"/>
      <c r="L56" s="467">
        <v>7</v>
      </c>
      <c r="M56" s="466" t="s">
        <v>76</v>
      </c>
      <c r="N56" s="466" t="s">
        <v>77</v>
      </c>
      <c r="O56" s="467">
        <v>64</v>
      </c>
      <c r="P56" s="370"/>
      <c r="Q56" s="321">
        <v>7</v>
      </c>
      <c r="R56" s="322" t="s">
        <v>62</v>
      </c>
      <c r="S56" s="322" t="s">
        <v>63</v>
      </c>
      <c r="T56" s="321">
        <v>67</v>
      </c>
      <c r="U56" s="278">
        <v>7</v>
      </c>
      <c r="V56" s="285" t="s">
        <v>68</v>
      </c>
      <c r="W56" s="285" t="s">
        <v>69</v>
      </c>
      <c r="X56" s="284">
        <v>66</v>
      </c>
      <c r="Y56" s="212"/>
      <c r="Z56" s="255">
        <v>7</v>
      </c>
      <c r="AA56" s="235" t="s">
        <v>68</v>
      </c>
      <c r="AB56" s="235" t="s">
        <v>69</v>
      </c>
      <c r="AC56" s="235">
        <v>76</v>
      </c>
      <c r="AD56" s="212"/>
      <c r="AE56" s="255">
        <v>7</v>
      </c>
      <c r="AF56" s="219" t="s">
        <v>76</v>
      </c>
      <c r="AG56" s="219" t="s">
        <v>77</v>
      </c>
      <c r="AH56" s="219">
        <v>68</v>
      </c>
      <c r="AI56" s="212"/>
      <c r="AJ56" s="255">
        <v>7</v>
      </c>
      <c r="AK56" s="219" t="s">
        <v>76</v>
      </c>
      <c r="AL56" s="219" t="s">
        <v>77</v>
      </c>
      <c r="AM56" s="219">
        <v>79</v>
      </c>
      <c r="AN56" s="212"/>
      <c r="AO56" s="212"/>
      <c r="AP56" s="271"/>
      <c r="AQ56" s="278"/>
      <c r="AR56" s="281"/>
      <c r="AS56" s="281"/>
    </row>
    <row r="57" spans="1:45">
      <c r="A57" s="542">
        <v>1</v>
      </c>
      <c r="B57" s="507">
        <v>7</v>
      </c>
      <c r="C57" s="504" t="s">
        <v>76</v>
      </c>
      <c r="D57" s="504" t="s">
        <v>77</v>
      </c>
      <c r="E57" s="522">
        <v>60</v>
      </c>
      <c r="G57" s="507">
        <v>8</v>
      </c>
      <c r="H57" s="504" t="s">
        <v>76</v>
      </c>
      <c r="I57" s="504" t="s">
        <v>77</v>
      </c>
      <c r="J57" s="522">
        <v>64</v>
      </c>
      <c r="K57" s="470"/>
      <c r="L57" s="467">
        <v>8</v>
      </c>
      <c r="M57" s="466" t="s">
        <v>100</v>
      </c>
      <c r="N57" s="466" t="s">
        <v>101</v>
      </c>
      <c r="O57" s="467">
        <v>64</v>
      </c>
      <c r="P57" s="370"/>
      <c r="Q57" s="321">
        <v>8</v>
      </c>
      <c r="R57" s="322" t="s">
        <v>68</v>
      </c>
      <c r="S57" s="322" t="s">
        <v>69</v>
      </c>
      <c r="T57" s="321">
        <v>67</v>
      </c>
      <c r="U57" s="278">
        <v>8</v>
      </c>
      <c r="V57" s="285" t="s">
        <v>100</v>
      </c>
      <c r="W57" s="285" t="s">
        <v>101</v>
      </c>
      <c r="X57" s="284">
        <v>70</v>
      </c>
      <c r="Y57" s="212"/>
      <c r="Z57" s="255">
        <v>8</v>
      </c>
      <c r="AA57" s="235" t="s">
        <v>80</v>
      </c>
      <c r="AB57" s="235" t="s">
        <v>81</v>
      </c>
      <c r="AC57" s="235">
        <v>78</v>
      </c>
      <c r="AD57" s="212"/>
      <c r="AE57" s="255">
        <v>8</v>
      </c>
      <c r="AF57" s="219" t="s">
        <v>84</v>
      </c>
      <c r="AG57" s="219" t="s">
        <v>85</v>
      </c>
      <c r="AH57" s="219">
        <v>72</v>
      </c>
      <c r="AI57" s="212"/>
      <c r="AJ57" s="255">
        <v>8</v>
      </c>
      <c r="AK57" s="219" t="s">
        <v>80</v>
      </c>
      <c r="AL57" s="219" t="s">
        <v>81</v>
      </c>
      <c r="AM57" s="219">
        <v>79</v>
      </c>
      <c r="AN57" s="212"/>
      <c r="AO57" s="212"/>
      <c r="AP57" s="271"/>
      <c r="AQ57" s="278"/>
      <c r="AR57" s="281"/>
      <c r="AS57" s="281"/>
    </row>
    <row r="58" spans="1:45">
      <c r="A58" s="542">
        <v>-2</v>
      </c>
      <c r="B58" s="507">
        <v>9</v>
      </c>
      <c r="C58" s="504" t="s">
        <v>92</v>
      </c>
      <c r="D58" s="543" t="s">
        <v>538</v>
      </c>
      <c r="E58" s="522">
        <v>65</v>
      </c>
      <c r="G58" s="507">
        <v>9</v>
      </c>
      <c r="H58" s="504" t="s">
        <v>68</v>
      </c>
      <c r="I58" s="504" t="s">
        <v>69</v>
      </c>
      <c r="J58" s="522">
        <v>66</v>
      </c>
      <c r="K58" s="470"/>
      <c r="L58" s="467">
        <v>9</v>
      </c>
      <c r="M58" s="466" t="s">
        <v>138</v>
      </c>
      <c r="N58" s="466" t="s">
        <v>139</v>
      </c>
      <c r="O58" s="467">
        <v>66</v>
      </c>
      <c r="P58" s="370"/>
      <c r="Q58" s="321">
        <v>9</v>
      </c>
      <c r="R58" s="322" t="s">
        <v>138</v>
      </c>
      <c r="S58" s="322" t="s">
        <v>139</v>
      </c>
      <c r="T58" s="321">
        <v>68</v>
      </c>
      <c r="U58" s="278">
        <v>9</v>
      </c>
      <c r="V58" s="285" t="s">
        <v>138</v>
      </c>
      <c r="W58" s="285" t="s">
        <v>139</v>
      </c>
      <c r="X58" s="284">
        <v>73</v>
      </c>
      <c r="Y58" s="212"/>
      <c r="Z58" s="255">
        <v>9</v>
      </c>
      <c r="AA58" s="235" t="s">
        <v>92</v>
      </c>
      <c r="AB58" s="235" t="s">
        <v>93</v>
      </c>
      <c r="AC58" s="235">
        <v>82</v>
      </c>
      <c r="AD58" s="212"/>
      <c r="AE58" s="255">
        <v>9</v>
      </c>
      <c r="AF58" s="216" t="s">
        <v>78</v>
      </c>
      <c r="AG58" s="216" t="s">
        <v>79</v>
      </c>
      <c r="AH58" s="216">
        <v>83</v>
      </c>
      <c r="AI58" s="220"/>
      <c r="AJ58" s="255">
        <v>9</v>
      </c>
      <c r="AK58" s="219" t="s">
        <v>84</v>
      </c>
      <c r="AL58" s="219" t="s">
        <v>85</v>
      </c>
      <c r="AM58" s="219">
        <v>80</v>
      </c>
      <c r="AN58" s="212"/>
      <c r="AO58" s="212"/>
      <c r="AP58" s="271"/>
      <c r="AQ58" s="278"/>
      <c r="AR58" s="281"/>
      <c r="AS58" s="281"/>
    </row>
    <row r="59" spans="1:45">
      <c r="A59" s="542">
        <v>1</v>
      </c>
      <c r="B59" s="507">
        <v>10</v>
      </c>
      <c r="C59" s="504" t="s">
        <v>86</v>
      </c>
      <c r="D59" s="504" t="s">
        <v>87</v>
      </c>
      <c r="E59" s="522">
        <v>84</v>
      </c>
      <c r="G59" s="507">
        <v>10</v>
      </c>
      <c r="H59" s="504" t="s">
        <v>80</v>
      </c>
      <c r="I59" s="504" t="s">
        <v>81</v>
      </c>
      <c r="J59" s="522">
        <v>79</v>
      </c>
      <c r="K59" s="470"/>
      <c r="L59" s="467">
        <v>10</v>
      </c>
      <c r="M59" s="466" t="s">
        <v>92</v>
      </c>
      <c r="N59" s="466" t="s">
        <v>538</v>
      </c>
      <c r="O59" s="467">
        <v>74</v>
      </c>
      <c r="P59" s="370"/>
      <c r="Q59" s="321">
        <v>10</v>
      </c>
      <c r="R59" s="322" t="s">
        <v>86</v>
      </c>
      <c r="S59" s="322" t="s">
        <v>87</v>
      </c>
      <c r="T59" s="321">
        <v>72</v>
      </c>
      <c r="U59" s="278">
        <v>10</v>
      </c>
      <c r="V59" s="285" t="s">
        <v>74</v>
      </c>
      <c r="W59" s="285" t="s">
        <v>75</v>
      </c>
      <c r="X59" s="284">
        <v>80</v>
      </c>
      <c r="Y59" s="212"/>
      <c r="Z59" s="255">
        <v>10</v>
      </c>
      <c r="AA59" s="235" t="s">
        <v>84</v>
      </c>
      <c r="AB59" s="235" t="s">
        <v>85</v>
      </c>
      <c r="AC59" s="235">
        <v>83</v>
      </c>
      <c r="AD59" s="212"/>
      <c r="AE59" s="255">
        <v>10</v>
      </c>
      <c r="AF59" s="219" t="s">
        <v>82</v>
      </c>
      <c r="AG59" s="219" t="s">
        <v>83</v>
      </c>
      <c r="AH59" s="219">
        <v>84</v>
      </c>
      <c r="AI59" s="212"/>
      <c r="AJ59" s="255">
        <v>10</v>
      </c>
      <c r="AK59" s="219" t="s">
        <v>88</v>
      </c>
      <c r="AL59" s="219" t="s">
        <v>89</v>
      </c>
      <c r="AM59" s="219">
        <v>82</v>
      </c>
      <c r="AN59" s="212"/>
      <c r="AO59" s="212"/>
      <c r="AP59" s="271"/>
      <c r="AQ59" s="278"/>
      <c r="AR59" s="281"/>
      <c r="AS59" s="281"/>
    </row>
    <row r="60" spans="1:45">
      <c r="A60" s="542">
        <v>5</v>
      </c>
      <c r="B60" s="507">
        <v>11</v>
      </c>
      <c r="C60" s="504" t="s">
        <v>90</v>
      </c>
      <c r="D60" s="504" t="s">
        <v>91</v>
      </c>
      <c r="E60" s="522">
        <v>84</v>
      </c>
      <c r="G60" s="507">
        <v>11</v>
      </c>
      <c r="H60" s="504" t="s">
        <v>86</v>
      </c>
      <c r="I60" s="504" t="s">
        <v>87</v>
      </c>
      <c r="J60" s="522">
        <v>83</v>
      </c>
      <c r="K60" s="470"/>
      <c r="L60" s="467">
        <v>11</v>
      </c>
      <c r="M60" s="466" t="s">
        <v>74</v>
      </c>
      <c r="N60" s="466" t="s">
        <v>75</v>
      </c>
      <c r="O60" s="467">
        <v>82</v>
      </c>
      <c r="P60" s="370"/>
      <c r="Q60" s="321">
        <v>11</v>
      </c>
      <c r="R60" s="322" t="s">
        <v>74</v>
      </c>
      <c r="S60" s="322" t="s">
        <v>75</v>
      </c>
      <c r="T60" s="321">
        <v>79</v>
      </c>
      <c r="U60" s="278">
        <v>11</v>
      </c>
      <c r="V60" s="285" t="s">
        <v>86</v>
      </c>
      <c r="W60" s="285" t="s">
        <v>87</v>
      </c>
      <c r="X60" s="284">
        <v>81</v>
      </c>
      <c r="Y60" s="212"/>
      <c r="Z60" s="255">
        <v>11</v>
      </c>
      <c r="AA60" s="235" t="s">
        <v>86</v>
      </c>
      <c r="AB60" s="235" t="s">
        <v>87</v>
      </c>
      <c r="AC60" s="235">
        <v>85</v>
      </c>
      <c r="AD60" s="212"/>
      <c r="AE60" s="255">
        <v>11</v>
      </c>
      <c r="AF60" s="219" t="s">
        <v>92</v>
      </c>
      <c r="AG60" s="219" t="s">
        <v>93</v>
      </c>
      <c r="AH60" s="219">
        <v>88</v>
      </c>
      <c r="AI60" s="212"/>
      <c r="AJ60" s="255">
        <v>11</v>
      </c>
      <c r="AK60" s="219" t="s">
        <v>62</v>
      </c>
      <c r="AL60" s="219" t="s">
        <v>63</v>
      </c>
      <c r="AM60" s="219">
        <v>85</v>
      </c>
      <c r="AN60" s="212"/>
      <c r="AO60" s="212"/>
      <c r="AP60" s="271"/>
      <c r="AQ60" s="278"/>
      <c r="AR60" s="281"/>
      <c r="AS60" s="281"/>
    </row>
    <row r="61" spans="1:45">
      <c r="A61" s="546" t="s">
        <v>654</v>
      </c>
      <c r="B61" s="507">
        <v>12</v>
      </c>
      <c r="C61" s="504" t="s">
        <v>138</v>
      </c>
      <c r="D61" s="504" t="s">
        <v>139</v>
      </c>
      <c r="E61" s="522">
        <v>87</v>
      </c>
      <c r="G61" s="507">
        <v>12</v>
      </c>
      <c r="H61" s="504" t="s">
        <v>138</v>
      </c>
      <c r="I61" s="504" t="s">
        <v>139</v>
      </c>
      <c r="J61" s="522">
        <v>83</v>
      </c>
      <c r="K61" s="471"/>
      <c r="L61" s="467">
        <v>12</v>
      </c>
      <c r="M61" s="466" t="s">
        <v>80</v>
      </c>
      <c r="N61" s="466" t="s">
        <v>81</v>
      </c>
      <c r="O61" s="467">
        <v>91</v>
      </c>
      <c r="P61" s="370"/>
      <c r="Q61" s="321">
        <v>12</v>
      </c>
      <c r="R61" s="322" t="s">
        <v>90</v>
      </c>
      <c r="S61" s="322" t="s">
        <v>91</v>
      </c>
      <c r="T61" s="321">
        <v>87</v>
      </c>
      <c r="U61" s="278">
        <v>12</v>
      </c>
      <c r="V61" s="285" t="s">
        <v>90</v>
      </c>
      <c r="W61" s="285" t="s">
        <v>91</v>
      </c>
      <c r="X61" s="284">
        <v>86</v>
      </c>
      <c r="Y61" s="212"/>
      <c r="Z61" s="255">
        <v>12</v>
      </c>
      <c r="AA61" s="235" t="s">
        <v>82</v>
      </c>
      <c r="AB61" s="235" t="s">
        <v>83</v>
      </c>
      <c r="AC61" s="235">
        <v>85</v>
      </c>
      <c r="AD61" s="212"/>
      <c r="AE61" s="255">
        <v>12</v>
      </c>
      <c r="AF61" s="219" t="s">
        <v>74</v>
      </c>
      <c r="AG61" s="219" t="s">
        <v>75</v>
      </c>
      <c r="AH61" s="219">
        <v>90</v>
      </c>
      <c r="AI61" s="212"/>
      <c r="AJ61" s="255">
        <v>12</v>
      </c>
      <c r="AK61" s="219" t="s">
        <v>82</v>
      </c>
      <c r="AL61" s="219" t="s">
        <v>83</v>
      </c>
      <c r="AM61" s="219">
        <v>91</v>
      </c>
      <c r="AN61" s="212"/>
      <c r="AO61" s="212"/>
      <c r="AP61" s="271"/>
      <c r="AQ61" s="278"/>
      <c r="AR61" s="281"/>
      <c r="AS61" s="281"/>
    </row>
    <row r="62" spans="1:45">
      <c r="A62" s="542">
        <v>9</v>
      </c>
      <c r="B62" s="507">
        <v>13</v>
      </c>
      <c r="C62" s="504" t="s">
        <v>124</v>
      </c>
      <c r="D62" s="504" t="s">
        <v>125</v>
      </c>
      <c r="E62" s="522">
        <v>90</v>
      </c>
      <c r="G62" s="507">
        <v>13</v>
      </c>
      <c r="H62" s="504" t="s">
        <v>74</v>
      </c>
      <c r="I62" s="504" t="s">
        <v>75</v>
      </c>
      <c r="J62" s="522">
        <v>87</v>
      </c>
      <c r="K62" s="470"/>
      <c r="L62" s="467">
        <v>13</v>
      </c>
      <c r="M62" s="466" t="s">
        <v>84</v>
      </c>
      <c r="N62" s="466" t="s">
        <v>85</v>
      </c>
      <c r="O62" s="467">
        <v>99</v>
      </c>
      <c r="P62" s="370"/>
      <c r="Q62" s="321">
        <v>13</v>
      </c>
      <c r="R62" s="322" t="s">
        <v>92</v>
      </c>
      <c r="S62" s="322" t="s">
        <v>93</v>
      </c>
      <c r="T62" s="321">
        <v>87</v>
      </c>
      <c r="U62" s="278">
        <v>13</v>
      </c>
      <c r="V62" s="285" t="s">
        <v>92</v>
      </c>
      <c r="W62" s="285" t="s">
        <v>93</v>
      </c>
      <c r="X62" s="284">
        <v>88</v>
      </c>
      <c r="Y62" s="212"/>
      <c r="Z62" s="255">
        <v>13</v>
      </c>
      <c r="AA62" s="235" t="s">
        <v>74</v>
      </c>
      <c r="AB62" s="235" t="s">
        <v>75</v>
      </c>
      <c r="AC62" s="235">
        <v>87</v>
      </c>
      <c r="AD62" s="212"/>
      <c r="AE62" s="255">
        <v>13</v>
      </c>
      <c r="AF62" s="219" t="s">
        <v>80</v>
      </c>
      <c r="AG62" s="219" t="s">
        <v>81</v>
      </c>
      <c r="AH62" s="219">
        <v>90</v>
      </c>
      <c r="AI62" s="212"/>
      <c r="AJ62" s="255">
        <v>13</v>
      </c>
      <c r="AK62" s="219" t="s">
        <v>86</v>
      </c>
      <c r="AL62" s="219" t="s">
        <v>87</v>
      </c>
      <c r="AM62" s="219">
        <v>92</v>
      </c>
      <c r="AN62" s="212"/>
      <c r="AO62" s="212"/>
      <c r="AP62" s="280"/>
      <c r="AQ62" s="278"/>
      <c r="AR62" s="281"/>
      <c r="AS62" s="281"/>
    </row>
    <row r="63" spans="1:45">
      <c r="A63" s="542">
        <v>1</v>
      </c>
      <c r="B63" s="507">
        <v>14</v>
      </c>
      <c r="C63" s="504" t="s">
        <v>106</v>
      </c>
      <c r="D63" s="504" t="s">
        <v>107</v>
      </c>
      <c r="E63" s="522">
        <v>91</v>
      </c>
      <c r="G63" s="507">
        <v>14</v>
      </c>
      <c r="H63" s="504" t="s">
        <v>84</v>
      </c>
      <c r="I63" s="504" t="s">
        <v>85</v>
      </c>
      <c r="J63" s="522">
        <v>87</v>
      </c>
      <c r="K63" s="470"/>
      <c r="L63" s="467">
        <v>14</v>
      </c>
      <c r="M63" s="466" t="s">
        <v>86</v>
      </c>
      <c r="N63" s="466" t="s">
        <v>87</v>
      </c>
      <c r="O63" s="467">
        <v>100</v>
      </c>
      <c r="P63" s="370"/>
      <c r="Q63" s="321">
        <v>14</v>
      </c>
      <c r="R63" s="322" t="s">
        <v>80</v>
      </c>
      <c r="S63" s="322" t="s">
        <v>81</v>
      </c>
      <c r="T63" s="321">
        <v>97</v>
      </c>
      <c r="U63" s="278">
        <v>14</v>
      </c>
      <c r="V63" s="285" t="s">
        <v>82</v>
      </c>
      <c r="W63" s="285" t="s">
        <v>83</v>
      </c>
      <c r="X63" s="284">
        <v>91</v>
      </c>
      <c r="Y63" s="212"/>
      <c r="Z63" s="255">
        <v>14</v>
      </c>
      <c r="AA63" s="235" t="s">
        <v>90</v>
      </c>
      <c r="AB63" s="235" t="s">
        <v>91</v>
      </c>
      <c r="AC63" s="235">
        <v>89</v>
      </c>
      <c r="AD63" s="212"/>
      <c r="AE63" s="255">
        <v>14</v>
      </c>
      <c r="AF63" s="219" t="s">
        <v>94</v>
      </c>
      <c r="AG63" s="219" t="s">
        <v>95</v>
      </c>
      <c r="AH63" s="219">
        <v>91</v>
      </c>
      <c r="AI63" s="212"/>
      <c r="AJ63" s="255">
        <v>14</v>
      </c>
      <c r="AK63" s="219" t="s">
        <v>96</v>
      </c>
      <c r="AL63" s="219" t="s">
        <v>97</v>
      </c>
      <c r="AM63" s="219">
        <v>95</v>
      </c>
      <c r="AN63" s="212"/>
      <c r="AO63" s="212"/>
      <c r="AP63" s="271"/>
      <c r="AQ63" s="278"/>
      <c r="AR63" s="281"/>
      <c r="AS63" s="281"/>
    </row>
    <row r="64" spans="1:45">
      <c r="A64" s="542">
        <v>-2</v>
      </c>
      <c r="B64" s="507">
        <v>15</v>
      </c>
      <c r="C64" s="504" t="s">
        <v>74</v>
      </c>
      <c r="D64" s="504" t="s">
        <v>75</v>
      </c>
      <c r="E64" s="522">
        <v>93</v>
      </c>
      <c r="G64" s="507">
        <v>15</v>
      </c>
      <c r="H64" s="504" t="s">
        <v>106</v>
      </c>
      <c r="I64" s="504" t="s">
        <v>107</v>
      </c>
      <c r="J64" s="522">
        <v>97</v>
      </c>
      <c r="K64" s="470"/>
      <c r="L64" s="467">
        <v>15</v>
      </c>
      <c r="M64" s="466" t="s">
        <v>90</v>
      </c>
      <c r="N64" s="466" t="s">
        <v>91</v>
      </c>
      <c r="O64" s="467">
        <v>102</v>
      </c>
      <c r="P64" s="370"/>
      <c r="Q64" s="321">
        <v>15</v>
      </c>
      <c r="R64" s="322" t="s">
        <v>88</v>
      </c>
      <c r="S64" s="322" t="s">
        <v>89</v>
      </c>
      <c r="T64" s="321">
        <v>97</v>
      </c>
      <c r="U64" s="278">
        <v>15</v>
      </c>
      <c r="V64" s="285" t="s">
        <v>78</v>
      </c>
      <c r="W64" s="285" t="s">
        <v>79</v>
      </c>
      <c r="X64" s="284">
        <v>94</v>
      </c>
      <c r="Y64" s="212"/>
      <c r="Z64" s="255">
        <v>15</v>
      </c>
      <c r="AA64" s="235" t="s">
        <v>94</v>
      </c>
      <c r="AB64" s="235" t="s">
        <v>95</v>
      </c>
      <c r="AC64" s="235">
        <v>95</v>
      </c>
      <c r="AD64" s="212"/>
      <c r="AE64" s="255">
        <v>15</v>
      </c>
      <c r="AF64" s="219" t="s">
        <v>98</v>
      </c>
      <c r="AG64" s="219" t="s">
        <v>99</v>
      </c>
      <c r="AH64" s="219">
        <v>96</v>
      </c>
      <c r="AI64" s="212"/>
      <c r="AJ64" s="255">
        <v>15</v>
      </c>
      <c r="AK64" s="219" t="s">
        <v>68</v>
      </c>
      <c r="AL64" s="219" t="s">
        <v>69</v>
      </c>
      <c r="AM64" s="219">
        <v>97</v>
      </c>
      <c r="AN64" s="212"/>
      <c r="AO64" s="212"/>
      <c r="AP64" s="271"/>
      <c r="AQ64" s="278"/>
      <c r="AR64" s="281"/>
      <c r="AS64" s="281"/>
    </row>
    <row r="65" spans="1:45">
      <c r="A65" s="542">
        <v>-2</v>
      </c>
      <c r="B65" s="507">
        <v>16</v>
      </c>
      <c r="C65" s="504" t="s">
        <v>84</v>
      </c>
      <c r="D65" s="504" t="s">
        <v>85</v>
      </c>
      <c r="E65" s="522">
        <v>96</v>
      </c>
      <c r="G65" s="507">
        <v>16</v>
      </c>
      <c r="H65" s="504" t="s">
        <v>90</v>
      </c>
      <c r="I65" s="504" t="s">
        <v>91</v>
      </c>
      <c r="J65" s="522">
        <v>99</v>
      </c>
      <c r="K65" s="470"/>
      <c r="L65" s="467">
        <v>16</v>
      </c>
      <c r="M65" s="466" t="s">
        <v>82</v>
      </c>
      <c r="N65" s="466" t="s">
        <v>83</v>
      </c>
      <c r="O65" s="467">
        <v>105</v>
      </c>
      <c r="P65" s="370"/>
      <c r="Q65" s="321">
        <v>16</v>
      </c>
      <c r="R65" s="322" t="s">
        <v>84</v>
      </c>
      <c r="S65" s="322" t="s">
        <v>85</v>
      </c>
      <c r="T65" s="321">
        <v>100</v>
      </c>
      <c r="U65" s="278">
        <v>16</v>
      </c>
      <c r="V65" s="285" t="s">
        <v>94</v>
      </c>
      <c r="W65" s="285" t="s">
        <v>95</v>
      </c>
      <c r="X65" s="284">
        <v>95</v>
      </c>
      <c r="Y65" s="212"/>
      <c r="Z65" s="255">
        <v>16</v>
      </c>
      <c r="AA65" s="235" t="s">
        <v>78</v>
      </c>
      <c r="AB65" s="235" t="s">
        <v>79</v>
      </c>
      <c r="AC65" s="235">
        <v>96</v>
      </c>
      <c r="AD65" s="212"/>
      <c r="AE65" s="255">
        <v>16</v>
      </c>
      <c r="AF65" s="219" t="s">
        <v>90</v>
      </c>
      <c r="AG65" s="219" t="s">
        <v>91</v>
      </c>
      <c r="AH65" s="219">
        <v>97</v>
      </c>
      <c r="AI65" s="212"/>
      <c r="AJ65" s="255">
        <v>16</v>
      </c>
      <c r="AK65" s="219" t="s">
        <v>100</v>
      </c>
      <c r="AL65" s="219" t="s">
        <v>101</v>
      </c>
      <c r="AM65" s="219">
        <v>102</v>
      </c>
      <c r="AN65" s="212"/>
      <c r="AO65" s="212"/>
      <c r="AP65" s="271"/>
      <c r="AQ65" s="278"/>
      <c r="AR65" s="281"/>
      <c r="AS65" s="281"/>
    </row>
    <row r="66" spans="1:45">
      <c r="A66" s="542">
        <v>2</v>
      </c>
      <c r="B66" s="507">
        <v>17</v>
      </c>
      <c r="C66" s="504" t="s">
        <v>88</v>
      </c>
      <c r="D66" s="504" t="s">
        <v>89</v>
      </c>
      <c r="E66" s="522">
        <v>96</v>
      </c>
      <c r="G66" s="507">
        <v>17</v>
      </c>
      <c r="H66" s="504" t="s">
        <v>120</v>
      </c>
      <c r="I66" s="504" t="s">
        <v>121</v>
      </c>
      <c r="J66" s="522">
        <v>103</v>
      </c>
      <c r="K66" s="470"/>
      <c r="L66" s="467">
        <v>17</v>
      </c>
      <c r="M66" s="466" t="s">
        <v>88</v>
      </c>
      <c r="N66" s="466" t="s">
        <v>89</v>
      </c>
      <c r="O66" s="467">
        <v>116</v>
      </c>
      <c r="P66" s="370"/>
      <c r="Q66" s="321">
        <v>17</v>
      </c>
      <c r="R66" s="322" t="s">
        <v>78</v>
      </c>
      <c r="S66" s="322" t="s">
        <v>79</v>
      </c>
      <c r="T66" s="321">
        <v>101</v>
      </c>
      <c r="U66" s="278">
        <v>17</v>
      </c>
      <c r="V66" s="285" t="s">
        <v>80</v>
      </c>
      <c r="W66" s="285" t="s">
        <v>81</v>
      </c>
      <c r="X66" s="284">
        <v>105</v>
      </c>
      <c r="Y66" s="212"/>
      <c r="Z66" s="255">
        <v>17</v>
      </c>
      <c r="AA66" s="235" t="s">
        <v>100</v>
      </c>
      <c r="AB66" s="235" t="s">
        <v>101</v>
      </c>
      <c r="AC66" s="235">
        <v>97</v>
      </c>
      <c r="AD66" s="212"/>
      <c r="AE66" s="255">
        <v>17</v>
      </c>
      <c r="AF66" s="219" t="s">
        <v>102</v>
      </c>
      <c r="AG66" s="219" t="s">
        <v>103</v>
      </c>
      <c r="AH66" s="219">
        <v>97</v>
      </c>
      <c r="AI66" s="212"/>
      <c r="AJ66" s="255">
        <v>17</v>
      </c>
      <c r="AK66" s="219" t="s">
        <v>104</v>
      </c>
      <c r="AL66" s="219" t="s">
        <v>105</v>
      </c>
      <c r="AM66" s="219">
        <v>105</v>
      </c>
      <c r="AN66" s="212"/>
      <c r="AO66" s="212"/>
      <c r="AP66" s="271"/>
      <c r="AQ66" s="278"/>
      <c r="AR66" s="281"/>
      <c r="AS66" s="281"/>
    </row>
    <row r="67" spans="1:45">
      <c r="A67" s="542">
        <v>-1</v>
      </c>
      <c r="B67" s="507">
        <v>18</v>
      </c>
      <c r="C67" s="504" t="s">
        <v>120</v>
      </c>
      <c r="D67" s="504" t="s">
        <v>121</v>
      </c>
      <c r="E67" s="522">
        <v>101</v>
      </c>
      <c r="G67" s="507">
        <v>18</v>
      </c>
      <c r="H67" s="504" t="s">
        <v>82</v>
      </c>
      <c r="I67" s="504" t="s">
        <v>83</v>
      </c>
      <c r="J67" s="522">
        <v>105</v>
      </c>
      <c r="K67" s="470"/>
      <c r="L67" s="467">
        <v>18</v>
      </c>
      <c r="M67" s="466" t="s">
        <v>94</v>
      </c>
      <c r="N67" s="466" t="s">
        <v>95</v>
      </c>
      <c r="O67" s="467">
        <v>117</v>
      </c>
      <c r="P67" s="370"/>
      <c r="Q67" s="321">
        <v>18</v>
      </c>
      <c r="R67" s="322" t="s">
        <v>82</v>
      </c>
      <c r="S67" s="322" t="s">
        <v>83</v>
      </c>
      <c r="T67" s="321">
        <v>103</v>
      </c>
      <c r="U67" s="278">
        <v>18</v>
      </c>
      <c r="V67" s="285" t="s">
        <v>106</v>
      </c>
      <c r="W67" s="285" t="s">
        <v>107</v>
      </c>
      <c r="X67" s="284">
        <v>107</v>
      </c>
      <c r="Y67" s="212"/>
      <c r="Z67" s="255">
        <v>18</v>
      </c>
      <c r="AA67" s="235" t="s">
        <v>98</v>
      </c>
      <c r="AB67" s="235" t="s">
        <v>99</v>
      </c>
      <c r="AC67" s="235">
        <v>99</v>
      </c>
      <c r="AD67" s="212"/>
      <c r="AE67" s="255">
        <v>18</v>
      </c>
      <c r="AF67" s="219" t="s">
        <v>88</v>
      </c>
      <c r="AG67" s="219" t="s">
        <v>89</v>
      </c>
      <c r="AH67" s="219">
        <v>103</v>
      </c>
      <c r="AI67" s="212"/>
      <c r="AJ67" s="255">
        <v>18</v>
      </c>
      <c r="AK67" s="219" t="s">
        <v>108</v>
      </c>
      <c r="AL67" s="219" t="s">
        <v>109</v>
      </c>
      <c r="AM67" s="219">
        <v>111</v>
      </c>
      <c r="AN67" s="212"/>
      <c r="AO67" s="212"/>
      <c r="AP67" s="271"/>
      <c r="AQ67" s="278"/>
      <c r="AR67" s="281"/>
      <c r="AS67" s="281"/>
    </row>
    <row r="68" spans="1:45">
      <c r="A68" s="542">
        <v>6</v>
      </c>
      <c r="B68" s="507">
        <v>19</v>
      </c>
      <c r="C68" s="504" t="s">
        <v>266</v>
      </c>
      <c r="D68" s="504" t="s">
        <v>267</v>
      </c>
      <c r="E68" s="522">
        <v>106</v>
      </c>
      <c r="G68" s="507">
        <v>19</v>
      </c>
      <c r="H68" s="504" t="s">
        <v>88</v>
      </c>
      <c r="I68" s="504" t="s">
        <v>89</v>
      </c>
      <c r="J68" s="522">
        <v>110</v>
      </c>
      <c r="K68" s="470"/>
      <c r="L68" s="467">
        <v>19</v>
      </c>
      <c r="M68" s="466" t="s">
        <v>78</v>
      </c>
      <c r="N68" s="466" t="s">
        <v>79</v>
      </c>
      <c r="O68" s="467">
        <v>123</v>
      </c>
      <c r="P68" s="370"/>
      <c r="Q68" s="321">
        <v>19</v>
      </c>
      <c r="R68" s="322" t="s">
        <v>94</v>
      </c>
      <c r="S68" s="322" t="s">
        <v>95</v>
      </c>
      <c r="T68" s="321">
        <v>105</v>
      </c>
      <c r="U68" s="278">
        <v>19</v>
      </c>
      <c r="V68" s="285" t="s">
        <v>84</v>
      </c>
      <c r="W68" s="285" t="s">
        <v>85</v>
      </c>
      <c r="X68" s="284">
        <v>107</v>
      </c>
      <c r="Y68" s="212"/>
      <c r="Z68" s="255">
        <v>19</v>
      </c>
      <c r="AA68" s="235" t="s">
        <v>88</v>
      </c>
      <c r="AB68" s="235" t="s">
        <v>89</v>
      </c>
      <c r="AC68" s="235">
        <v>102</v>
      </c>
      <c r="AD68" s="212"/>
      <c r="AE68" s="255">
        <v>19</v>
      </c>
      <c r="AF68" s="219" t="s">
        <v>110</v>
      </c>
      <c r="AG68" s="219" t="s">
        <v>111</v>
      </c>
      <c r="AH68" s="219">
        <v>105</v>
      </c>
      <c r="AI68" s="212"/>
      <c r="AJ68" s="255">
        <v>19</v>
      </c>
      <c r="AK68" s="219" t="s">
        <v>94</v>
      </c>
      <c r="AL68" s="219" t="s">
        <v>95</v>
      </c>
      <c r="AM68" s="219">
        <v>111</v>
      </c>
      <c r="AN68" s="212"/>
      <c r="AO68" s="212"/>
      <c r="AP68" s="271"/>
      <c r="AQ68" s="278"/>
      <c r="AR68" s="281"/>
      <c r="AS68" s="281"/>
    </row>
    <row r="69" spans="1:45">
      <c r="A69" s="542">
        <v>-10</v>
      </c>
      <c r="B69" s="507">
        <v>20</v>
      </c>
      <c r="C69" s="504" t="s">
        <v>80</v>
      </c>
      <c r="D69" s="504" t="s">
        <v>81</v>
      </c>
      <c r="E69" s="522">
        <v>113</v>
      </c>
      <c r="G69" s="507">
        <v>20</v>
      </c>
      <c r="H69" s="504" t="s">
        <v>174</v>
      </c>
      <c r="I69" s="504" t="s">
        <v>175</v>
      </c>
      <c r="J69" s="522">
        <v>114</v>
      </c>
      <c r="K69" s="470"/>
      <c r="L69" s="467">
        <v>20</v>
      </c>
      <c r="M69" s="466" t="s">
        <v>174</v>
      </c>
      <c r="N69" s="466" t="s">
        <v>175</v>
      </c>
      <c r="O69" s="467">
        <v>127</v>
      </c>
      <c r="P69" s="370"/>
      <c r="Q69" s="321">
        <v>20</v>
      </c>
      <c r="R69" s="322" t="s">
        <v>120</v>
      </c>
      <c r="S69" s="322" t="s">
        <v>121</v>
      </c>
      <c r="T69" s="321">
        <v>107</v>
      </c>
      <c r="U69" s="278">
        <v>20</v>
      </c>
      <c r="V69" s="285" t="s">
        <v>114</v>
      </c>
      <c r="W69" s="285" t="s">
        <v>115</v>
      </c>
      <c r="X69" s="284">
        <v>109</v>
      </c>
      <c r="Y69" s="212"/>
      <c r="Z69" s="255">
        <v>20</v>
      </c>
      <c r="AA69" s="235" t="s">
        <v>106</v>
      </c>
      <c r="AB69" s="235" t="s">
        <v>107</v>
      </c>
      <c r="AC69" s="235">
        <v>103</v>
      </c>
      <c r="AD69" s="212"/>
      <c r="AE69" s="255">
        <v>20</v>
      </c>
      <c r="AF69" s="219" t="s">
        <v>112</v>
      </c>
      <c r="AG69" s="219" t="s">
        <v>113</v>
      </c>
      <c r="AH69" s="219">
        <v>109</v>
      </c>
      <c r="AI69" s="212"/>
      <c r="AJ69" s="255">
        <v>20</v>
      </c>
      <c r="AK69" s="219" t="s">
        <v>90</v>
      </c>
      <c r="AL69" s="219" t="s">
        <v>91</v>
      </c>
      <c r="AM69" s="219">
        <v>112</v>
      </c>
      <c r="AN69" s="212"/>
      <c r="AO69" s="212"/>
      <c r="AP69" s="271"/>
      <c r="AQ69" s="278"/>
      <c r="AR69" s="281"/>
      <c r="AS69" s="281"/>
    </row>
    <row r="70" spans="1:45">
      <c r="A70" s="542">
        <v>11</v>
      </c>
      <c r="B70" s="507">
        <v>21</v>
      </c>
      <c r="C70" s="504" t="s">
        <v>96</v>
      </c>
      <c r="D70" s="504" t="s">
        <v>97</v>
      </c>
      <c r="E70" s="522">
        <v>115</v>
      </c>
      <c r="G70" s="507">
        <v>21</v>
      </c>
      <c r="H70" s="504" t="s">
        <v>78</v>
      </c>
      <c r="I70" s="504" t="s">
        <v>79</v>
      </c>
      <c r="J70" s="522">
        <v>118</v>
      </c>
      <c r="K70" s="470"/>
      <c r="L70" s="467">
        <v>21</v>
      </c>
      <c r="M70" s="466" t="s">
        <v>124</v>
      </c>
      <c r="N70" s="466" t="s">
        <v>125</v>
      </c>
      <c r="O70" s="467">
        <v>129</v>
      </c>
      <c r="P70" s="370"/>
      <c r="Q70" s="321">
        <v>21</v>
      </c>
      <c r="R70" s="322" t="s">
        <v>116</v>
      </c>
      <c r="S70" s="322" t="s">
        <v>117</v>
      </c>
      <c r="T70" s="321">
        <v>112</v>
      </c>
      <c r="U70" s="278">
        <v>21</v>
      </c>
      <c r="V70" s="285" t="s">
        <v>88</v>
      </c>
      <c r="W70" s="285" t="s">
        <v>89</v>
      </c>
      <c r="X70" s="284">
        <v>109</v>
      </c>
      <c r="Y70" s="212"/>
      <c r="Z70" s="255">
        <v>21</v>
      </c>
      <c r="AA70" s="235" t="s">
        <v>138</v>
      </c>
      <c r="AB70" s="235" t="s">
        <v>139</v>
      </c>
      <c r="AC70" s="235">
        <v>111</v>
      </c>
      <c r="AD70" s="212"/>
      <c r="AE70" s="255">
        <v>21</v>
      </c>
      <c r="AF70" s="219" t="s">
        <v>96</v>
      </c>
      <c r="AG70" s="219" t="s">
        <v>97</v>
      </c>
      <c r="AH70" s="219">
        <v>112</v>
      </c>
      <c r="AI70" s="212"/>
      <c r="AJ70" s="255">
        <v>21</v>
      </c>
      <c r="AK70" s="219" t="s">
        <v>92</v>
      </c>
      <c r="AL70" s="219" t="s">
        <v>93</v>
      </c>
      <c r="AM70" s="219">
        <v>115</v>
      </c>
      <c r="AN70" s="212"/>
      <c r="AO70" s="212"/>
      <c r="AP70" s="271"/>
      <c r="AQ70" s="278"/>
      <c r="AR70" s="281"/>
      <c r="AS70" s="281"/>
    </row>
    <row r="71" spans="1:45">
      <c r="A71" s="542">
        <v>-2</v>
      </c>
      <c r="B71" s="507">
        <v>22</v>
      </c>
      <c r="C71" s="504" t="s">
        <v>174</v>
      </c>
      <c r="D71" s="504" t="s">
        <v>175</v>
      </c>
      <c r="E71" s="522">
        <v>116</v>
      </c>
      <c r="G71" s="507">
        <v>22</v>
      </c>
      <c r="H71" s="504" t="s">
        <v>124</v>
      </c>
      <c r="I71" s="504" t="s">
        <v>125</v>
      </c>
      <c r="J71" s="522">
        <v>118</v>
      </c>
      <c r="K71" s="470"/>
      <c r="L71" s="467">
        <v>22</v>
      </c>
      <c r="M71" s="466" t="s">
        <v>130</v>
      </c>
      <c r="N71" s="466" t="s">
        <v>131</v>
      </c>
      <c r="O71" s="467">
        <v>133</v>
      </c>
      <c r="P71" s="370"/>
      <c r="Q71" s="321">
        <v>22</v>
      </c>
      <c r="R71" s="322" t="s">
        <v>114</v>
      </c>
      <c r="S71" s="322" t="s">
        <v>115</v>
      </c>
      <c r="T71" s="321">
        <v>117</v>
      </c>
      <c r="U71" s="278">
        <v>22</v>
      </c>
      <c r="V71" s="285" t="s">
        <v>168</v>
      </c>
      <c r="W71" s="285" t="s">
        <v>169</v>
      </c>
      <c r="X71" s="284">
        <v>121</v>
      </c>
      <c r="Y71" s="212"/>
      <c r="Z71" s="255">
        <v>22</v>
      </c>
      <c r="AA71" s="235" t="s">
        <v>116</v>
      </c>
      <c r="AB71" s="235" t="s">
        <v>117</v>
      </c>
      <c r="AC71" s="235">
        <v>112</v>
      </c>
      <c r="AD71" s="212"/>
      <c r="AE71" s="255">
        <v>22</v>
      </c>
      <c r="AF71" s="219" t="s">
        <v>106</v>
      </c>
      <c r="AG71" s="219" t="s">
        <v>107</v>
      </c>
      <c r="AH71" s="219">
        <v>113</v>
      </c>
      <c r="AI71" s="212"/>
      <c r="AJ71" s="255">
        <v>22</v>
      </c>
      <c r="AK71" s="219" t="s">
        <v>112</v>
      </c>
      <c r="AL71" s="219" t="s">
        <v>113</v>
      </c>
      <c r="AM71" s="219">
        <v>118</v>
      </c>
      <c r="AN71" s="212"/>
      <c r="AO71" s="212"/>
      <c r="AP71" s="271"/>
      <c r="AQ71" s="278"/>
      <c r="AR71" s="281"/>
      <c r="AS71" s="281"/>
    </row>
    <row r="72" spans="1:45">
      <c r="A72" s="546" t="s">
        <v>654</v>
      </c>
      <c r="B72" s="507">
        <v>23</v>
      </c>
      <c r="C72" s="504" t="s">
        <v>94</v>
      </c>
      <c r="D72" s="504" t="s">
        <v>95</v>
      </c>
      <c r="E72" s="522">
        <v>121</v>
      </c>
      <c r="G72" s="507">
        <v>23</v>
      </c>
      <c r="H72" s="504" t="s">
        <v>94</v>
      </c>
      <c r="I72" s="504" t="s">
        <v>95</v>
      </c>
      <c r="J72" s="522">
        <v>126</v>
      </c>
      <c r="K72" s="470"/>
      <c r="L72" s="467">
        <v>23</v>
      </c>
      <c r="M72" s="466" t="s">
        <v>200</v>
      </c>
      <c r="N72" s="466" t="s">
        <v>201</v>
      </c>
      <c r="O72" s="467">
        <v>134</v>
      </c>
      <c r="P72" s="370"/>
      <c r="Q72" s="321">
        <v>23</v>
      </c>
      <c r="R72" s="322" t="s">
        <v>96</v>
      </c>
      <c r="S72" s="322" t="s">
        <v>97</v>
      </c>
      <c r="T72" s="321">
        <v>130</v>
      </c>
      <c r="U72" s="278">
        <v>23</v>
      </c>
      <c r="V72" s="285" t="s">
        <v>110</v>
      </c>
      <c r="W72" s="285" t="s">
        <v>111</v>
      </c>
      <c r="X72" s="284">
        <v>124</v>
      </c>
      <c r="Y72" s="212"/>
      <c r="Z72" s="255">
        <v>23</v>
      </c>
      <c r="AA72" s="235" t="s">
        <v>124</v>
      </c>
      <c r="AB72" s="235" t="s">
        <v>125</v>
      </c>
      <c r="AC72" s="235">
        <v>116</v>
      </c>
      <c r="AD72" s="212"/>
      <c r="AE72" s="255">
        <v>23</v>
      </c>
      <c r="AF72" s="219" t="s">
        <v>116</v>
      </c>
      <c r="AG72" s="219" t="s">
        <v>117</v>
      </c>
      <c r="AH72" s="219">
        <v>116</v>
      </c>
      <c r="AI72" s="212"/>
      <c r="AJ72" s="255">
        <v>23</v>
      </c>
      <c r="AK72" s="219" t="s">
        <v>118</v>
      </c>
      <c r="AL72" s="219" t="s">
        <v>119</v>
      </c>
      <c r="AM72" s="219">
        <v>121</v>
      </c>
      <c r="AN72" s="212"/>
      <c r="AO72" s="212"/>
      <c r="AP72" s="271"/>
      <c r="AQ72" s="278"/>
      <c r="AR72" s="281"/>
      <c r="AS72" s="281"/>
    </row>
    <row r="73" spans="1:45">
      <c r="A73" s="542">
        <v>-6</v>
      </c>
      <c r="B73" s="507">
        <v>24</v>
      </c>
      <c r="C73" s="504" t="s">
        <v>82</v>
      </c>
      <c r="D73" s="504" t="s">
        <v>83</v>
      </c>
      <c r="E73" s="522">
        <v>122</v>
      </c>
      <c r="G73" s="507">
        <v>24</v>
      </c>
      <c r="H73" s="504" t="s">
        <v>200</v>
      </c>
      <c r="I73" s="504" t="s">
        <v>201</v>
      </c>
      <c r="J73" s="522">
        <v>137</v>
      </c>
      <c r="K73" s="470"/>
      <c r="L73" s="467">
        <v>24</v>
      </c>
      <c r="M73" s="466" t="s">
        <v>148</v>
      </c>
      <c r="N73" s="466" t="s">
        <v>149</v>
      </c>
      <c r="O73" s="467">
        <v>135</v>
      </c>
      <c r="P73" s="370"/>
      <c r="Q73" s="321">
        <v>24</v>
      </c>
      <c r="R73" s="322" t="s">
        <v>124</v>
      </c>
      <c r="S73" s="322" t="s">
        <v>125</v>
      </c>
      <c r="T73" s="321">
        <v>130</v>
      </c>
      <c r="U73" s="278">
        <v>24</v>
      </c>
      <c r="V73" s="285" t="s">
        <v>116</v>
      </c>
      <c r="W73" s="285" t="s">
        <v>117</v>
      </c>
      <c r="X73" s="284">
        <v>125</v>
      </c>
      <c r="Y73" s="212"/>
      <c r="Z73" s="255">
        <v>24</v>
      </c>
      <c r="AA73" s="235" t="s">
        <v>118</v>
      </c>
      <c r="AB73" s="235" t="s">
        <v>119</v>
      </c>
      <c r="AC73" s="235">
        <v>123</v>
      </c>
      <c r="AD73" s="212"/>
      <c r="AE73" s="255">
        <v>24</v>
      </c>
      <c r="AF73" s="219" t="s">
        <v>118</v>
      </c>
      <c r="AG73" s="219" t="s">
        <v>119</v>
      </c>
      <c r="AH73" s="219">
        <v>116</v>
      </c>
      <c r="AI73" s="212"/>
      <c r="AJ73" s="255">
        <v>24</v>
      </c>
      <c r="AK73" s="219" t="s">
        <v>110</v>
      </c>
      <c r="AL73" s="219" t="s">
        <v>111</v>
      </c>
      <c r="AM73" s="219">
        <v>124</v>
      </c>
      <c r="AN73" s="212"/>
      <c r="AO73" s="212"/>
      <c r="AP73" s="271"/>
      <c r="AQ73" s="278"/>
      <c r="AR73" s="281"/>
      <c r="AS73" s="281"/>
    </row>
    <row r="74" spans="1:45">
      <c r="A74" s="542">
        <v>-4</v>
      </c>
      <c r="B74" s="507">
        <v>25</v>
      </c>
      <c r="C74" s="504" t="s">
        <v>78</v>
      </c>
      <c r="D74" s="504" t="s">
        <v>79</v>
      </c>
      <c r="E74" s="522">
        <v>128</v>
      </c>
      <c r="G74" s="509">
        <v>25</v>
      </c>
      <c r="H74" s="505" t="s">
        <v>266</v>
      </c>
      <c r="I74" s="505" t="s">
        <v>267</v>
      </c>
      <c r="J74" s="510">
        <v>139</v>
      </c>
      <c r="K74" s="470"/>
      <c r="L74" s="467">
        <v>25</v>
      </c>
      <c r="M74" s="466" t="s">
        <v>96</v>
      </c>
      <c r="N74" s="466" t="s">
        <v>97</v>
      </c>
      <c r="O74" s="467">
        <v>137</v>
      </c>
      <c r="P74" s="370"/>
      <c r="Q74" s="321">
        <v>25</v>
      </c>
      <c r="R74" s="322" t="s">
        <v>102</v>
      </c>
      <c r="S74" s="322" t="s">
        <v>103</v>
      </c>
      <c r="T74" s="321">
        <v>131</v>
      </c>
      <c r="U74" s="278">
        <v>25</v>
      </c>
      <c r="V74" s="285" t="s">
        <v>96</v>
      </c>
      <c r="W74" s="285" t="s">
        <v>97</v>
      </c>
      <c r="X74" s="284">
        <v>128</v>
      </c>
      <c r="Y74" s="212"/>
      <c r="Z74" s="255">
        <v>25</v>
      </c>
      <c r="AA74" s="235" t="s">
        <v>102</v>
      </c>
      <c r="AB74" s="235" t="s">
        <v>103</v>
      </c>
      <c r="AC74" s="235">
        <v>125</v>
      </c>
      <c r="AD74" s="212"/>
      <c r="AE74" s="255">
        <v>25</v>
      </c>
      <c r="AF74" s="219" t="s">
        <v>114</v>
      </c>
      <c r="AG74" s="219" t="s">
        <v>115</v>
      </c>
      <c r="AH74" s="219">
        <v>118</v>
      </c>
      <c r="AI74" s="212"/>
      <c r="AJ74" s="255">
        <v>25</v>
      </c>
      <c r="AK74" s="219" t="s">
        <v>122</v>
      </c>
      <c r="AL74" s="219" t="s">
        <v>123</v>
      </c>
      <c r="AM74" s="219">
        <v>125</v>
      </c>
      <c r="AN74" s="212"/>
      <c r="AO74" s="212"/>
      <c r="AP74" s="271"/>
      <c r="AQ74" s="278"/>
      <c r="AR74" s="281"/>
      <c r="AS74" s="281"/>
    </row>
    <row r="75" spans="1:45">
      <c r="A75" s="542">
        <v>13</v>
      </c>
      <c r="B75" s="507">
        <v>26</v>
      </c>
      <c r="C75" s="504" t="s">
        <v>258</v>
      </c>
      <c r="D75" s="504" t="s">
        <v>259</v>
      </c>
      <c r="E75" s="522">
        <v>129</v>
      </c>
      <c r="G75" s="509">
        <v>26</v>
      </c>
      <c r="H75" s="505" t="s">
        <v>164</v>
      </c>
      <c r="I75" s="505" t="s">
        <v>165</v>
      </c>
      <c r="J75" s="510">
        <v>142</v>
      </c>
      <c r="K75" s="470"/>
      <c r="L75" s="467">
        <v>26</v>
      </c>
      <c r="M75" s="466" t="s">
        <v>116</v>
      </c>
      <c r="N75" s="466" t="s">
        <v>117</v>
      </c>
      <c r="O75" s="467">
        <v>137</v>
      </c>
      <c r="P75" s="370"/>
      <c r="Q75" s="321">
        <v>26</v>
      </c>
      <c r="R75" s="322" t="s">
        <v>174</v>
      </c>
      <c r="S75" s="322" t="s">
        <v>175</v>
      </c>
      <c r="T75" s="321">
        <v>135</v>
      </c>
      <c r="U75" s="278">
        <v>26</v>
      </c>
      <c r="V75" s="281" t="s">
        <v>102</v>
      </c>
      <c r="W75" s="281" t="s">
        <v>103</v>
      </c>
      <c r="X75" s="278">
        <v>138</v>
      </c>
      <c r="Y75" s="212"/>
      <c r="Z75" s="255">
        <v>26</v>
      </c>
      <c r="AA75" s="235" t="s">
        <v>114</v>
      </c>
      <c r="AB75" s="235" t="s">
        <v>115</v>
      </c>
      <c r="AC75" s="235">
        <v>127</v>
      </c>
      <c r="AD75" s="212"/>
      <c r="AE75" s="255">
        <v>26</v>
      </c>
      <c r="AF75" s="219" t="s">
        <v>100</v>
      </c>
      <c r="AG75" s="219" t="s">
        <v>101</v>
      </c>
      <c r="AH75" s="219">
        <v>122</v>
      </c>
      <c r="AI75" s="212"/>
      <c r="AJ75" s="255">
        <v>26</v>
      </c>
      <c r="AK75" s="219" t="s">
        <v>102</v>
      </c>
      <c r="AL75" s="219" t="s">
        <v>103</v>
      </c>
      <c r="AM75" s="219">
        <v>133</v>
      </c>
      <c r="AN75" s="212"/>
      <c r="AO75" s="212"/>
      <c r="AP75" s="271"/>
      <c r="AQ75" s="278"/>
      <c r="AR75" s="281"/>
      <c r="AS75" s="281"/>
    </row>
    <row r="76" spans="1:45">
      <c r="A76" s="542">
        <v>20</v>
      </c>
      <c r="B76" s="509">
        <v>27</v>
      </c>
      <c r="C76" s="505" t="s">
        <v>178</v>
      </c>
      <c r="D76" s="505" t="s">
        <v>179</v>
      </c>
      <c r="E76" s="510">
        <v>145</v>
      </c>
      <c r="G76" s="509">
        <v>27</v>
      </c>
      <c r="H76" s="505" t="s">
        <v>116</v>
      </c>
      <c r="I76" s="505" t="s">
        <v>117</v>
      </c>
      <c r="J76" s="510">
        <v>142</v>
      </c>
      <c r="K76" s="470"/>
      <c r="L76" s="467">
        <v>27</v>
      </c>
      <c r="M76" s="466" t="s">
        <v>110</v>
      </c>
      <c r="N76" s="466" t="s">
        <v>111</v>
      </c>
      <c r="O76" s="467">
        <v>140</v>
      </c>
      <c r="P76" s="370"/>
      <c r="Q76" s="321">
        <v>27</v>
      </c>
      <c r="R76" s="322" t="s">
        <v>140</v>
      </c>
      <c r="S76" s="322" t="s">
        <v>141</v>
      </c>
      <c r="T76" s="321">
        <v>144</v>
      </c>
      <c r="U76" s="278">
        <v>27</v>
      </c>
      <c r="V76" s="281" t="s">
        <v>182</v>
      </c>
      <c r="W76" s="281" t="s">
        <v>183</v>
      </c>
      <c r="X76" s="278">
        <v>140</v>
      </c>
      <c r="Y76" s="212"/>
      <c r="Z76" s="255">
        <v>27</v>
      </c>
      <c r="AA76" s="235" t="s">
        <v>96</v>
      </c>
      <c r="AB76" s="235" t="s">
        <v>97</v>
      </c>
      <c r="AC76" s="235">
        <v>128</v>
      </c>
      <c r="AD76" s="212"/>
      <c r="AE76" s="255">
        <v>27</v>
      </c>
      <c r="AF76" s="219" t="s">
        <v>128</v>
      </c>
      <c r="AG76" s="219" t="s">
        <v>129</v>
      </c>
      <c r="AH76" s="219">
        <v>124</v>
      </c>
      <c r="AI76" s="212"/>
      <c r="AJ76" s="255">
        <v>27</v>
      </c>
      <c r="AK76" s="219" t="s">
        <v>130</v>
      </c>
      <c r="AL76" s="219" t="s">
        <v>131</v>
      </c>
      <c r="AM76" s="219">
        <v>136</v>
      </c>
      <c r="AN76" s="212"/>
      <c r="AO76" s="212"/>
      <c r="AP76" s="271"/>
      <c r="AQ76" s="278"/>
      <c r="AR76" s="281"/>
      <c r="AS76" s="281"/>
    </row>
    <row r="77" spans="1:45">
      <c r="A77" s="542">
        <v>20</v>
      </c>
      <c r="B77" s="509">
        <v>28</v>
      </c>
      <c r="C77" s="505" t="s">
        <v>142</v>
      </c>
      <c r="D77" s="505" t="s">
        <v>143</v>
      </c>
      <c r="E77" s="510">
        <v>145</v>
      </c>
      <c r="G77" s="509">
        <v>28</v>
      </c>
      <c r="H77" s="505" t="s">
        <v>110</v>
      </c>
      <c r="I77" s="505" t="s">
        <v>111</v>
      </c>
      <c r="J77" s="510">
        <v>144</v>
      </c>
      <c r="K77" s="470"/>
      <c r="L77" s="457">
        <v>28</v>
      </c>
      <c r="M77" s="456" t="s">
        <v>176</v>
      </c>
      <c r="N77" s="456" t="s">
        <v>177</v>
      </c>
      <c r="O77" s="457">
        <v>143</v>
      </c>
      <c r="P77" s="370"/>
      <c r="Q77" s="312">
        <v>28</v>
      </c>
      <c r="R77" s="311" t="s">
        <v>126</v>
      </c>
      <c r="S77" s="311" t="s">
        <v>127</v>
      </c>
      <c r="T77" s="312">
        <v>147</v>
      </c>
      <c r="U77" s="278">
        <v>28</v>
      </c>
      <c r="V77" s="281" t="s">
        <v>112</v>
      </c>
      <c r="W77" s="281" t="s">
        <v>113</v>
      </c>
      <c r="X77" s="278">
        <v>142</v>
      </c>
      <c r="Y77" s="212"/>
      <c r="Z77" s="255">
        <v>28</v>
      </c>
      <c r="AA77" s="235" t="s">
        <v>120</v>
      </c>
      <c r="AB77" s="235" t="s">
        <v>121</v>
      </c>
      <c r="AC77" s="235">
        <v>130</v>
      </c>
      <c r="AD77" s="212"/>
      <c r="AE77" s="255">
        <v>28</v>
      </c>
      <c r="AF77" s="219" t="s">
        <v>86</v>
      </c>
      <c r="AG77" s="219" t="s">
        <v>87</v>
      </c>
      <c r="AH77" s="219">
        <v>128</v>
      </c>
      <c r="AI77" s="212"/>
      <c r="AJ77" s="255">
        <v>28</v>
      </c>
      <c r="AK77" s="219" t="s">
        <v>126</v>
      </c>
      <c r="AL77" s="219" t="s">
        <v>127</v>
      </c>
      <c r="AM77" s="219">
        <v>138</v>
      </c>
      <c r="AN77" s="212"/>
      <c r="AO77" s="212"/>
      <c r="AP77" s="271"/>
      <c r="AQ77" s="278"/>
      <c r="AR77" s="281"/>
      <c r="AS77" s="281"/>
    </row>
    <row r="78" spans="1:45">
      <c r="A78" s="542">
        <v>-2</v>
      </c>
      <c r="B78" s="509">
        <v>29</v>
      </c>
      <c r="C78" s="505" t="s">
        <v>116</v>
      </c>
      <c r="D78" s="505" t="s">
        <v>117</v>
      </c>
      <c r="E78" s="510">
        <v>146</v>
      </c>
      <c r="G78" s="509">
        <v>29</v>
      </c>
      <c r="H78" s="505" t="s">
        <v>114</v>
      </c>
      <c r="I78" s="505" t="s">
        <v>115</v>
      </c>
      <c r="J78" s="510">
        <v>145</v>
      </c>
      <c r="K78" s="470"/>
      <c r="L78" s="457">
        <v>29</v>
      </c>
      <c r="M78" s="456" t="s">
        <v>182</v>
      </c>
      <c r="N78" s="456" t="s">
        <v>183</v>
      </c>
      <c r="O78" s="457">
        <v>144</v>
      </c>
      <c r="P78" s="370"/>
      <c r="Q78" s="312">
        <v>29</v>
      </c>
      <c r="R78" s="311" t="s">
        <v>176</v>
      </c>
      <c r="S78" s="311" t="s">
        <v>177</v>
      </c>
      <c r="T78" s="312">
        <v>147</v>
      </c>
      <c r="U78" s="278">
        <v>29</v>
      </c>
      <c r="V78" s="281" t="s">
        <v>140</v>
      </c>
      <c r="W78" s="281" t="s">
        <v>141</v>
      </c>
      <c r="X78" s="278">
        <v>143</v>
      </c>
      <c r="Y78" s="212"/>
      <c r="Z78" s="255">
        <v>29</v>
      </c>
      <c r="AA78" s="235" t="s">
        <v>110</v>
      </c>
      <c r="AB78" s="235" t="s">
        <v>111</v>
      </c>
      <c r="AC78" s="235">
        <v>130</v>
      </c>
      <c r="AD78" s="212"/>
      <c r="AE78" s="255">
        <v>29</v>
      </c>
      <c r="AF78" s="219" t="s">
        <v>108</v>
      </c>
      <c r="AG78" s="219" t="s">
        <v>109</v>
      </c>
      <c r="AH78" s="219">
        <v>130</v>
      </c>
      <c r="AI78" s="212"/>
      <c r="AJ78" s="255">
        <v>29</v>
      </c>
      <c r="AK78" s="219" t="s">
        <v>134</v>
      </c>
      <c r="AL78" s="219" t="s">
        <v>135</v>
      </c>
      <c r="AM78" s="219">
        <v>139</v>
      </c>
      <c r="AN78" s="212"/>
      <c r="AO78" s="212"/>
      <c r="AP78" s="271"/>
      <c r="AQ78" s="278"/>
      <c r="AR78" s="281"/>
      <c r="AS78" s="281"/>
    </row>
    <row r="79" spans="1:45">
      <c r="A79" s="542">
        <v>23</v>
      </c>
      <c r="B79" s="509">
        <v>30</v>
      </c>
      <c r="C79" s="505" t="s">
        <v>248</v>
      </c>
      <c r="D79" s="505" t="s">
        <v>249</v>
      </c>
      <c r="E79" s="510">
        <v>146</v>
      </c>
      <c r="G79" s="509">
        <v>30</v>
      </c>
      <c r="H79" s="505" t="s">
        <v>186</v>
      </c>
      <c r="I79" s="505" t="s">
        <v>187</v>
      </c>
      <c r="J79" s="510">
        <v>149</v>
      </c>
      <c r="K79" s="470"/>
      <c r="L79" s="457">
        <v>30</v>
      </c>
      <c r="M79" s="456" t="s">
        <v>114</v>
      </c>
      <c r="N79" s="456" t="s">
        <v>115</v>
      </c>
      <c r="O79" s="457">
        <v>146</v>
      </c>
      <c r="P79" s="370"/>
      <c r="Q79" s="312">
        <v>30</v>
      </c>
      <c r="R79" s="311" t="s">
        <v>118</v>
      </c>
      <c r="S79" s="311" t="s">
        <v>119</v>
      </c>
      <c r="T79" s="312">
        <v>148</v>
      </c>
      <c r="U79" s="278">
        <v>30</v>
      </c>
      <c r="V79" s="281" t="s">
        <v>120</v>
      </c>
      <c r="W79" s="281" t="s">
        <v>121</v>
      </c>
      <c r="X79" s="278">
        <v>144</v>
      </c>
      <c r="Y79" s="212"/>
      <c r="Z79" s="255">
        <v>30</v>
      </c>
      <c r="AA79" s="235" t="s">
        <v>146</v>
      </c>
      <c r="AB79" s="235" t="s">
        <v>147</v>
      </c>
      <c r="AC79" s="235">
        <v>133</v>
      </c>
      <c r="AD79" s="212"/>
      <c r="AE79" s="255">
        <v>30</v>
      </c>
      <c r="AF79" s="219" t="s">
        <v>138</v>
      </c>
      <c r="AG79" s="219" t="s">
        <v>139</v>
      </c>
      <c r="AH79" s="219">
        <v>131</v>
      </c>
      <c r="AI79" s="212"/>
      <c r="AJ79" s="255">
        <v>30</v>
      </c>
      <c r="AK79" s="219" t="s">
        <v>132</v>
      </c>
      <c r="AL79" s="219" t="s">
        <v>133</v>
      </c>
      <c r="AM79" s="219">
        <v>139</v>
      </c>
      <c r="AN79" s="212"/>
      <c r="AO79" s="212"/>
      <c r="AP79" s="271"/>
      <c r="AQ79" s="278"/>
      <c r="AR79" s="281"/>
      <c r="AS79" s="281"/>
    </row>
    <row r="80" spans="1:45">
      <c r="A80" s="542">
        <v>10</v>
      </c>
      <c r="B80" s="509">
        <v>31</v>
      </c>
      <c r="C80" s="505" t="s">
        <v>126</v>
      </c>
      <c r="D80" s="505" t="s">
        <v>127</v>
      </c>
      <c r="E80" s="510">
        <v>150</v>
      </c>
      <c r="G80" s="509">
        <v>31</v>
      </c>
      <c r="H80" s="505" t="s">
        <v>102</v>
      </c>
      <c r="I80" s="505" t="s">
        <v>103</v>
      </c>
      <c r="J80" s="510">
        <v>149</v>
      </c>
      <c r="K80" s="470"/>
      <c r="L80" s="457">
        <v>31</v>
      </c>
      <c r="M80" s="456" t="s">
        <v>106</v>
      </c>
      <c r="N80" s="456" t="s">
        <v>107</v>
      </c>
      <c r="O80" s="457">
        <v>148</v>
      </c>
      <c r="P80" s="370"/>
      <c r="Q80" s="312">
        <v>31</v>
      </c>
      <c r="R80" s="311" t="s">
        <v>110</v>
      </c>
      <c r="S80" s="311" t="s">
        <v>111</v>
      </c>
      <c r="T80" s="312">
        <v>149</v>
      </c>
      <c r="U80" s="278">
        <v>32</v>
      </c>
      <c r="V80" s="281" t="s">
        <v>108</v>
      </c>
      <c r="W80" s="281" t="s">
        <v>109</v>
      </c>
      <c r="X80" s="278">
        <v>147</v>
      </c>
      <c r="Y80" s="212"/>
      <c r="Z80" s="255">
        <v>31</v>
      </c>
      <c r="AA80" s="235" t="s">
        <v>132</v>
      </c>
      <c r="AB80" s="235" t="s">
        <v>133</v>
      </c>
      <c r="AC80" s="235">
        <v>133</v>
      </c>
      <c r="AD80" s="212"/>
      <c r="AE80" s="255">
        <v>31</v>
      </c>
      <c r="AF80" s="219" t="s">
        <v>132</v>
      </c>
      <c r="AG80" s="219" t="s">
        <v>133</v>
      </c>
      <c r="AH80" s="219">
        <v>134</v>
      </c>
      <c r="AI80" s="212"/>
      <c r="AJ80" s="255">
        <v>31</v>
      </c>
      <c r="AK80" s="219" t="s">
        <v>128</v>
      </c>
      <c r="AL80" s="219" t="s">
        <v>129</v>
      </c>
      <c r="AM80" s="219">
        <v>141</v>
      </c>
      <c r="AN80" s="212"/>
      <c r="AO80" s="212"/>
      <c r="AP80" s="271"/>
      <c r="AQ80" s="278"/>
      <c r="AR80" s="281"/>
      <c r="AS80" s="281"/>
    </row>
    <row r="81" spans="1:45">
      <c r="A81" s="542">
        <v>-1</v>
      </c>
      <c r="B81" s="509">
        <v>32</v>
      </c>
      <c r="C81" s="505" t="s">
        <v>102</v>
      </c>
      <c r="D81" s="505" t="s">
        <v>103</v>
      </c>
      <c r="E81" s="510">
        <v>153</v>
      </c>
      <c r="G81" s="509">
        <v>32</v>
      </c>
      <c r="H81" s="505" t="s">
        <v>96</v>
      </c>
      <c r="I81" s="505" t="s">
        <v>97</v>
      </c>
      <c r="J81" s="510">
        <v>152</v>
      </c>
      <c r="K81" s="470"/>
      <c r="L81" s="457">
        <v>32</v>
      </c>
      <c r="M81" s="456" t="s">
        <v>102</v>
      </c>
      <c r="N81" s="456" t="s">
        <v>103</v>
      </c>
      <c r="O81" s="457">
        <v>152</v>
      </c>
      <c r="P81" s="370"/>
      <c r="Q81" s="312">
        <v>32</v>
      </c>
      <c r="R81" s="311" t="s">
        <v>182</v>
      </c>
      <c r="S81" s="311" t="s">
        <v>183</v>
      </c>
      <c r="T81" s="312">
        <v>151</v>
      </c>
      <c r="U81" s="278">
        <v>31</v>
      </c>
      <c r="V81" s="281" t="s">
        <v>124</v>
      </c>
      <c r="W81" s="281" t="s">
        <v>125</v>
      </c>
      <c r="X81" s="278">
        <v>148</v>
      </c>
      <c r="Y81" s="212"/>
      <c r="Z81" s="255">
        <v>32</v>
      </c>
      <c r="AA81" s="237" t="s">
        <v>142</v>
      </c>
      <c r="AB81" s="237" t="s">
        <v>143</v>
      </c>
      <c r="AC81" s="237">
        <v>143</v>
      </c>
      <c r="AD81" s="212"/>
      <c r="AE81" s="255">
        <v>32</v>
      </c>
      <c r="AF81" s="237" t="s">
        <v>144</v>
      </c>
      <c r="AG81" s="237" t="s">
        <v>145</v>
      </c>
      <c r="AH81" s="237">
        <v>141</v>
      </c>
      <c r="AI81" s="212"/>
      <c r="AJ81" s="255">
        <v>32</v>
      </c>
      <c r="AK81" s="212" t="s">
        <v>116</v>
      </c>
      <c r="AL81" s="212" t="s">
        <v>117</v>
      </c>
      <c r="AM81" s="212">
        <v>149</v>
      </c>
      <c r="AN81" s="212"/>
      <c r="AO81" s="212"/>
      <c r="AP81" s="271"/>
      <c r="AQ81" s="278"/>
      <c r="AR81" s="281"/>
      <c r="AS81" s="281"/>
    </row>
    <row r="82" spans="1:45">
      <c r="A82" s="542">
        <v>3</v>
      </c>
      <c r="B82" s="509">
        <v>33</v>
      </c>
      <c r="C82" s="505" t="s">
        <v>176</v>
      </c>
      <c r="D82" s="505" t="s">
        <v>177</v>
      </c>
      <c r="E82" s="510">
        <v>154</v>
      </c>
      <c r="G82" s="509">
        <v>33</v>
      </c>
      <c r="H82" s="505" t="s">
        <v>148</v>
      </c>
      <c r="I82" s="505" t="s">
        <v>149</v>
      </c>
      <c r="J82" s="510">
        <v>152</v>
      </c>
      <c r="K82" s="470"/>
      <c r="L82" s="457">
        <v>33</v>
      </c>
      <c r="M82" s="456" t="s">
        <v>120</v>
      </c>
      <c r="N82" s="456" t="s">
        <v>121</v>
      </c>
      <c r="O82" s="457">
        <v>153</v>
      </c>
      <c r="P82" s="370"/>
      <c r="Q82" s="312">
        <v>33</v>
      </c>
      <c r="R82" s="311" t="s">
        <v>258</v>
      </c>
      <c r="S82" s="311" t="s">
        <v>259</v>
      </c>
      <c r="T82" s="312">
        <v>154</v>
      </c>
      <c r="U82" s="278">
        <v>33</v>
      </c>
      <c r="V82" s="281" t="s">
        <v>132</v>
      </c>
      <c r="W82" s="281" t="s">
        <v>133</v>
      </c>
      <c r="X82" s="278">
        <v>149</v>
      </c>
      <c r="Y82" s="212"/>
      <c r="Z82" s="255">
        <v>33</v>
      </c>
      <c r="AA82" s="237" t="s">
        <v>140</v>
      </c>
      <c r="AB82" s="237" t="s">
        <v>141</v>
      </c>
      <c r="AC82" s="237">
        <v>143</v>
      </c>
      <c r="AD82" s="212"/>
      <c r="AE82" s="255">
        <v>33</v>
      </c>
      <c r="AF82" s="237" t="s">
        <v>142</v>
      </c>
      <c r="AG82" s="237" t="s">
        <v>143</v>
      </c>
      <c r="AH82" s="237">
        <v>143</v>
      </c>
      <c r="AI82" s="212"/>
      <c r="AJ82" s="255">
        <v>33</v>
      </c>
      <c r="AK82" s="212" t="s">
        <v>146</v>
      </c>
      <c r="AL82" s="212" t="s">
        <v>147</v>
      </c>
      <c r="AM82" s="212">
        <v>150</v>
      </c>
      <c r="AN82" s="212"/>
      <c r="AO82" s="212"/>
      <c r="AP82" s="271"/>
      <c r="AQ82" s="278"/>
      <c r="AR82" s="281"/>
      <c r="AS82" s="281"/>
    </row>
    <row r="83" spans="1:45">
      <c r="A83" s="542">
        <v>-6</v>
      </c>
      <c r="B83" s="509">
        <v>34</v>
      </c>
      <c r="C83" s="505" t="s">
        <v>110</v>
      </c>
      <c r="D83" s="505" t="s">
        <v>111</v>
      </c>
      <c r="E83" s="510">
        <v>155</v>
      </c>
      <c r="G83" s="509">
        <v>34</v>
      </c>
      <c r="H83" s="505" t="s">
        <v>182</v>
      </c>
      <c r="I83" s="505" t="s">
        <v>183</v>
      </c>
      <c r="J83" s="510">
        <v>152</v>
      </c>
      <c r="K83" s="470"/>
      <c r="L83" s="457">
        <v>34</v>
      </c>
      <c r="M83" s="456" t="s">
        <v>118</v>
      </c>
      <c r="N83" s="456" t="s">
        <v>119</v>
      </c>
      <c r="O83" s="457">
        <v>153</v>
      </c>
      <c r="P83" s="370"/>
      <c r="Q83" s="312">
        <v>34</v>
      </c>
      <c r="R83" s="311" t="s">
        <v>146</v>
      </c>
      <c r="S83" s="311" t="s">
        <v>147</v>
      </c>
      <c r="T83" s="312">
        <v>155</v>
      </c>
      <c r="U83" s="278">
        <v>34</v>
      </c>
      <c r="V83" s="281" t="s">
        <v>136</v>
      </c>
      <c r="W83" s="281" t="s">
        <v>137</v>
      </c>
      <c r="X83" s="278">
        <v>150</v>
      </c>
      <c r="Y83" s="212"/>
      <c r="Z83" s="255">
        <v>34</v>
      </c>
      <c r="AA83" s="237" t="s">
        <v>108</v>
      </c>
      <c r="AB83" s="237" t="s">
        <v>109</v>
      </c>
      <c r="AC83" s="237">
        <v>144</v>
      </c>
      <c r="AD83" s="212"/>
      <c r="AE83" s="255">
        <v>34</v>
      </c>
      <c r="AF83" s="237" t="s">
        <v>148</v>
      </c>
      <c r="AG83" s="237" t="s">
        <v>149</v>
      </c>
      <c r="AH83" s="237">
        <v>145</v>
      </c>
      <c r="AI83" s="212"/>
      <c r="AJ83" s="255">
        <v>34</v>
      </c>
      <c r="AK83" s="212" t="s">
        <v>98</v>
      </c>
      <c r="AL83" s="212" t="s">
        <v>99</v>
      </c>
      <c r="AM83" s="212">
        <v>153</v>
      </c>
      <c r="AN83" s="212"/>
      <c r="AO83" s="212"/>
      <c r="AP83" s="271"/>
      <c r="AQ83" s="278"/>
      <c r="AR83" s="281"/>
      <c r="AS83" s="281"/>
    </row>
    <row r="84" spans="1:45">
      <c r="A84" s="542">
        <v>2</v>
      </c>
      <c r="B84" s="509">
        <v>35</v>
      </c>
      <c r="C84" s="505" t="s">
        <v>136</v>
      </c>
      <c r="D84" s="505" t="s">
        <v>137</v>
      </c>
      <c r="E84" s="510">
        <v>155</v>
      </c>
      <c r="G84" s="509">
        <v>35</v>
      </c>
      <c r="H84" s="505" t="s">
        <v>170</v>
      </c>
      <c r="I84" s="505" t="s">
        <v>171</v>
      </c>
      <c r="J84" s="510">
        <v>154</v>
      </c>
      <c r="K84" s="470"/>
      <c r="L84" s="457">
        <v>35</v>
      </c>
      <c r="M84" s="456" t="s">
        <v>140</v>
      </c>
      <c r="N84" s="456" t="s">
        <v>141</v>
      </c>
      <c r="O84" s="457">
        <v>153</v>
      </c>
      <c r="P84" s="370"/>
      <c r="Q84" s="312">
        <v>35</v>
      </c>
      <c r="R84" s="311" t="s">
        <v>106</v>
      </c>
      <c r="S84" s="311" t="s">
        <v>107</v>
      </c>
      <c r="T84" s="312">
        <v>158</v>
      </c>
      <c r="U84" s="278">
        <v>35</v>
      </c>
      <c r="V84" s="281" t="s">
        <v>174</v>
      </c>
      <c r="W84" s="281" t="s">
        <v>175</v>
      </c>
      <c r="X84" s="278">
        <v>152</v>
      </c>
      <c r="Y84" s="212"/>
      <c r="Z84" s="255">
        <v>35</v>
      </c>
      <c r="AA84" s="238" t="s">
        <v>112</v>
      </c>
      <c r="AB84" s="238" t="s">
        <v>113</v>
      </c>
      <c r="AC84" s="238">
        <v>144</v>
      </c>
      <c r="AD84" s="212"/>
      <c r="AE84" s="255">
        <v>35</v>
      </c>
      <c r="AF84" s="237" t="s">
        <v>150</v>
      </c>
      <c r="AG84" s="237" t="s">
        <v>151</v>
      </c>
      <c r="AH84" s="237">
        <v>146</v>
      </c>
      <c r="AI84" s="212"/>
      <c r="AJ84" s="255">
        <v>35</v>
      </c>
      <c r="AK84" s="212" t="s">
        <v>114</v>
      </c>
      <c r="AL84" s="212" t="s">
        <v>115</v>
      </c>
      <c r="AM84" s="212">
        <v>153</v>
      </c>
      <c r="AN84" s="212"/>
      <c r="AO84" s="212"/>
      <c r="AP84" s="271"/>
      <c r="AQ84" s="278"/>
      <c r="AR84" s="281"/>
      <c r="AS84" s="281"/>
    </row>
    <row r="85" spans="1:45">
      <c r="A85" s="542">
        <v>2</v>
      </c>
      <c r="B85" s="509">
        <v>36</v>
      </c>
      <c r="C85" s="505" t="s">
        <v>130</v>
      </c>
      <c r="D85" s="505" t="s">
        <v>131</v>
      </c>
      <c r="E85" s="510">
        <v>156</v>
      </c>
      <c r="G85" s="509">
        <v>36</v>
      </c>
      <c r="H85" s="505" t="s">
        <v>176</v>
      </c>
      <c r="I85" s="505" t="s">
        <v>177</v>
      </c>
      <c r="J85" s="510">
        <v>159</v>
      </c>
      <c r="K85" s="470"/>
      <c r="L85" s="457">
        <v>36</v>
      </c>
      <c r="M85" s="456" t="s">
        <v>136</v>
      </c>
      <c r="N85" s="456" t="s">
        <v>137</v>
      </c>
      <c r="O85" s="457">
        <v>155</v>
      </c>
      <c r="P85" s="370"/>
      <c r="Q85" s="312">
        <v>36</v>
      </c>
      <c r="R85" s="311" t="s">
        <v>148</v>
      </c>
      <c r="S85" s="311" t="s">
        <v>149</v>
      </c>
      <c r="T85" s="312">
        <v>158</v>
      </c>
      <c r="U85" s="278">
        <v>36</v>
      </c>
      <c r="V85" s="281" t="s">
        <v>118</v>
      </c>
      <c r="W85" s="281" t="s">
        <v>119</v>
      </c>
      <c r="X85" s="278">
        <v>154</v>
      </c>
      <c r="Y85" s="212"/>
      <c r="Z85" s="255">
        <v>36</v>
      </c>
      <c r="AA85" s="237" t="s">
        <v>104</v>
      </c>
      <c r="AB85" s="237" t="s">
        <v>105</v>
      </c>
      <c r="AC85" s="237">
        <v>146</v>
      </c>
      <c r="AD85" s="212"/>
      <c r="AE85" s="255">
        <v>36</v>
      </c>
      <c r="AF85" s="237" t="s">
        <v>152</v>
      </c>
      <c r="AG85" s="237" t="s">
        <v>153</v>
      </c>
      <c r="AH85" s="237">
        <v>148</v>
      </c>
      <c r="AI85" s="212"/>
      <c r="AJ85" s="255">
        <v>36</v>
      </c>
      <c r="AK85" s="212" t="s">
        <v>154</v>
      </c>
      <c r="AL85" s="212" t="s">
        <v>155</v>
      </c>
      <c r="AM85" s="212">
        <v>155</v>
      </c>
      <c r="AN85" s="212"/>
      <c r="AO85" s="212"/>
      <c r="AP85" s="271"/>
      <c r="AQ85" s="278"/>
      <c r="AR85" s="281"/>
      <c r="AS85" s="281"/>
    </row>
    <row r="86" spans="1:45">
      <c r="A86" s="542">
        <v>28</v>
      </c>
      <c r="B86" s="509">
        <v>37</v>
      </c>
      <c r="C86" s="505" t="s">
        <v>134</v>
      </c>
      <c r="D86" s="505" t="s">
        <v>135</v>
      </c>
      <c r="E86" s="510">
        <v>159</v>
      </c>
      <c r="G86" s="509">
        <v>37</v>
      </c>
      <c r="H86" s="505" t="s">
        <v>136</v>
      </c>
      <c r="I86" s="505" t="s">
        <v>137</v>
      </c>
      <c r="J86" s="510">
        <v>160</v>
      </c>
      <c r="K86" s="470"/>
      <c r="L86" s="457">
        <v>37</v>
      </c>
      <c r="M86" s="456" t="s">
        <v>154</v>
      </c>
      <c r="N86" s="456" t="s">
        <v>155</v>
      </c>
      <c r="O86" s="457">
        <v>162</v>
      </c>
      <c r="P86" s="370"/>
      <c r="Q86" s="312">
        <v>37</v>
      </c>
      <c r="R86" s="311" t="s">
        <v>266</v>
      </c>
      <c r="S86" s="311" t="s">
        <v>267</v>
      </c>
      <c r="T86" s="312">
        <v>160</v>
      </c>
      <c r="U86" s="278">
        <v>37</v>
      </c>
      <c r="V86" s="281" t="s">
        <v>196</v>
      </c>
      <c r="W86" s="281" t="s">
        <v>197</v>
      </c>
      <c r="X86" s="278">
        <v>156</v>
      </c>
      <c r="Y86" s="212"/>
      <c r="Z86" s="255">
        <v>37</v>
      </c>
      <c r="AA86" s="237" t="s">
        <v>126</v>
      </c>
      <c r="AB86" s="237" t="s">
        <v>127</v>
      </c>
      <c r="AC86" s="237">
        <v>147</v>
      </c>
      <c r="AD86" s="212"/>
      <c r="AE86" s="255">
        <v>37</v>
      </c>
      <c r="AF86" s="237" t="s">
        <v>122</v>
      </c>
      <c r="AG86" s="237" t="s">
        <v>123</v>
      </c>
      <c r="AH86" s="237">
        <v>152</v>
      </c>
      <c r="AI86" s="212"/>
      <c r="AJ86" s="255">
        <v>37</v>
      </c>
      <c r="AK86" s="212" t="s">
        <v>142</v>
      </c>
      <c r="AL86" s="212" t="s">
        <v>143</v>
      </c>
      <c r="AM86" s="212">
        <v>157</v>
      </c>
      <c r="AN86" s="212"/>
      <c r="AO86" s="212"/>
      <c r="AP86" s="271"/>
      <c r="AQ86" s="278"/>
      <c r="AR86" s="281"/>
      <c r="AS86" s="281"/>
    </row>
    <row r="87" spans="1:45">
      <c r="A87" s="542">
        <v>6</v>
      </c>
      <c r="B87" s="509">
        <v>38</v>
      </c>
      <c r="C87" s="505" t="s">
        <v>108</v>
      </c>
      <c r="D87" s="505" t="s">
        <v>109</v>
      </c>
      <c r="E87" s="510">
        <v>162</v>
      </c>
      <c r="G87" s="509">
        <v>38</v>
      </c>
      <c r="H87" s="505" t="s">
        <v>130</v>
      </c>
      <c r="I87" s="505" t="s">
        <v>131</v>
      </c>
      <c r="J87" s="510">
        <v>164</v>
      </c>
      <c r="K87" s="470"/>
      <c r="L87" s="457">
        <v>38</v>
      </c>
      <c r="M87" s="456" t="s">
        <v>104</v>
      </c>
      <c r="N87" s="456" t="s">
        <v>105</v>
      </c>
      <c r="O87" s="457">
        <v>163</v>
      </c>
      <c r="P87" s="370"/>
      <c r="Q87" s="312">
        <v>38</v>
      </c>
      <c r="R87" s="311" t="s">
        <v>108</v>
      </c>
      <c r="S87" s="311" t="s">
        <v>109</v>
      </c>
      <c r="T87" s="312">
        <v>161</v>
      </c>
      <c r="U87" s="278">
        <v>38</v>
      </c>
      <c r="V87" s="281" t="s">
        <v>104</v>
      </c>
      <c r="W87" s="281" t="s">
        <v>105</v>
      </c>
      <c r="X87" s="278">
        <v>158</v>
      </c>
      <c r="Y87" s="212"/>
      <c r="Z87" s="255">
        <v>38</v>
      </c>
      <c r="AA87" s="237" t="s">
        <v>128</v>
      </c>
      <c r="AB87" s="237" t="s">
        <v>129</v>
      </c>
      <c r="AC87" s="237">
        <v>150</v>
      </c>
      <c r="AD87" s="212"/>
      <c r="AE87" s="255">
        <v>38</v>
      </c>
      <c r="AF87" s="237" t="s">
        <v>120</v>
      </c>
      <c r="AG87" s="237" t="s">
        <v>121</v>
      </c>
      <c r="AH87" s="237">
        <v>152</v>
      </c>
      <c r="AI87" s="212"/>
      <c r="AJ87" s="255">
        <v>38</v>
      </c>
      <c r="AK87" s="212" t="s">
        <v>156</v>
      </c>
      <c r="AL87" s="212" t="s">
        <v>157</v>
      </c>
      <c r="AM87" s="212">
        <v>158</v>
      </c>
      <c r="AN87" s="212"/>
      <c r="AO87" s="212"/>
      <c r="AP87" s="271"/>
      <c r="AQ87" s="278"/>
      <c r="AR87" s="281"/>
      <c r="AS87" s="281"/>
    </row>
    <row r="88" spans="1:45">
      <c r="A88" s="542">
        <v>-11</v>
      </c>
      <c r="B88" s="509">
        <v>40</v>
      </c>
      <c r="C88" s="505" t="s">
        <v>114</v>
      </c>
      <c r="D88" s="505" t="s">
        <v>115</v>
      </c>
      <c r="E88" s="510">
        <v>163</v>
      </c>
      <c r="G88" s="509">
        <v>39</v>
      </c>
      <c r="H88" s="505" t="s">
        <v>258</v>
      </c>
      <c r="I88" s="505" t="s">
        <v>259</v>
      </c>
      <c r="J88" s="510">
        <v>164</v>
      </c>
      <c r="K88" s="470"/>
      <c r="L88" s="457">
        <v>39</v>
      </c>
      <c r="M88" s="456" t="s">
        <v>170</v>
      </c>
      <c r="N88" s="456" t="s">
        <v>171</v>
      </c>
      <c r="O88" s="457">
        <v>168</v>
      </c>
      <c r="P88" s="370"/>
      <c r="Q88" s="312">
        <v>39</v>
      </c>
      <c r="R88" s="311" t="s">
        <v>112</v>
      </c>
      <c r="S88" s="311" t="s">
        <v>113</v>
      </c>
      <c r="T88" s="312">
        <v>163</v>
      </c>
      <c r="U88" s="278">
        <v>39</v>
      </c>
      <c r="V88" s="281" t="s">
        <v>142</v>
      </c>
      <c r="W88" s="281" t="s">
        <v>143</v>
      </c>
      <c r="X88" s="278">
        <v>160</v>
      </c>
      <c r="Y88" s="212"/>
      <c r="Z88" s="255">
        <v>39</v>
      </c>
      <c r="AA88" s="237" t="s">
        <v>136</v>
      </c>
      <c r="AB88" s="237" t="s">
        <v>137</v>
      </c>
      <c r="AC88" s="237">
        <v>158</v>
      </c>
      <c r="AD88" s="212"/>
      <c r="AE88" s="255">
        <v>39</v>
      </c>
      <c r="AF88" s="238" t="s">
        <v>124</v>
      </c>
      <c r="AG88" s="238" t="s">
        <v>125</v>
      </c>
      <c r="AH88" s="238">
        <v>153</v>
      </c>
      <c r="AI88" s="220"/>
      <c r="AJ88" s="255">
        <v>39</v>
      </c>
      <c r="AK88" s="212" t="s">
        <v>120</v>
      </c>
      <c r="AL88" s="212" t="s">
        <v>121</v>
      </c>
      <c r="AM88" s="212">
        <v>167</v>
      </c>
      <c r="AN88" s="212"/>
      <c r="AO88" s="212"/>
      <c r="AP88" s="271"/>
      <c r="AQ88" s="278"/>
      <c r="AR88" s="281"/>
      <c r="AS88" s="281"/>
    </row>
    <row r="89" spans="1:45">
      <c r="A89" s="542">
        <v>-9</v>
      </c>
      <c r="B89" s="509">
        <v>39</v>
      </c>
      <c r="C89" s="505" t="s">
        <v>186</v>
      </c>
      <c r="D89" s="505" t="s">
        <v>187</v>
      </c>
      <c r="E89" s="510">
        <v>163</v>
      </c>
      <c r="G89" s="509">
        <v>40</v>
      </c>
      <c r="H89" s="505" t="s">
        <v>146</v>
      </c>
      <c r="I89" s="505" t="s">
        <v>147</v>
      </c>
      <c r="J89" s="510">
        <v>165</v>
      </c>
      <c r="K89" s="470"/>
      <c r="L89" s="457">
        <v>40</v>
      </c>
      <c r="M89" s="456" t="s">
        <v>112</v>
      </c>
      <c r="N89" s="456" t="s">
        <v>113</v>
      </c>
      <c r="O89" s="457">
        <v>169</v>
      </c>
      <c r="P89" s="370"/>
      <c r="Q89" s="312">
        <v>40</v>
      </c>
      <c r="R89" s="311" t="s">
        <v>122</v>
      </c>
      <c r="S89" s="311" t="s">
        <v>123</v>
      </c>
      <c r="T89" s="312">
        <v>166</v>
      </c>
      <c r="U89" s="278">
        <v>40</v>
      </c>
      <c r="V89" s="281" t="s">
        <v>146</v>
      </c>
      <c r="W89" s="281" t="s">
        <v>147</v>
      </c>
      <c r="X89" s="278">
        <v>161</v>
      </c>
      <c r="Y89" s="212"/>
      <c r="Z89" s="255">
        <v>40</v>
      </c>
      <c r="AA89" s="237" t="s">
        <v>172</v>
      </c>
      <c r="AB89" s="237" t="s">
        <v>173</v>
      </c>
      <c r="AC89" s="237">
        <v>167</v>
      </c>
      <c r="AD89" s="212"/>
      <c r="AE89" s="255">
        <v>40</v>
      </c>
      <c r="AF89" s="237" t="s">
        <v>104</v>
      </c>
      <c r="AG89" s="237" t="s">
        <v>105</v>
      </c>
      <c r="AH89" s="237">
        <v>159</v>
      </c>
      <c r="AI89" s="212"/>
      <c r="AJ89" s="255">
        <v>40</v>
      </c>
      <c r="AK89" s="212" t="s">
        <v>148</v>
      </c>
      <c r="AL89" s="212" t="s">
        <v>149</v>
      </c>
      <c r="AM89" s="212">
        <v>168</v>
      </c>
      <c r="AN89" s="212"/>
      <c r="AO89" s="212"/>
      <c r="AP89" s="271"/>
      <c r="AQ89" s="278"/>
      <c r="AR89" s="281"/>
      <c r="AS89" s="281"/>
    </row>
    <row r="90" spans="1:45">
      <c r="A90" s="542">
        <v>10</v>
      </c>
      <c r="B90" s="509">
        <v>41</v>
      </c>
      <c r="C90" s="505" t="s">
        <v>180</v>
      </c>
      <c r="D90" s="505" t="s">
        <v>181</v>
      </c>
      <c r="E90" s="510">
        <v>164</v>
      </c>
      <c r="G90" s="509">
        <v>41</v>
      </c>
      <c r="H90" s="505" t="s">
        <v>126</v>
      </c>
      <c r="I90" s="505" t="s">
        <v>127</v>
      </c>
      <c r="J90" s="510">
        <v>165</v>
      </c>
      <c r="K90" s="470"/>
      <c r="L90" s="457">
        <v>41</v>
      </c>
      <c r="M90" s="456" t="s">
        <v>146</v>
      </c>
      <c r="N90" s="456" t="s">
        <v>147</v>
      </c>
      <c r="O90" s="457">
        <v>172</v>
      </c>
      <c r="P90" s="370"/>
      <c r="Q90" s="312">
        <v>41</v>
      </c>
      <c r="R90" s="311" t="s">
        <v>130</v>
      </c>
      <c r="S90" s="311" t="s">
        <v>131</v>
      </c>
      <c r="T90" s="312">
        <v>167</v>
      </c>
      <c r="U90" s="278">
        <v>41</v>
      </c>
      <c r="V90" s="281" t="s">
        <v>122</v>
      </c>
      <c r="W90" s="281" t="s">
        <v>123</v>
      </c>
      <c r="X90" s="278">
        <v>163</v>
      </c>
      <c r="Y90" s="212"/>
      <c r="Z90" s="255">
        <v>41</v>
      </c>
      <c r="AA90" s="237" t="s">
        <v>148</v>
      </c>
      <c r="AB90" s="237" t="s">
        <v>149</v>
      </c>
      <c r="AC90" s="237">
        <v>168</v>
      </c>
      <c r="AD90" s="212"/>
      <c r="AE90" s="255">
        <v>41</v>
      </c>
      <c r="AF90" s="237" t="s">
        <v>140</v>
      </c>
      <c r="AG90" s="237" t="s">
        <v>141</v>
      </c>
      <c r="AH90" s="237">
        <v>159</v>
      </c>
      <c r="AI90" s="212"/>
      <c r="AJ90" s="255">
        <v>41</v>
      </c>
      <c r="AK90" s="212" t="s">
        <v>150</v>
      </c>
      <c r="AL90" s="212" t="s">
        <v>151</v>
      </c>
      <c r="AM90" s="212">
        <v>168</v>
      </c>
      <c r="AN90" s="212"/>
      <c r="AO90" s="212"/>
      <c r="AP90" s="271"/>
      <c r="AQ90" s="278"/>
      <c r="AR90" s="281"/>
      <c r="AS90" s="281"/>
    </row>
    <row r="91" spans="1:45">
      <c r="A91" s="542">
        <v>8</v>
      </c>
      <c r="B91" s="509">
        <v>42</v>
      </c>
      <c r="C91" s="505" t="s">
        <v>122</v>
      </c>
      <c r="D91" s="505" t="s">
        <v>123</v>
      </c>
      <c r="E91" s="510">
        <v>167</v>
      </c>
      <c r="G91" s="509">
        <v>42</v>
      </c>
      <c r="H91" s="505" t="s">
        <v>118</v>
      </c>
      <c r="I91" s="505" t="s">
        <v>119</v>
      </c>
      <c r="J91" s="510">
        <v>172</v>
      </c>
      <c r="K91" s="470"/>
      <c r="L91" s="457">
        <v>42</v>
      </c>
      <c r="M91" s="456" t="s">
        <v>126</v>
      </c>
      <c r="N91" s="456" t="s">
        <v>127</v>
      </c>
      <c r="O91" s="457">
        <v>172</v>
      </c>
      <c r="P91" s="370"/>
      <c r="Q91" s="312">
        <v>42</v>
      </c>
      <c r="R91" s="311" t="s">
        <v>142</v>
      </c>
      <c r="S91" s="311" t="s">
        <v>143</v>
      </c>
      <c r="T91" s="312">
        <v>167</v>
      </c>
      <c r="U91" s="278">
        <v>42</v>
      </c>
      <c r="V91" s="281" t="s">
        <v>148</v>
      </c>
      <c r="W91" s="281" t="s">
        <v>149</v>
      </c>
      <c r="X91" s="278">
        <v>165</v>
      </c>
      <c r="Y91" s="212"/>
      <c r="Z91" s="255">
        <v>42</v>
      </c>
      <c r="AA91" s="237" t="s">
        <v>170</v>
      </c>
      <c r="AB91" s="237" t="s">
        <v>171</v>
      </c>
      <c r="AC91" s="237">
        <v>168</v>
      </c>
      <c r="AD91" s="212"/>
      <c r="AE91" s="255">
        <v>42</v>
      </c>
      <c r="AF91" s="237" t="s">
        <v>158</v>
      </c>
      <c r="AG91" s="237" t="s">
        <v>159</v>
      </c>
      <c r="AH91" s="237">
        <v>165</v>
      </c>
      <c r="AI91" s="212"/>
      <c r="AJ91" s="255">
        <v>42</v>
      </c>
      <c r="AK91" s="212" t="s">
        <v>162</v>
      </c>
      <c r="AL91" s="212" t="s">
        <v>163</v>
      </c>
      <c r="AM91" s="212">
        <v>170</v>
      </c>
      <c r="AN91" s="212"/>
      <c r="AO91" s="212"/>
      <c r="AP91" s="271"/>
      <c r="AQ91" s="278"/>
      <c r="AR91" s="281"/>
      <c r="AS91" s="281"/>
    </row>
    <row r="92" spans="1:45">
      <c r="A92" s="542">
        <v>23</v>
      </c>
      <c r="B92" s="509">
        <v>43</v>
      </c>
      <c r="C92" s="505" t="s">
        <v>256</v>
      </c>
      <c r="D92" s="505" t="s">
        <v>257</v>
      </c>
      <c r="E92" s="510">
        <v>171</v>
      </c>
      <c r="G92" s="509">
        <v>43</v>
      </c>
      <c r="H92" s="505" t="s">
        <v>140</v>
      </c>
      <c r="I92" s="505" t="s">
        <v>141</v>
      </c>
      <c r="J92" s="510">
        <v>175</v>
      </c>
      <c r="K92" s="470"/>
      <c r="L92" s="457">
        <v>43</v>
      </c>
      <c r="M92" s="456" t="s">
        <v>164</v>
      </c>
      <c r="N92" s="456" t="s">
        <v>165</v>
      </c>
      <c r="O92" s="457">
        <v>174</v>
      </c>
      <c r="P92" s="370"/>
      <c r="Q92" s="312">
        <v>43</v>
      </c>
      <c r="R92" s="311" t="s">
        <v>136</v>
      </c>
      <c r="S92" s="311" t="s">
        <v>137</v>
      </c>
      <c r="T92" s="312">
        <v>167</v>
      </c>
      <c r="U92" s="278">
        <v>43</v>
      </c>
      <c r="V92" s="281" t="s">
        <v>126</v>
      </c>
      <c r="W92" s="281" t="s">
        <v>127</v>
      </c>
      <c r="X92" s="278">
        <v>165</v>
      </c>
      <c r="Y92" s="212"/>
      <c r="Z92" s="255">
        <v>43</v>
      </c>
      <c r="AA92" s="237" t="s">
        <v>150</v>
      </c>
      <c r="AB92" s="237" t="s">
        <v>151</v>
      </c>
      <c r="AC92" s="237">
        <v>168</v>
      </c>
      <c r="AD92" s="212"/>
      <c r="AE92" s="255">
        <v>43</v>
      </c>
      <c r="AF92" s="237" t="s">
        <v>160</v>
      </c>
      <c r="AG92" s="237" t="s">
        <v>161</v>
      </c>
      <c r="AH92" s="237">
        <v>168</v>
      </c>
      <c r="AI92" s="212"/>
      <c r="AJ92" s="255">
        <v>43</v>
      </c>
      <c r="AK92" s="212" t="s">
        <v>166</v>
      </c>
      <c r="AL92" s="212" t="s">
        <v>167</v>
      </c>
      <c r="AM92" s="212">
        <v>171</v>
      </c>
      <c r="AN92" s="212"/>
      <c r="AO92" s="212"/>
      <c r="AP92" s="271"/>
      <c r="AQ92" s="278"/>
      <c r="AR92" s="281"/>
      <c r="AS92" s="281"/>
    </row>
    <row r="93" spans="1:45">
      <c r="A93" s="542">
        <v>26</v>
      </c>
      <c r="B93" s="509">
        <v>44</v>
      </c>
      <c r="C93" s="505" t="s">
        <v>288</v>
      </c>
      <c r="D93" s="505" t="s">
        <v>289</v>
      </c>
      <c r="E93" s="510">
        <v>171</v>
      </c>
      <c r="G93" s="509">
        <v>44</v>
      </c>
      <c r="H93" s="505" t="s">
        <v>108</v>
      </c>
      <c r="I93" s="505" t="s">
        <v>109</v>
      </c>
      <c r="J93" s="510">
        <v>176</v>
      </c>
      <c r="K93" s="470"/>
      <c r="L93" s="457">
        <v>44</v>
      </c>
      <c r="M93" s="456" t="s">
        <v>258</v>
      </c>
      <c r="N93" s="456" t="s">
        <v>259</v>
      </c>
      <c r="O93" s="457">
        <v>174</v>
      </c>
      <c r="P93" s="370"/>
      <c r="Q93" s="312">
        <v>44</v>
      </c>
      <c r="R93" s="311" t="s">
        <v>104</v>
      </c>
      <c r="S93" s="311" t="s">
        <v>105</v>
      </c>
      <c r="T93" s="312">
        <v>169</v>
      </c>
      <c r="U93" s="278">
        <v>44</v>
      </c>
      <c r="V93" s="281" t="s">
        <v>150</v>
      </c>
      <c r="W93" s="281" t="s">
        <v>151</v>
      </c>
      <c r="X93" s="278">
        <v>165</v>
      </c>
      <c r="Y93" s="212"/>
      <c r="Z93" s="255">
        <v>44</v>
      </c>
      <c r="AA93" s="237" t="s">
        <v>154</v>
      </c>
      <c r="AB93" s="237" t="s">
        <v>155</v>
      </c>
      <c r="AC93" s="237">
        <v>170</v>
      </c>
      <c r="AD93" s="212"/>
      <c r="AE93" s="255">
        <v>44</v>
      </c>
      <c r="AF93" s="237" t="s">
        <v>170</v>
      </c>
      <c r="AG93" s="237" t="s">
        <v>171</v>
      </c>
      <c r="AH93" s="237">
        <v>169</v>
      </c>
      <c r="AI93" s="212"/>
      <c r="AJ93" s="255">
        <v>44</v>
      </c>
      <c r="AK93" s="212" t="s">
        <v>170</v>
      </c>
      <c r="AL93" s="212" t="s">
        <v>171</v>
      </c>
      <c r="AM93" s="212">
        <v>171</v>
      </c>
      <c r="AN93" s="212"/>
      <c r="AO93" s="212"/>
      <c r="AP93" s="271"/>
      <c r="AQ93" s="278"/>
      <c r="AR93" s="281"/>
      <c r="AS93" s="281"/>
    </row>
    <row r="94" spans="1:45">
      <c r="A94" s="542">
        <v>-3</v>
      </c>
      <c r="B94" s="509">
        <v>45</v>
      </c>
      <c r="C94" s="505" t="s">
        <v>118</v>
      </c>
      <c r="D94" s="505" t="s">
        <v>119</v>
      </c>
      <c r="E94" s="510">
        <v>172</v>
      </c>
      <c r="G94" s="509">
        <v>45</v>
      </c>
      <c r="H94" s="505" t="s">
        <v>104</v>
      </c>
      <c r="I94" s="505" t="s">
        <v>105</v>
      </c>
      <c r="J94" s="510">
        <v>176</v>
      </c>
      <c r="K94" s="470"/>
      <c r="L94" s="457">
        <v>45</v>
      </c>
      <c r="M94" s="456" t="s">
        <v>158</v>
      </c>
      <c r="N94" s="456" t="s">
        <v>159</v>
      </c>
      <c r="O94" s="457">
        <v>180</v>
      </c>
      <c r="P94" s="370"/>
      <c r="Q94" s="312">
        <v>45</v>
      </c>
      <c r="R94" s="311" t="s">
        <v>154</v>
      </c>
      <c r="S94" s="311" t="s">
        <v>155</v>
      </c>
      <c r="T94" s="312">
        <v>169</v>
      </c>
      <c r="U94" s="278">
        <v>45</v>
      </c>
      <c r="V94" s="281" t="s">
        <v>98</v>
      </c>
      <c r="W94" s="281" t="s">
        <v>99</v>
      </c>
      <c r="X94" s="278">
        <v>166</v>
      </c>
      <c r="Y94" s="212"/>
      <c r="Z94" s="255">
        <v>45</v>
      </c>
      <c r="AA94" s="237" t="s">
        <v>152</v>
      </c>
      <c r="AB94" s="237" t="s">
        <v>153</v>
      </c>
      <c r="AC94" s="237">
        <v>174</v>
      </c>
      <c r="AD94" s="212"/>
      <c r="AE94" s="255">
        <v>45</v>
      </c>
      <c r="AF94" s="237" t="s">
        <v>136</v>
      </c>
      <c r="AG94" s="237" t="s">
        <v>137</v>
      </c>
      <c r="AH94" s="237">
        <v>169</v>
      </c>
      <c r="AI94" s="212"/>
      <c r="AJ94" s="255">
        <v>45</v>
      </c>
      <c r="AK94" s="212" t="s">
        <v>174</v>
      </c>
      <c r="AL94" s="212" t="s">
        <v>175</v>
      </c>
      <c r="AM94" s="212">
        <v>173</v>
      </c>
      <c r="AN94" s="212"/>
      <c r="AO94" s="212"/>
      <c r="AP94" s="271"/>
      <c r="AQ94" s="278"/>
      <c r="AR94" s="281"/>
      <c r="AS94" s="281"/>
    </row>
    <row r="95" spans="1:45">
      <c r="A95" s="542">
        <v>-1</v>
      </c>
      <c r="B95" s="509">
        <v>46</v>
      </c>
      <c r="C95" s="505" t="s">
        <v>104</v>
      </c>
      <c r="D95" s="505" t="s">
        <v>105</v>
      </c>
      <c r="E95" s="510">
        <v>176</v>
      </c>
      <c r="G95" s="509">
        <v>46</v>
      </c>
      <c r="H95" s="505" t="s">
        <v>154</v>
      </c>
      <c r="I95" s="505" t="s">
        <v>155</v>
      </c>
      <c r="J95" s="510">
        <v>176</v>
      </c>
      <c r="K95" s="470"/>
      <c r="L95" s="457">
        <v>46</v>
      </c>
      <c r="M95" s="456" t="s">
        <v>142</v>
      </c>
      <c r="N95" s="456" t="s">
        <v>143</v>
      </c>
      <c r="O95" s="457">
        <v>181</v>
      </c>
      <c r="P95" s="370"/>
      <c r="Q95" s="312">
        <v>46</v>
      </c>
      <c r="R95" s="311" t="s">
        <v>196</v>
      </c>
      <c r="S95" s="311" t="s">
        <v>197</v>
      </c>
      <c r="T95" s="312">
        <v>172</v>
      </c>
      <c r="U95" s="278">
        <v>46</v>
      </c>
      <c r="V95" s="281" t="s">
        <v>170</v>
      </c>
      <c r="W95" s="281" t="s">
        <v>171</v>
      </c>
      <c r="X95" s="278">
        <v>166</v>
      </c>
      <c r="Y95" s="212"/>
      <c r="Z95" s="255">
        <v>46</v>
      </c>
      <c r="AA95" s="237" t="s">
        <v>122</v>
      </c>
      <c r="AB95" s="237" t="s">
        <v>123</v>
      </c>
      <c r="AC95" s="237">
        <v>175</v>
      </c>
      <c r="AD95" s="212"/>
      <c r="AE95" s="255">
        <v>46</v>
      </c>
      <c r="AF95" s="237" t="s">
        <v>130</v>
      </c>
      <c r="AG95" s="237" t="s">
        <v>131</v>
      </c>
      <c r="AH95" s="237">
        <v>174</v>
      </c>
      <c r="AI95" s="212"/>
      <c r="AJ95" s="255">
        <v>46</v>
      </c>
      <c r="AK95" s="214" t="s">
        <v>176</v>
      </c>
      <c r="AL95" s="214" t="s">
        <v>177</v>
      </c>
      <c r="AM95" s="214">
        <v>174</v>
      </c>
      <c r="AN95" s="212"/>
      <c r="AO95" s="212"/>
      <c r="AP95" s="271"/>
      <c r="AQ95" s="278"/>
      <c r="AR95" s="281"/>
      <c r="AS95" s="281"/>
    </row>
    <row r="96" spans="1:45">
      <c r="A96" s="542">
        <v>-24</v>
      </c>
      <c r="B96" s="509">
        <v>48</v>
      </c>
      <c r="C96" s="505" t="s">
        <v>200</v>
      </c>
      <c r="D96" s="505" t="s">
        <v>201</v>
      </c>
      <c r="E96" s="510">
        <v>177</v>
      </c>
      <c r="G96" s="509">
        <v>47</v>
      </c>
      <c r="H96" s="505" t="s">
        <v>178</v>
      </c>
      <c r="I96" s="505" t="s">
        <v>179</v>
      </c>
      <c r="J96" s="510">
        <v>177</v>
      </c>
      <c r="K96" s="470"/>
      <c r="L96" s="457">
        <v>47</v>
      </c>
      <c r="M96" s="456" t="s">
        <v>132</v>
      </c>
      <c r="N96" s="456" t="s">
        <v>133</v>
      </c>
      <c r="O96" s="457">
        <v>181</v>
      </c>
      <c r="P96" s="370"/>
      <c r="Q96" s="312">
        <v>47</v>
      </c>
      <c r="R96" s="311" t="s">
        <v>178</v>
      </c>
      <c r="S96" s="311" t="s">
        <v>179</v>
      </c>
      <c r="T96" s="312">
        <v>175</v>
      </c>
      <c r="U96" s="278">
        <v>47</v>
      </c>
      <c r="V96" s="281" t="s">
        <v>158</v>
      </c>
      <c r="W96" s="281" t="s">
        <v>159</v>
      </c>
      <c r="X96" s="278">
        <v>170</v>
      </c>
      <c r="Y96" s="212"/>
      <c r="Z96" s="255">
        <v>47</v>
      </c>
      <c r="AA96" s="237" t="s">
        <v>176</v>
      </c>
      <c r="AB96" s="237" t="s">
        <v>177</v>
      </c>
      <c r="AC96" s="237">
        <v>175</v>
      </c>
      <c r="AD96" s="212"/>
      <c r="AE96" s="255">
        <v>47</v>
      </c>
      <c r="AF96" s="237" t="s">
        <v>178</v>
      </c>
      <c r="AG96" s="237" t="s">
        <v>179</v>
      </c>
      <c r="AH96" s="237">
        <v>175</v>
      </c>
      <c r="AI96" s="212"/>
      <c r="AJ96" s="255">
        <v>47</v>
      </c>
      <c r="AK96" s="212" t="s">
        <v>180</v>
      </c>
      <c r="AL96" s="212" t="s">
        <v>181</v>
      </c>
      <c r="AM96" s="212">
        <v>178</v>
      </c>
      <c r="AN96" s="212"/>
      <c r="AO96" s="212"/>
      <c r="AP96" s="271"/>
      <c r="AQ96" s="278"/>
      <c r="AR96" s="281"/>
      <c r="AS96" s="281"/>
    </row>
    <row r="97" spans="1:45">
      <c r="A97" s="542">
        <v>-13</v>
      </c>
      <c r="B97" s="509">
        <v>47</v>
      </c>
      <c r="C97" s="505" t="s">
        <v>182</v>
      </c>
      <c r="D97" s="505" t="s">
        <v>183</v>
      </c>
      <c r="E97" s="510">
        <v>177</v>
      </c>
      <c r="G97" s="509">
        <v>48</v>
      </c>
      <c r="H97" s="505" t="s">
        <v>142</v>
      </c>
      <c r="I97" s="505" t="s">
        <v>143</v>
      </c>
      <c r="J97" s="510">
        <v>177</v>
      </c>
      <c r="K97" s="470"/>
      <c r="L97" s="457">
        <v>48</v>
      </c>
      <c r="M97" s="456" t="s">
        <v>186</v>
      </c>
      <c r="N97" s="456" t="s">
        <v>187</v>
      </c>
      <c r="O97" s="457">
        <v>182</v>
      </c>
      <c r="P97" s="370"/>
      <c r="Q97" s="312">
        <v>48</v>
      </c>
      <c r="R97" s="311" t="s">
        <v>198</v>
      </c>
      <c r="S97" s="311" t="s">
        <v>199</v>
      </c>
      <c r="T97" s="312">
        <v>175</v>
      </c>
      <c r="U97" s="278">
        <v>48</v>
      </c>
      <c r="V97" s="281" t="s">
        <v>130</v>
      </c>
      <c r="W97" s="281" t="s">
        <v>131</v>
      </c>
      <c r="X97" s="278">
        <v>174</v>
      </c>
      <c r="Y97" s="212"/>
      <c r="Z97" s="255">
        <v>48</v>
      </c>
      <c r="AA97" s="237" t="s">
        <v>130</v>
      </c>
      <c r="AB97" s="237" t="s">
        <v>131</v>
      </c>
      <c r="AC97" s="237">
        <v>176</v>
      </c>
      <c r="AD97" s="212"/>
      <c r="AE97" s="255">
        <v>48</v>
      </c>
      <c r="AF97" s="237" t="s">
        <v>134</v>
      </c>
      <c r="AG97" s="237" t="s">
        <v>135</v>
      </c>
      <c r="AH97" s="237">
        <v>178</v>
      </c>
      <c r="AI97" s="212"/>
      <c r="AJ97" s="255">
        <v>48</v>
      </c>
      <c r="AK97" s="212" t="s">
        <v>184</v>
      </c>
      <c r="AL97" s="212" t="s">
        <v>185</v>
      </c>
      <c r="AM97" s="212">
        <v>181</v>
      </c>
      <c r="AN97" s="212"/>
      <c r="AO97" s="212"/>
      <c r="AP97" s="271"/>
      <c r="AQ97" s="278"/>
      <c r="AR97" s="281"/>
      <c r="AS97" s="281"/>
    </row>
    <row r="98" spans="1:45">
      <c r="A98" s="542">
        <v>-23</v>
      </c>
      <c r="B98" s="509">
        <v>49</v>
      </c>
      <c r="C98" s="505" t="s">
        <v>164</v>
      </c>
      <c r="D98" s="505" t="s">
        <v>165</v>
      </c>
      <c r="E98" s="510">
        <v>178</v>
      </c>
      <c r="G98" s="509">
        <v>49</v>
      </c>
      <c r="H98" s="505" t="s">
        <v>218</v>
      </c>
      <c r="I98" s="505" t="s">
        <v>219</v>
      </c>
      <c r="J98" s="509">
        <v>178</v>
      </c>
      <c r="K98" s="470"/>
      <c r="L98" s="457">
        <v>49</v>
      </c>
      <c r="M98" s="456" t="s">
        <v>180</v>
      </c>
      <c r="N98" s="456" t="s">
        <v>181</v>
      </c>
      <c r="O98" s="457">
        <v>182</v>
      </c>
      <c r="P98" s="370"/>
      <c r="Q98" s="312">
        <v>49</v>
      </c>
      <c r="R98" s="311" t="s">
        <v>218</v>
      </c>
      <c r="S98" s="311" t="s">
        <v>219</v>
      </c>
      <c r="T98" s="312">
        <v>182</v>
      </c>
      <c r="U98" s="278">
        <v>49</v>
      </c>
      <c r="V98" s="281" t="s">
        <v>154</v>
      </c>
      <c r="W98" s="281" t="s">
        <v>155</v>
      </c>
      <c r="X98" s="278">
        <v>174</v>
      </c>
      <c r="Y98" s="212"/>
      <c r="Z98" s="255">
        <v>49</v>
      </c>
      <c r="AA98" s="237" t="s">
        <v>186</v>
      </c>
      <c r="AB98" s="237" t="s">
        <v>187</v>
      </c>
      <c r="AC98" s="237">
        <v>178</v>
      </c>
      <c r="AD98" s="212"/>
      <c r="AE98" s="255">
        <v>49</v>
      </c>
      <c r="AF98" s="237" t="s">
        <v>188</v>
      </c>
      <c r="AG98" s="237" t="s">
        <v>189</v>
      </c>
      <c r="AH98" s="237">
        <v>179</v>
      </c>
      <c r="AI98" s="212"/>
      <c r="AJ98" s="255">
        <v>49</v>
      </c>
      <c r="AK98" s="212" t="s">
        <v>190</v>
      </c>
      <c r="AL98" s="212" t="s">
        <v>191</v>
      </c>
      <c r="AM98" s="212">
        <v>185</v>
      </c>
      <c r="AN98" s="212"/>
      <c r="AO98" s="212"/>
      <c r="AP98" s="271"/>
      <c r="AQ98" s="278"/>
      <c r="AR98" s="281"/>
      <c r="AS98" s="281"/>
    </row>
    <row r="99" spans="1:45">
      <c r="A99" s="542">
        <v>-10</v>
      </c>
      <c r="B99" s="509">
        <v>50</v>
      </c>
      <c r="C99" s="505" t="s">
        <v>146</v>
      </c>
      <c r="D99" s="505" t="s">
        <v>147</v>
      </c>
      <c r="E99" s="510">
        <v>180</v>
      </c>
      <c r="G99" s="509">
        <v>50</v>
      </c>
      <c r="H99" s="505" t="s">
        <v>122</v>
      </c>
      <c r="I99" s="505" t="s">
        <v>123</v>
      </c>
      <c r="J99" s="510">
        <v>179</v>
      </c>
      <c r="K99" s="470"/>
      <c r="L99" s="457">
        <v>50</v>
      </c>
      <c r="M99" s="456" t="s">
        <v>266</v>
      </c>
      <c r="N99" s="456" t="s">
        <v>267</v>
      </c>
      <c r="O99" s="457">
        <v>182</v>
      </c>
      <c r="P99" s="370"/>
      <c r="Q99" s="312">
        <v>50</v>
      </c>
      <c r="R99" s="311" t="s">
        <v>132</v>
      </c>
      <c r="S99" s="311" t="s">
        <v>133</v>
      </c>
      <c r="T99" s="312">
        <v>184</v>
      </c>
      <c r="U99" s="278">
        <v>50</v>
      </c>
      <c r="V99" s="281" t="s">
        <v>236</v>
      </c>
      <c r="W99" s="281" t="s">
        <v>237</v>
      </c>
      <c r="X99" s="278">
        <v>176</v>
      </c>
      <c r="Y99" s="212"/>
      <c r="Z99" s="255">
        <v>50</v>
      </c>
      <c r="AA99" s="238" t="s">
        <v>174</v>
      </c>
      <c r="AB99" s="238" t="s">
        <v>175</v>
      </c>
      <c r="AC99" s="238">
        <v>180</v>
      </c>
      <c r="AD99" s="212"/>
      <c r="AE99" s="255">
        <v>50</v>
      </c>
      <c r="AF99" s="237" t="s">
        <v>192</v>
      </c>
      <c r="AG99" s="237" t="s">
        <v>193</v>
      </c>
      <c r="AH99" s="237">
        <v>180</v>
      </c>
      <c r="AI99" s="212"/>
      <c r="AJ99" s="255">
        <v>50</v>
      </c>
      <c r="AK99" s="212" t="s">
        <v>164</v>
      </c>
      <c r="AL99" s="212" t="s">
        <v>165</v>
      </c>
      <c r="AM99" s="212">
        <v>187</v>
      </c>
      <c r="AN99" s="212"/>
      <c r="AO99" s="212"/>
      <c r="AP99" s="271"/>
      <c r="AQ99" s="278"/>
      <c r="AR99" s="281"/>
      <c r="AS99" s="281"/>
    </row>
    <row r="100" spans="1:45">
      <c r="A100" s="542">
        <v>4</v>
      </c>
      <c r="B100" s="509">
        <v>51</v>
      </c>
      <c r="C100" s="505" t="s">
        <v>132</v>
      </c>
      <c r="D100" s="505" t="s">
        <v>133</v>
      </c>
      <c r="E100" s="510">
        <v>180</v>
      </c>
      <c r="G100" s="509">
        <v>51</v>
      </c>
      <c r="H100" s="505" t="s">
        <v>180</v>
      </c>
      <c r="I100" s="505" t="s">
        <v>181</v>
      </c>
      <c r="J100" s="510">
        <v>181</v>
      </c>
      <c r="K100" s="470"/>
      <c r="L100" s="457">
        <v>51</v>
      </c>
      <c r="M100" s="456" t="s">
        <v>122</v>
      </c>
      <c r="N100" s="456" t="s">
        <v>123</v>
      </c>
      <c r="O100" s="457">
        <v>183</v>
      </c>
      <c r="P100" s="370"/>
      <c r="Q100" s="312">
        <v>51</v>
      </c>
      <c r="R100" s="311" t="s">
        <v>202</v>
      </c>
      <c r="S100" s="311" t="s">
        <v>203</v>
      </c>
      <c r="T100" s="312">
        <v>186</v>
      </c>
      <c r="U100" s="278">
        <v>51</v>
      </c>
      <c r="V100" s="281" t="s">
        <v>134</v>
      </c>
      <c r="W100" s="281" t="s">
        <v>135</v>
      </c>
      <c r="X100" s="278">
        <v>177</v>
      </c>
      <c r="Y100" s="212"/>
      <c r="Z100" s="255">
        <v>51</v>
      </c>
      <c r="AA100" s="237" t="s">
        <v>202</v>
      </c>
      <c r="AB100" s="237" t="s">
        <v>203</v>
      </c>
      <c r="AC100" s="237">
        <v>181</v>
      </c>
      <c r="AD100" s="212"/>
      <c r="AE100" s="255">
        <v>51</v>
      </c>
      <c r="AF100" s="237" t="s">
        <v>176</v>
      </c>
      <c r="AG100" s="237" t="s">
        <v>177</v>
      </c>
      <c r="AH100" s="237">
        <v>183</v>
      </c>
      <c r="AI100" s="212"/>
      <c r="AJ100" s="255">
        <v>51</v>
      </c>
      <c r="AK100" s="212" t="s">
        <v>194</v>
      </c>
      <c r="AL100" s="212" t="s">
        <v>195</v>
      </c>
      <c r="AM100" s="212">
        <v>190</v>
      </c>
      <c r="AN100" s="212"/>
      <c r="AO100" s="212"/>
      <c r="AP100" s="271"/>
      <c r="AQ100" s="278"/>
      <c r="AR100" s="281"/>
      <c r="AS100" s="281"/>
    </row>
    <row r="101" spans="1:45">
      <c r="A101" s="542">
        <v>37</v>
      </c>
      <c r="B101" s="509">
        <v>52</v>
      </c>
      <c r="C101" s="505" t="s">
        <v>158</v>
      </c>
      <c r="D101" s="505" t="s">
        <v>159</v>
      </c>
      <c r="E101" s="510">
        <v>180</v>
      </c>
      <c r="G101" s="509">
        <v>52</v>
      </c>
      <c r="H101" s="505" t="s">
        <v>112</v>
      </c>
      <c r="I101" s="505" t="s">
        <v>113</v>
      </c>
      <c r="J101" s="510">
        <v>181</v>
      </c>
      <c r="K101" s="470"/>
      <c r="L101" s="457">
        <v>52</v>
      </c>
      <c r="M101" s="456" t="s">
        <v>250</v>
      </c>
      <c r="N101" s="456" t="s">
        <v>251</v>
      </c>
      <c r="O101" s="457">
        <v>186</v>
      </c>
      <c r="P101" s="370"/>
      <c r="Q101" s="312">
        <v>52</v>
      </c>
      <c r="R101" s="311" t="s">
        <v>200</v>
      </c>
      <c r="S101" s="311" t="s">
        <v>201</v>
      </c>
      <c r="T101" s="312">
        <v>186</v>
      </c>
      <c r="U101" s="278">
        <v>52</v>
      </c>
      <c r="V101" s="281" t="s">
        <v>176</v>
      </c>
      <c r="W101" s="281" t="s">
        <v>177</v>
      </c>
      <c r="X101" s="278">
        <v>177</v>
      </c>
      <c r="Y101" s="212"/>
      <c r="Z101" s="255">
        <v>52</v>
      </c>
      <c r="AA101" s="237" t="s">
        <v>168</v>
      </c>
      <c r="AB101" s="237" t="s">
        <v>169</v>
      </c>
      <c r="AC101" s="237">
        <v>181</v>
      </c>
      <c r="AD101" s="212"/>
      <c r="AE101" s="255">
        <v>52</v>
      </c>
      <c r="AF101" s="237" t="s">
        <v>126</v>
      </c>
      <c r="AG101" s="237" t="s">
        <v>127</v>
      </c>
      <c r="AH101" s="237">
        <v>187</v>
      </c>
      <c r="AI101" s="212"/>
      <c r="AJ101" s="255">
        <v>52</v>
      </c>
      <c r="AK101" s="212" t="s">
        <v>198</v>
      </c>
      <c r="AL101" s="212" t="s">
        <v>199</v>
      </c>
      <c r="AM101" s="212">
        <v>192</v>
      </c>
      <c r="AN101" s="212"/>
      <c r="AO101" s="212"/>
      <c r="AP101" s="271"/>
      <c r="AQ101" s="278"/>
      <c r="AR101" s="281"/>
      <c r="AS101" s="281"/>
    </row>
    <row r="102" spans="1:45">
      <c r="A102" s="542">
        <v>-20</v>
      </c>
      <c r="B102" s="509">
        <v>53</v>
      </c>
      <c r="C102" s="505" t="s">
        <v>148</v>
      </c>
      <c r="D102" s="505" t="s">
        <v>149</v>
      </c>
      <c r="E102" s="510">
        <v>181</v>
      </c>
      <c r="G102" s="509">
        <v>53</v>
      </c>
      <c r="H102" s="505" t="s">
        <v>248</v>
      </c>
      <c r="I102" s="505" t="s">
        <v>249</v>
      </c>
      <c r="J102" s="510">
        <v>186</v>
      </c>
      <c r="K102" s="470"/>
      <c r="L102" s="457">
        <v>53</v>
      </c>
      <c r="M102" s="456" t="s">
        <v>218</v>
      </c>
      <c r="N102" s="456" t="s">
        <v>219</v>
      </c>
      <c r="O102" s="457">
        <v>186</v>
      </c>
      <c r="P102" s="370"/>
      <c r="Q102" s="312">
        <v>53</v>
      </c>
      <c r="R102" s="311" t="s">
        <v>156</v>
      </c>
      <c r="S102" s="311" t="s">
        <v>157</v>
      </c>
      <c r="T102" s="312">
        <v>189</v>
      </c>
      <c r="U102" s="278">
        <v>53</v>
      </c>
      <c r="V102" s="281" t="s">
        <v>128</v>
      </c>
      <c r="W102" s="281" t="s">
        <v>129</v>
      </c>
      <c r="X102" s="278">
        <v>177</v>
      </c>
      <c r="Y102" s="212"/>
      <c r="Z102" s="255">
        <v>53</v>
      </c>
      <c r="AA102" s="237" t="s">
        <v>144</v>
      </c>
      <c r="AB102" s="237" t="s">
        <v>145</v>
      </c>
      <c r="AC102" s="237">
        <v>181</v>
      </c>
      <c r="AD102" s="212"/>
      <c r="AE102" s="255">
        <v>53</v>
      </c>
      <c r="AF102" s="237" t="s">
        <v>174</v>
      </c>
      <c r="AG102" s="237" t="s">
        <v>175</v>
      </c>
      <c r="AH102" s="237">
        <v>189</v>
      </c>
      <c r="AI102" s="212"/>
      <c r="AJ102" s="255">
        <v>53</v>
      </c>
      <c r="AK102" s="212" t="s">
        <v>160</v>
      </c>
      <c r="AL102" s="212" t="s">
        <v>161</v>
      </c>
      <c r="AM102" s="212">
        <v>195</v>
      </c>
      <c r="AN102" s="212"/>
      <c r="AO102" s="212"/>
      <c r="AP102" s="271"/>
      <c r="AQ102" s="278"/>
      <c r="AR102" s="281"/>
      <c r="AS102" s="281"/>
    </row>
    <row r="103" spans="1:45">
      <c r="A103" s="542">
        <v>-8</v>
      </c>
      <c r="B103" s="509">
        <v>54</v>
      </c>
      <c r="C103" s="505" t="s">
        <v>154</v>
      </c>
      <c r="D103" s="505" t="s">
        <v>155</v>
      </c>
      <c r="E103" s="510">
        <v>182</v>
      </c>
      <c r="G103" s="509">
        <v>54</v>
      </c>
      <c r="H103" s="505" t="s">
        <v>202</v>
      </c>
      <c r="I103" s="505" t="s">
        <v>203</v>
      </c>
      <c r="J103" s="510">
        <v>189</v>
      </c>
      <c r="K103" s="470"/>
      <c r="L103" s="457">
        <v>54</v>
      </c>
      <c r="M103" s="456" t="s">
        <v>108</v>
      </c>
      <c r="N103" s="456" t="s">
        <v>109</v>
      </c>
      <c r="O103" s="457">
        <v>187</v>
      </c>
      <c r="P103" s="370"/>
      <c r="Q103" s="312">
        <v>54</v>
      </c>
      <c r="R103" s="311" t="s">
        <v>150</v>
      </c>
      <c r="S103" s="311" t="s">
        <v>151</v>
      </c>
      <c r="T103" s="312">
        <v>189</v>
      </c>
      <c r="U103" s="278">
        <v>54</v>
      </c>
      <c r="V103" s="281" t="s">
        <v>152</v>
      </c>
      <c r="W103" s="281" t="s">
        <v>153</v>
      </c>
      <c r="X103" s="278">
        <v>179</v>
      </c>
      <c r="Y103" s="212"/>
      <c r="Z103" s="255">
        <v>54</v>
      </c>
      <c r="AA103" s="237" t="s">
        <v>160</v>
      </c>
      <c r="AB103" s="237" t="s">
        <v>161</v>
      </c>
      <c r="AC103" s="237">
        <v>182</v>
      </c>
      <c r="AD103" s="212"/>
      <c r="AE103" s="255">
        <v>54</v>
      </c>
      <c r="AF103" s="237" t="s">
        <v>200</v>
      </c>
      <c r="AG103" s="237" t="s">
        <v>201</v>
      </c>
      <c r="AH103" s="237">
        <v>192</v>
      </c>
      <c r="AI103" s="212"/>
      <c r="AJ103" s="255">
        <v>54</v>
      </c>
      <c r="AK103" s="212" t="s">
        <v>186</v>
      </c>
      <c r="AL103" s="212" t="s">
        <v>187</v>
      </c>
      <c r="AM103" s="212">
        <v>196</v>
      </c>
      <c r="AN103" s="212"/>
      <c r="AO103" s="212"/>
      <c r="AP103" s="271"/>
      <c r="AQ103" s="278"/>
      <c r="AR103" s="281"/>
      <c r="AS103" s="281"/>
    </row>
    <row r="104" spans="1:45">
      <c r="A104" s="542">
        <v>-13</v>
      </c>
      <c r="B104" s="509">
        <v>56</v>
      </c>
      <c r="C104" s="505" t="s">
        <v>140</v>
      </c>
      <c r="D104" s="505" t="s">
        <v>141</v>
      </c>
      <c r="E104" s="510">
        <v>188</v>
      </c>
      <c r="G104" s="509">
        <v>55</v>
      </c>
      <c r="H104" s="505" t="s">
        <v>132</v>
      </c>
      <c r="I104" s="505" t="s">
        <v>133</v>
      </c>
      <c r="J104" s="510">
        <v>193</v>
      </c>
      <c r="K104" s="470"/>
      <c r="L104" s="457">
        <v>55</v>
      </c>
      <c r="M104" s="456" t="s">
        <v>128</v>
      </c>
      <c r="N104" s="456" t="s">
        <v>129</v>
      </c>
      <c r="O104" s="457">
        <v>188</v>
      </c>
      <c r="P104" s="370"/>
      <c r="Q104" s="312">
        <v>55</v>
      </c>
      <c r="R104" s="311" t="s">
        <v>236</v>
      </c>
      <c r="S104" s="311" t="s">
        <v>237</v>
      </c>
      <c r="T104" s="312">
        <v>190</v>
      </c>
      <c r="U104" s="278">
        <v>55</v>
      </c>
      <c r="V104" s="281" t="s">
        <v>178</v>
      </c>
      <c r="W104" s="281" t="s">
        <v>179</v>
      </c>
      <c r="X104" s="278">
        <v>181</v>
      </c>
      <c r="Y104" s="212"/>
      <c r="Z104" s="255">
        <v>55</v>
      </c>
      <c r="AA104" s="237" t="s">
        <v>156</v>
      </c>
      <c r="AB104" s="237" t="s">
        <v>157</v>
      </c>
      <c r="AC104" s="237">
        <v>184</v>
      </c>
      <c r="AD104" s="212"/>
      <c r="AE104" s="255">
        <v>55</v>
      </c>
      <c r="AF104" s="237" t="s">
        <v>202</v>
      </c>
      <c r="AG104" s="237" t="s">
        <v>203</v>
      </c>
      <c r="AH104" s="237">
        <v>193</v>
      </c>
      <c r="AI104" s="212"/>
      <c r="AJ104" s="255">
        <v>55</v>
      </c>
      <c r="AK104" s="212" t="s">
        <v>178</v>
      </c>
      <c r="AL104" s="212" t="s">
        <v>179</v>
      </c>
      <c r="AM104" s="212">
        <v>197</v>
      </c>
      <c r="AN104" s="212"/>
      <c r="AO104" s="212"/>
      <c r="AP104" s="271"/>
      <c r="AQ104" s="278"/>
      <c r="AR104" s="281"/>
      <c r="AS104" s="281"/>
    </row>
    <row r="105" spans="1:45">
      <c r="A105" s="542">
        <v>-3</v>
      </c>
      <c r="B105" s="509">
        <v>55</v>
      </c>
      <c r="C105" s="505" t="s">
        <v>112</v>
      </c>
      <c r="D105" s="505" t="s">
        <v>113</v>
      </c>
      <c r="E105" s="510">
        <v>188</v>
      </c>
      <c r="G105" s="509">
        <v>56</v>
      </c>
      <c r="H105" s="505" t="s">
        <v>156</v>
      </c>
      <c r="I105" s="505" t="s">
        <v>157</v>
      </c>
      <c r="J105" s="510">
        <v>195</v>
      </c>
      <c r="K105" s="470"/>
      <c r="L105" s="457">
        <v>56</v>
      </c>
      <c r="M105" s="456" t="s">
        <v>178</v>
      </c>
      <c r="N105" s="456" t="s">
        <v>179</v>
      </c>
      <c r="O105" s="457">
        <v>189</v>
      </c>
      <c r="P105" s="370"/>
      <c r="Q105" s="312">
        <v>56</v>
      </c>
      <c r="R105" s="311" t="s">
        <v>128</v>
      </c>
      <c r="S105" s="311" t="s">
        <v>129</v>
      </c>
      <c r="T105" s="312">
        <v>190</v>
      </c>
      <c r="U105" s="278">
        <v>56</v>
      </c>
      <c r="V105" s="281" t="s">
        <v>202</v>
      </c>
      <c r="W105" s="281" t="s">
        <v>203</v>
      </c>
      <c r="X105" s="278">
        <v>181</v>
      </c>
      <c r="Y105" s="212"/>
      <c r="Z105" s="255">
        <v>56</v>
      </c>
      <c r="AA105" s="237" t="s">
        <v>196</v>
      </c>
      <c r="AB105" s="237" t="s">
        <v>197</v>
      </c>
      <c r="AC105" s="237">
        <v>184</v>
      </c>
      <c r="AD105" s="212"/>
      <c r="AE105" s="255">
        <v>56</v>
      </c>
      <c r="AF105" s="237" t="s">
        <v>146</v>
      </c>
      <c r="AG105" s="237" t="s">
        <v>147</v>
      </c>
      <c r="AH105" s="237">
        <v>195</v>
      </c>
      <c r="AI105" s="212"/>
      <c r="AJ105" s="255">
        <v>56</v>
      </c>
      <c r="AK105" s="212" t="s">
        <v>204</v>
      </c>
      <c r="AL105" s="212" t="s">
        <v>205</v>
      </c>
      <c r="AM105" s="212">
        <v>197</v>
      </c>
      <c r="AN105" s="212"/>
      <c r="AO105" s="212"/>
      <c r="AP105" s="271"/>
      <c r="AQ105" s="278"/>
      <c r="AR105" s="281"/>
      <c r="AS105" s="281"/>
    </row>
    <row r="106" spans="1:45">
      <c r="A106" s="542">
        <v>15</v>
      </c>
      <c r="B106" s="509">
        <v>57</v>
      </c>
      <c r="C106" s="505" t="s">
        <v>194</v>
      </c>
      <c r="D106" s="505" t="s">
        <v>195</v>
      </c>
      <c r="E106" s="510">
        <v>190</v>
      </c>
      <c r="G106" s="509">
        <v>57</v>
      </c>
      <c r="H106" s="505" t="s">
        <v>236</v>
      </c>
      <c r="I106" s="505" t="s">
        <v>237</v>
      </c>
      <c r="J106" s="510">
        <v>196</v>
      </c>
      <c r="K106" s="470"/>
      <c r="L106" s="457">
        <v>57</v>
      </c>
      <c r="M106" s="456" t="s">
        <v>256</v>
      </c>
      <c r="N106" s="456" t="s">
        <v>257</v>
      </c>
      <c r="O106" s="457">
        <v>190</v>
      </c>
      <c r="P106" s="370"/>
      <c r="Q106" s="312">
        <v>57</v>
      </c>
      <c r="R106" s="311" t="s">
        <v>256</v>
      </c>
      <c r="S106" s="311" t="s">
        <v>257</v>
      </c>
      <c r="T106" s="312">
        <v>192</v>
      </c>
      <c r="U106" s="278">
        <v>57</v>
      </c>
      <c r="V106" s="281" t="s">
        <v>218</v>
      </c>
      <c r="W106" s="281" t="s">
        <v>219</v>
      </c>
      <c r="X106" s="278">
        <v>181</v>
      </c>
      <c r="Y106" s="212"/>
      <c r="Z106" s="255">
        <v>57</v>
      </c>
      <c r="AA106" s="237" t="s">
        <v>182</v>
      </c>
      <c r="AB106" s="237" t="s">
        <v>183</v>
      </c>
      <c r="AC106" s="237">
        <v>185</v>
      </c>
      <c r="AD106" s="212"/>
      <c r="AE106" s="255">
        <v>57</v>
      </c>
      <c r="AF106" s="237" t="s">
        <v>156</v>
      </c>
      <c r="AG106" s="237" t="s">
        <v>157</v>
      </c>
      <c r="AH106" s="237">
        <v>197</v>
      </c>
      <c r="AI106" s="212"/>
      <c r="AJ106" s="255">
        <v>57</v>
      </c>
      <c r="AK106" s="212" t="s">
        <v>206</v>
      </c>
      <c r="AL106" s="212" t="s">
        <v>207</v>
      </c>
      <c r="AM106" s="212">
        <v>200</v>
      </c>
      <c r="AN106" s="212"/>
      <c r="AO106" s="212"/>
      <c r="AP106" s="271"/>
      <c r="AQ106" s="278"/>
      <c r="AR106" s="281"/>
      <c r="AS106" s="281"/>
    </row>
    <row r="107" spans="1:45">
      <c r="A107" s="542">
        <v>21</v>
      </c>
      <c r="B107" s="509">
        <v>58</v>
      </c>
      <c r="C107" s="505" t="s">
        <v>214</v>
      </c>
      <c r="D107" s="505" t="s">
        <v>215</v>
      </c>
      <c r="E107" s="510">
        <v>196</v>
      </c>
      <c r="G107" s="509">
        <v>58</v>
      </c>
      <c r="H107" s="505" t="s">
        <v>198</v>
      </c>
      <c r="I107" s="505" t="s">
        <v>199</v>
      </c>
      <c r="J107" s="510">
        <v>198</v>
      </c>
      <c r="K107" s="470"/>
      <c r="L107" s="457">
        <v>58</v>
      </c>
      <c r="M107" s="456" t="s">
        <v>160</v>
      </c>
      <c r="N107" s="456" t="s">
        <v>161</v>
      </c>
      <c r="O107" s="457">
        <v>193</v>
      </c>
      <c r="P107" s="370"/>
      <c r="Q107" s="312">
        <v>58</v>
      </c>
      <c r="R107" s="311" t="s">
        <v>180</v>
      </c>
      <c r="S107" s="311" t="s">
        <v>181</v>
      </c>
      <c r="T107" s="312">
        <v>192</v>
      </c>
      <c r="U107" s="278">
        <v>58</v>
      </c>
      <c r="V107" s="281" t="s">
        <v>164</v>
      </c>
      <c r="W107" s="281" t="s">
        <v>165</v>
      </c>
      <c r="X107" s="278">
        <v>189</v>
      </c>
      <c r="Y107" s="212"/>
      <c r="Z107" s="255">
        <v>58</v>
      </c>
      <c r="AA107" s="237" t="s">
        <v>274</v>
      </c>
      <c r="AB107" s="237" t="s">
        <v>275</v>
      </c>
      <c r="AC107" s="237">
        <v>186</v>
      </c>
      <c r="AD107" s="212"/>
      <c r="AE107" s="255">
        <v>58</v>
      </c>
      <c r="AF107" s="237" t="s">
        <v>196</v>
      </c>
      <c r="AG107" s="237" t="s">
        <v>197</v>
      </c>
      <c r="AH107" s="237">
        <v>200</v>
      </c>
      <c r="AI107" s="212"/>
      <c r="AJ107" s="255">
        <v>58</v>
      </c>
      <c r="AK107" s="212" t="s">
        <v>208</v>
      </c>
      <c r="AL107" s="212" t="s">
        <v>209</v>
      </c>
      <c r="AM107" s="212">
        <v>201</v>
      </c>
      <c r="AN107" s="212"/>
      <c r="AO107" s="212"/>
      <c r="AP107" s="271"/>
      <c r="AQ107" s="278"/>
      <c r="AR107" s="281"/>
      <c r="AS107" s="281"/>
    </row>
    <row r="108" spans="1:45">
      <c r="A108" s="542">
        <v>2</v>
      </c>
      <c r="B108" s="509">
        <v>59</v>
      </c>
      <c r="C108" s="505" t="s">
        <v>250</v>
      </c>
      <c r="D108" s="505" t="s">
        <v>251</v>
      </c>
      <c r="E108" s="510">
        <v>197</v>
      </c>
      <c r="G108" s="509">
        <v>59</v>
      </c>
      <c r="H108" s="505" t="s">
        <v>260</v>
      </c>
      <c r="I108" s="505" t="s">
        <v>261</v>
      </c>
      <c r="J108" s="510">
        <v>198</v>
      </c>
      <c r="K108" s="470"/>
      <c r="L108" s="457">
        <v>59</v>
      </c>
      <c r="M108" s="456" t="s">
        <v>156</v>
      </c>
      <c r="N108" s="456" t="s">
        <v>157</v>
      </c>
      <c r="O108" s="457">
        <v>195</v>
      </c>
      <c r="P108" s="370"/>
      <c r="Q108" s="312">
        <v>59</v>
      </c>
      <c r="R108" s="311" t="s">
        <v>144</v>
      </c>
      <c r="S108" s="311" t="s">
        <v>145</v>
      </c>
      <c r="T108" s="312">
        <v>193</v>
      </c>
      <c r="U108" s="278">
        <v>59</v>
      </c>
      <c r="V108" s="281" t="s">
        <v>180</v>
      </c>
      <c r="W108" s="281" t="s">
        <v>181</v>
      </c>
      <c r="X108" s="278">
        <v>190</v>
      </c>
      <c r="Y108" s="212"/>
      <c r="Z108" s="255">
        <v>59</v>
      </c>
      <c r="AA108" s="237" t="s">
        <v>134</v>
      </c>
      <c r="AB108" s="237" t="s">
        <v>135</v>
      </c>
      <c r="AC108" s="237">
        <v>189</v>
      </c>
      <c r="AD108" s="212"/>
      <c r="AE108" s="255">
        <v>59</v>
      </c>
      <c r="AF108" s="237" t="s">
        <v>210</v>
      </c>
      <c r="AG108" s="237" t="s">
        <v>211</v>
      </c>
      <c r="AH108" s="237">
        <v>203</v>
      </c>
      <c r="AI108" s="212"/>
      <c r="AJ108" s="255">
        <v>59</v>
      </c>
      <c r="AK108" s="212" t="s">
        <v>202</v>
      </c>
      <c r="AL108" s="212" t="s">
        <v>203</v>
      </c>
      <c r="AM108" s="212">
        <v>202</v>
      </c>
      <c r="AN108" s="212"/>
      <c r="AO108" s="212"/>
      <c r="AP108" s="271"/>
      <c r="AQ108" s="278"/>
      <c r="AR108" s="281"/>
      <c r="AS108" s="281"/>
    </row>
    <row r="109" spans="1:45">
      <c r="A109" s="542">
        <v>7</v>
      </c>
      <c r="B109" s="509">
        <v>60</v>
      </c>
      <c r="C109" s="505" t="s">
        <v>168</v>
      </c>
      <c r="D109" s="505" t="s">
        <v>169</v>
      </c>
      <c r="E109" s="510">
        <v>200</v>
      </c>
      <c r="G109" s="509">
        <v>60</v>
      </c>
      <c r="H109" s="505" t="s">
        <v>150</v>
      </c>
      <c r="I109" s="505" t="s">
        <v>151</v>
      </c>
      <c r="J109" s="510">
        <v>199</v>
      </c>
      <c r="K109" s="470"/>
      <c r="L109" s="457">
        <v>60</v>
      </c>
      <c r="M109" s="456" t="s">
        <v>202</v>
      </c>
      <c r="N109" s="456" t="s">
        <v>203</v>
      </c>
      <c r="O109" s="457">
        <v>199</v>
      </c>
      <c r="P109" s="370"/>
      <c r="Q109" s="312">
        <v>60</v>
      </c>
      <c r="R109" s="311" t="s">
        <v>246</v>
      </c>
      <c r="S109" s="311" t="s">
        <v>247</v>
      </c>
      <c r="T109" s="312">
        <v>194</v>
      </c>
      <c r="U109" s="278">
        <v>60</v>
      </c>
      <c r="V109" s="281" t="s">
        <v>266</v>
      </c>
      <c r="W109" s="281" t="s">
        <v>267</v>
      </c>
      <c r="X109" s="278">
        <v>192</v>
      </c>
      <c r="Y109" s="212"/>
      <c r="Z109" s="255">
        <v>60</v>
      </c>
      <c r="AA109" s="237" t="s">
        <v>178</v>
      </c>
      <c r="AB109" s="237" t="s">
        <v>179</v>
      </c>
      <c r="AC109" s="237">
        <v>192</v>
      </c>
      <c r="AD109" s="212"/>
      <c r="AE109" s="255">
        <v>60</v>
      </c>
      <c r="AF109" s="237" t="s">
        <v>212</v>
      </c>
      <c r="AG109" s="237" t="s">
        <v>213</v>
      </c>
      <c r="AH109" s="237">
        <v>206</v>
      </c>
      <c r="AI109" s="212"/>
      <c r="AJ109" s="255">
        <v>60</v>
      </c>
      <c r="AK109" s="212" t="s">
        <v>152</v>
      </c>
      <c r="AL109" s="212" t="s">
        <v>153</v>
      </c>
      <c r="AM109" s="212">
        <v>202</v>
      </c>
      <c r="AN109" s="212"/>
      <c r="AO109" s="212"/>
      <c r="AP109" s="271"/>
      <c r="AQ109" s="278"/>
      <c r="AR109" s="281"/>
      <c r="AS109" s="281"/>
    </row>
    <row r="110" spans="1:45">
      <c r="A110" s="542">
        <v>-27</v>
      </c>
      <c r="B110" s="509">
        <v>62</v>
      </c>
      <c r="C110" s="505" t="s">
        <v>170</v>
      </c>
      <c r="D110" s="505" t="s">
        <v>171</v>
      </c>
      <c r="E110" s="510">
        <v>204</v>
      </c>
      <c r="G110" s="509">
        <v>61</v>
      </c>
      <c r="H110" s="505" t="s">
        <v>250</v>
      </c>
      <c r="I110" s="505" t="s">
        <v>251</v>
      </c>
      <c r="J110" s="510">
        <v>202</v>
      </c>
      <c r="K110" s="470"/>
      <c r="L110" s="457">
        <v>61</v>
      </c>
      <c r="M110" s="456" t="s">
        <v>238</v>
      </c>
      <c r="N110" s="456" t="s">
        <v>239</v>
      </c>
      <c r="O110" s="457">
        <v>201</v>
      </c>
      <c r="P110" s="370"/>
      <c r="Q110" s="312">
        <v>61</v>
      </c>
      <c r="R110" s="311" t="s">
        <v>98</v>
      </c>
      <c r="S110" s="311" t="s">
        <v>99</v>
      </c>
      <c r="T110" s="312">
        <v>195</v>
      </c>
      <c r="U110" s="278">
        <v>61</v>
      </c>
      <c r="V110" s="281" t="s">
        <v>256</v>
      </c>
      <c r="W110" s="281" t="s">
        <v>257</v>
      </c>
      <c r="X110" s="278">
        <v>193</v>
      </c>
      <c r="Y110" s="212"/>
      <c r="Z110" s="255">
        <v>61</v>
      </c>
      <c r="AA110" s="237" t="s">
        <v>198</v>
      </c>
      <c r="AB110" s="237" t="s">
        <v>199</v>
      </c>
      <c r="AC110" s="237">
        <v>199</v>
      </c>
      <c r="AD110" s="212"/>
      <c r="AE110" s="255">
        <v>61</v>
      </c>
      <c r="AF110" s="237" t="s">
        <v>216</v>
      </c>
      <c r="AG110" s="237" t="s">
        <v>217</v>
      </c>
      <c r="AH110" s="237">
        <v>206</v>
      </c>
      <c r="AI110" s="212"/>
      <c r="AJ110" s="255">
        <v>61</v>
      </c>
      <c r="AK110" s="212" t="s">
        <v>216</v>
      </c>
      <c r="AL110" s="212" t="s">
        <v>217</v>
      </c>
      <c r="AM110" s="212">
        <v>202</v>
      </c>
      <c r="AN110" s="212"/>
      <c r="AO110" s="212"/>
      <c r="AP110" s="271"/>
      <c r="AQ110" s="278"/>
      <c r="AR110" s="281"/>
      <c r="AS110" s="281"/>
    </row>
    <row r="111" spans="1:45">
      <c r="A111" s="542">
        <v>16</v>
      </c>
      <c r="B111" s="509">
        <v>61</v>
      </c>
      <c r="C111" s="505" t="s">
        <v>166</v>
      </c>
      <c r="D111" s="505" t="s">
        <v>167</v>
      </c>
      <c r="E111" s="510">
        <v>204</v>
      </c>
      <c r="G111" s="509">
        <v>62</v>
      </c>
      <c r="H111" s="505" t="s">
        <v>160</v>
      </c>
      <c r="I111" s="505" t="s">
        <v>161</v>
      </c>
      <c r="J111" s="510">
        <v>203</v>
      </c>
      <c r="K111" s="470"/>
      <c r="L111" s="457">
        <v>62</v>
      </c>
      <c r="M111" s="456" t="s">
        <v>150</v>
      </c>
      <c r="N111" s="456" t="s">
        <v>151</v>
      </c>
      <c r="O111" s="457">
        <v>202</v>
      </c>
      <c r="P111" s="370"/>
      <c r="Q111" s="312">
        <v>62</v>
      </c>
      <c r="R111" s="311" t="s">
        <v>152</v>
      </c>
      <c r="S111" s="311" t="s">
        <v>153</v>
      </c>
      <c r="T111" s="312">
        <v>195</v>
      </c>
      <c r="U111" s="278">
        <v>62</v>
      </c>
      <c r="V111" s="281" t="s">
        <v>200</v>
      </c>
      <c r="W111" s="281" t="s">
        <v>201</v>
      </c>
      <c r="X111" s="278">
        <v>197</v>
      </c>
      <c r="Y111" s="212"/>
      <c r="Z111" s="255">
        <v>62</v>
      </c>
      <c r="AA111" s="237" t="s">
        <v>200</v>
      </c>
      <c r="AB111" s="237" t="s">
        <v>201</v>
      </c>
      <c r="AC111" s="237">
        <v>202</v>
      </c>
      <c r="AD111" s="212"/>
      <c r="AE111" s="255">
        <v>62</v>
      </c>
      <c r="AF111" s="237" t="s">
        <v>218</v>
      </c>
      <c r="AG111" s="237" t="s">
        <v>219</v>
      </c>
      <c r="AH111" s="237">
        <v>206</v>
      </c>
      <c r="AI111" s="212"/>
      <c r="AJ111" s="255">
        <v>62</v>
      </c>
      <c r="AK111" s="212" t="s">
        <v>220</v>
      </c>
      <c r="AL111" s="212" t="s">
        <v>221</v>
      </c>
      <c r="AM111" s="212">
        <v>202</v>
      </c>
      <c r="AN111" s="212"/>
      <c r="AO111" s="212"/>
      <c r="AP111" s="271"/>
      <c r="AQ111" s="278"/>
      <c r="AR111" s="281"/>
      <c r="AS111" s="281"/>
    </row>
    <row r="112" spans="1:45">
      <c r="A112" s="542">
        <v>-5</v>
      </c>
      <c r="B112" s="509">
        <v>63</v>
      </c>
      <c r="C112" s="505" t="s">
        <v>198</v>
      </c>
      <c r="D112" s="505" t="s">
        <v>199</v>
      </c>
      <c r="E112" s="510">
        <v>207</v>
      </c>
      <c r="G112" s="509">
        <v>63</v>
      </c>
      <c r="H112" s="505" t="s">
        <v>128</v>
      </c>
      <c r="I112" s="505" t="s">
        <v>129</v>
      </c>
      <c r="J112" s="510">
        <v>206</v>
      </c>
      <c r="K112" s="470"/>
      <c r="L112" s="457">
        <v>63</v>
      </c>
      <c r="M112" s="456" t="s">
        <v>168</v>
      </c>
      <c r="N112" s="456" t="s">
        <v>169</v>
      </c>
      <c r="O112" s="457">
        <v>204</v>
      </c>
      <c r="P112" s="370"/>
      <c r="Q112" s="312">
        <v>63</v>
      </c>
      <c r="R112" s="311" t="s">
        <v>260</v>
      </c>
      <c r="S112" s="311" t="s">
        <v>261</v>
      </c>
      <c r="T112" s="312">
        <v>195</v>
      </c>
      <c r="U112" s="278">
        <v>63</v>
      </c>
      <c r="V112" s="281" t="s">
        <v>144</v>
      </c>
      <c r="W112" s="281" t="s">
        <v>145</v>
      </c>
      <c r="X112" s="278">
        <v>200</v>
      </c>
      <c r="Y112" s="212"/>
      <c r="Z112" s="255">
        <v>63</v>
      </c>
      <c r="AA112" s="237" t="s">
        <v>210</v>
      </c>
      <c r="AB112" s="237" t="s">
        <v>211</v>
      </c>
      <c r="AC112" s="237">
        <v>203</v>
      </c>
      <c r="AD112" s="212"/>
      <c r="AE112" s="255">
        <v>63</v>
      </c>
      <c r="AF112" s="237" t="s">
        <v>182</v>
      </c>
      <c r="AG112" s="237" t="s">
        <v>183</v>
      </c>
      <c r="AH112" s="237">
        <v>208</v>
      </c>
      <c r="AI112" s="212"/>
      <c r="AJ112" s="255">
        <v>63</v>
      </c>
      <c r="AK112" s="212" t="s">
        <v>140</v>
      </c>
      <c r="AL112" s="212" t="s">
        <v>141</v>
      </c>
      <c r="AM112" s="212">
        <v>207</v>
      </c>
      <c r="AN112" s="212"/>
      <c r="AO112" s="212"/>
      <c r="AP112" s="271"/>
      <c r="AQ112" s="278"/>
      <c r="AR112" s="281"/>
      <c r="AS112" s="281"/>
    </row>
    <row r="113" spans="1:45">
      <c r="A113" s="542">
        <v>35</v>
      </c>
      <c r="B113" s="509">
        <v>64</v>
      </c>
      <c r="C113" s="505" t="s">
        <v>152</v>
      </c>
      <c r="D113" s="505" t="s">
        <v>153</v>
      </c>
      <c r="E113" s="510">
        <v>207</v>
      </c>
      <c r="G113" s="509">
        <v>64</v>
      </c>
      <c r="H113" s="505" t="s">
        <v>190</v>
      </c>
      <c r="I113" s="505" t="s">
        <v>191</v>
      </c>
      <c r="J113" s="510">
        <v>207</v>
      </c>
      <c r="K113" s="470"/>
      <c r="L113" s="457">
        <v>64</v>
      </c>
      <c r="M113" s="456" t="s">
        <v>204</v>
      </c>
      <c r="N113" s="456" t="s">
        <v>205</v>
      </c>
      <c r="O113" s="457">
        <v>204</v>
      </c>
      <c r="P113" s="370"/>
      <c r="Q113" s="312">
        <v>64</v>
      </c>
      <c r="R113" s="311" t="s">
        <v>158</v>
      </c>
      <c r="S113" s="311" t="s">
        <v>159</v>
      </c>
      <c r="T113" s="312">
        <v>197</v>
      </c>
      <c r="U113" s="278">
        <v>65</v>
      </c>
      <c r="V113" s="281" t="s">
        <v>258</v>
      </c>
      <c r="W113" s="281" t="s">
        <v>259</v>
      </c>
      <c r="X113" s="278">
        <v>202</v>
      </c>
      <c r="Y113" s="212"/>
      <c r="Z113" s="255">
        <v>64</v>
      </c>
      <c r="AA113" s="237" t="s">
        <v>190</v>
      </c>
      <c r="AB113" s="237" t="s">
        <v>191</v>
      </c>
      <c r="AC113" s="237">
        <v>204</v>
      </c>
      <c r="AD113" s="212"/>
      <c r="AE113" s="255">
        <v>64</v>
      </c>
      <c r="AF113" s="237" t="s">
        <v>222</v>
      </c>
      <c r="AG113" s="237" t="s">
        <v>223</v>
      </c>
      <c r="AH113" s="237">
        <v>209</v>
      </c>
      <c r="AI113" s="212"/>
      <c r="AJ113" s="255">
        <v>64</v>
      </c>
      <c r="AK113" s="212" t="s">
        <v>192</v>
      </c>
      <c r="AL113" s="212" t="s">
        <v>193</v>
      </c>
      <c r="AM113" s="212">
        <v>213</v>
      </c>
      <c r="AN113" s="212"/>
      <c r="AO113" s="212"/>
      <c r="AP113" s="271"/>
      <c r="AQ113" s="278"/>
      <c r="AR113" s="281"/>
      <c r="AS113" s="281"/>
    </row>
    <row r="114" spans="1:45">
      <c r="A114" s="542">
        <v>-11</v>
      </c>
      <c r="B114" s="509">
        <v>65</v>
      </c>
      <c r="C114" s="505" t="s">
        <v>202</v>
      </c>
      <c r="D114" s="505" t="s">
        <v>203</v>
      </c>
      <c r="E114" s="510">
        <v>208</v>
      </c>
      <c r="G114" s="509">
        <v>65</v>
      </c>
      <c r="H114" s="505" t="s">
        <v>134</v>
      </c>
      <c r="I114" s="505" t="s">
        <v>135</v>
      </c>
      <c r="J114" s="510">
        <v>207</v>
      </c>
      <c r="K114" s="470"/>
      <c r="L114" s="457">
        <v>65</v>
      </c>
      <c r="M114" s="456" t="s">
        <v>196</v>
      </c>
      <c r="N114" s="456" t="s">
        <v>197</v>
      </c>
      <c r="O114" s="457">
        <v>209</v>
      </c>
      <c r="P114" s="370"/>
      <c r="Q114" s="312">
        <v>65</v>
      </c>
      <c r="R114" s="311" t="s">
        <v>160</v>
      </c>
      <c r="S114" s="311" t="s">
        <v>161</v>
      </c>
      <c r="T114" s="312">
        <v>198</v>
      </c>
      <c r="U114" s="278">
        <v>64</v>
      </c>
      <c r="V114" s="281" t="s">
        <v>198</v>
      </c>
      <c r="W114" s="281" t="s">
        <v>199</v>
      </c>
      <c r="X114" s="278">
        <v>206</v>
      </c>
      <c r="Y114" s="212"/>
      <c r="Z114" s="255">
        <v>65</v>
      </c>
      <c r="AA114" s="237" t="s">
        <v>218</v>
      </c>
      <c r="AB114" s="237" t="s">
        <v>219</v>
      </c>
      <c r="AC114" s="237">
        <v>204</v>
      </c>
      <c r="AD114" s="212"/>
      <c r="AE114" s="255">
        <v>65</v>
      </c>
      <c r="AF114" s="237" t="s">
        <v>224</v>
      </c>
      <c r="AG114" s="237" t="s">
        <v>225</v>
      </c>
      <c r="AH114" s="237">
        <v>210</v>
      </c>
      <c r="AI114" s="212"/>
      <c r="AJ114" s="255">
        <v>65</v>
      </c>
      <c r="AK114" s="212" t="s">
        <v>226</v>
      </c>
      <c r="AL114" s="212" t="s">
        <v>227</v>
      </c>
      <c r="AM114" s="212">
        <v>216</v>
      </c>
      <c r="AN114" s="212"/>
      <c r="AO114" s="212"/>
      <c r="AP114" s="271"/>
      <c r="AQ114" s="278"/>
      <c r="AR114" s="281"/>
      <c r="AS114" s="281"/>
    </row>
    <row r="115" spans="1:45">
      <c r="A115" s="542">
        <v>-4</v>
      </c>
      <c r="B115" s="509">
        <v>66</v>
      </c>
      <c r="C115" s="505" t="s">
        <v>160</v>
      </c>
      <c r="D115" s="505" t="s">
        <v>161</v>
      </c>
      <c r="E115" s="510">
        <v>210</v>
      </c>
      <c r="G115" s="509">
        <v>66</v>
      </c>
      <c r="H115" s="505" t="s">
        <v>256</v>
      </c>
      <c r="I115" s="505" t="s">
        <v>257</v>
      </c>
      <c r="J115" s="510">
        <v>207</v>
      </c>
      <c r="K115" s="470"/>
      <c r="L115" s="457">
        <v>66</v>
      </c>
      <c r="M115" s="456" t="s">
        <v>190</v>
      </c>
      <c r="N115" s="456" t="s">
        <v>191</v>
      </c>
      <c r="O115" s="457">
        <v>211</v>
      </c>
      <c r="P115" s="370"/>
      <c r="Q115" s="312">
        <v>66</v>
      </c>
      <c r="R115" s="311" t="s">
        <v>186</v>
      </c>
      <c r="S115" s="311" t="s">
        <v>187</v>
      </c>
      <c r="T115" s="312">
        <v>199</v>
      </c>
      <c r="U115" s="278">
        <v>66</v>
      </c>
      <c r="V115" s="281" t="s">
        <v>172</v>
      </c>
      <c r="W115" s="281" t="s">
        <v>173</v>
      </c>
      <c r="X115" s="278">
        <v>206</v>
      </c>
      <c r="Y115" s="212"/>
      <c r="Z115" s="255">
        <v>66</v>
      </c>
      <c r="AA115" s="237" t="s">
        <v>214</v>
      </c>
      <c r="AB115" s="237" t="s">
        <v>215</v>
      </c>
      <c r="AC115" s="237">
        <v>205</v>
      </c>
      <c r="AD115" s="212"/>
      <c r="AE115" s="255">
        <v>66</v>
      </c>
      <c r="AF115" s="237" t="s">
        <v>228</v>
      </c>
      <c r="AG115" s="237" t="s">
        <v>229</v>
      </c>
      <c r="AH115" s="237">
        <v>212</v>
      </c>
      <c r="AI115" s="212"/>
      <c r="AJ115" s="255">
        <v>66</v>
      </c>
      <c r="AK115" s="212" t="s">
        <v>230</v>
      </c>
      <c r="AL115" s="212" t="s">
        <v>231</v>
      </c>
      <c r="AM115" s="212">
        <v>217</v>
      </c>
      <c r="AN115" s="212"/>
      <c r="AO115" s="212"/>
      <c r="AP115" s="271"/>
      <c r="AQ115" s="278"/>
      <c r="AR115" s="281"/>
      <c r="AS115" s="281"/>
    </row>
    <row r="116" spans="1:45">
      <c r="A116" s="542">
        <v>7</v>
      </c>
      <c r="B116" s="509">
        <v>67</v>
      </c>
      <c r="C116" s="505" t="s">
        <v>196</v>
      </c>
      <c r="D116" s="505" t="s">
        <v>197</v>
      </c>
      <c r="E116" s="510">
        <v>212</v>
      </c>
      <c r="G116" s="509">
        <v>67</v>
      </c>
      <c r="H116" s="505" t="s">
        <v>168</v>
      </c>
      <c r="I116" s="505" t="s">
        <v>169</v>
      </c>
      <c r="J116" s="510">
        <v>209</v>
      </c>
      <c r="K116" s="470"/>
      <c r="L116" s="457">
        <v>67</v>
      </c>
      <c r="M116" s="456" t="s">
        <v>98</v>
      </c>
      <c r="N116" s="456" t="s">
        <v>99</v>
      </c>
      <c r="O116" s="457">
        <v>211</v>
      </c>
      <c r="P116" s="370"/>
      <c r="Q116" s="312">
        <v>67</v>
      </c>
      <c r="R116" s="311" t="s">
        <v>164</v>
      </c>
      <c r="S116" s="311" t="s">
        <v>165</v>
      </c>
      <c r="T116" s="312">
        <v>199</v>
      </c>
      <c r="U116" s="278">
        <v>67</v>
      </c>
      <c r="V116" s="281" t="s">
        <v>186</v>
      </c>
      <c r="W116" s="281" t="s">
        <v>187</v>
      </c>
      <c r="X116" s="278">
        <v>208</v>
      </c>
      <c r="Y116" s="212"/>
      <c r="Z116" s="255">
        <v>67</v>
      </c>
      <c r="AA116" s="237" t="s">
        <v>234</v>
      </c>
      <c r="AB116" s="237" t="s">
        <v>235</v>
      </c>
      <c r="AC116" s="237">
        <v>205</v>
      </c>
      <c r="AD116" s="212"/>
      <c r="AE116" s="255">
        <v>67</v>
      </c>
      <c r="AF116" s="237" t="s">
        <v>232</v>
      </c>
      <c r="AG116" s="237" t="s">
        <v>233</v>
      </c>
      <c r="AH116" s="237">
        <v>216</v>
      </c>
      <c r="AI116" s="212"/>
      <c r="AJ116" s="255">
        <v>67</v>
      </c>
      <c r="AK116" s="212" t="s">
        <v>196</v>
      </c>
      <c r="AL116" s="212" t="s">
        <v>197</v>
      </c>
      <c r="AM116" s="212">
        <v>217</v>
      </c>
      <c r="AN116" s="212"/>
      <c r="AO116" s="212"/>
      <c r="AP116" s="271"/>
      <c r="AQ116" s="278"/>
      <c r="AR116" s="281"/>
      <c r="AS116" s="281"/>
    </row>
    <row r="117" spans="1:45">
      <c r="A117" s="542">
        <v>-19</v>
      </c>
      <c r="B117" s="509">
        <v>68</v>
      </c>
      <c r="C117" s="505" t="s">
        <v>218</v>
      </c>
      <c r="D117" s="505" t="s">
        <v>219</v>
      </c>
      <c r="E117" s="510">
        <v>214</v>
      </c>
      <c r="G117" s="509">
        <v>68</v>
      </c>
      <c r="H117" s="505" t="s">
        <v>357</v>
      </c>
      <c r="I117" s="505" t="s">
        <v>358</v>
      </c>
      <c r="J117" s="510">
        <v>210</v>
      </c>
      <c r="K117" s="470"/>
      <c r="L117" s="457">
        <v>68</v>
      </c>
      <c r="M117" s="456" t="s">
        <v>260</v>
      </c>
      <c r="N117" s="456" t="s">
        <v>261</v>
      </c>
      <c r="O117" s="457">
        <v>211</v>
      </c>
      <c r="P117" s="370"/>
      <c r="Q117" s="312">
        <v>68</v>
      </c>
      <c r="R117" s="311" t="s">
        <v>288</v>
      </c>
      <c r="S117" s="311" t="s">
        <v>289</v>
      </c>
      <c r="T117" s="312">
        <v>202</v>
      </c>
      <c r="U117" s="278">
        <v>70</v>
      </c>
      <c r="V117" s="281" t="s">
        <v>204</v>
      </c>
      <c r="W117" s="281" t="s">
        <v>205</v>
      </c>
      <c r="X117" s="278">
        <v>209</v>
      </c>
      <c r="Y117" s="212"/>
      <c r="Z117" s="255">
        <v>68</v>
      </c>
      <c r="AA117" s="237" t="s">
        <v>204</v>
      </c>
      <c r="AB117" s="237" t="s">
        <v>205</v>
      </c>
      <c r="AC117" s="237">
        <v>210</v>
      </c>
      <c r="AD117" s="212"/>
      <c r="AE117" s="255">
        <v>68</v>
      </c>
      <c r="AF117" s="237" t="s">
        <v>204</v>
      </c>
      <c r="AG117" s="237" t="s">
        <v>205</v>
      </c>
      <c r="AH117" s="237">
        <v>217</v>
      </c>
      <c r="AI117" s="212"/>
      <c r="AJ117" s="255">
        <v>68</v>
      </c>
      <c r="AK117" s="212" t="s">
        <v>214</v>
      </c>
      <c r="AL117" s="212" t="s">
        <v>215</v>
      </c>
      <c r="AM117" s="212">
        <v>221</v>
      </c>
      <c r="AN117" s="212"/>
      <c r="AO117" s="212"/>
      <c r="AP117" s="271"/>
      <c r="AQ117" s="278"/>
      <c r="AR117" s="281"/>
      <c r="AS117" s="281"/>
    </row>
    <row r="118" spans="1:45">
      <c r="A118" s="542">
        <v>-9</v>
      </c>
      <c r="B118" s="509">
        <v>69</v>
      </c>
      <c r="C118" s="505" t="s">
        <v>150</v>
      </c>
      <c r="D118" s="505" t="s">
        <v>151</v>
      </c>
      <c r="E118" s="510">
        <v>215</v>
      </c>
      <c r="G118" s="509">
        <v>69</v>
      </c>
      <c r="H118" s="505" t="s">
        <v>238</v>
      </c>
      <c r="I118" s="505" t="s">
        <v>239</v>
      </c>
      <c r="J118" s="510">
        <v>211</v>
      </c>
      <c r="K118" s="470"/>
      <c r="L118" s="457">
        <v>69</v>
      </c>
      <c r="M118" s="456" t="s">
        <v>248</v>
      </c>
      <c r="N118" s="456" t="s">
        <v>249</v>
      </c>
      <c r="O118" s="457">
        <v>211</v>
      </c>
      <c r="P118" s="370"/>
      <c r="Q118" s="312">
        <v>69</v>
      </c>
      <c r="R118" s="311" t="s">
        <v>170</v>
      </c>
      <c r="S118" s="311" t="s">
        <v>171</v>
      </c>
      <c r="T118" s="312">
        <v>202</v>
      </c>
      <c r="U118" s="278">
        <v>68</v>
      </c>
      <c r="V118" s="281" t="s">
        <v>160</v>
      </c>
      <c r="W118" s="281" t="s">
        <v>161</v>
      </c>
      <c r="X118" s="278">
        <v>211</v>
      </c>
      <c r="Y118" s="212"/>
      <c r="Z118" s="255">
        <v>69</v>
      </c>
      <c r="AA118" s="237" t="s">
        <v>166</v>
      </c>
      <c r="AB118" s="237" t="s">
        <v>167</v>
      </c>
      <c r="AC118" s="237">
        <v>211</v>
      </c>
      <c r="AD118" s="212"/>
      <c r="AE118" s="255">
        <v>69</v>
      </c>
      <c r="AF118" s="237" t="s">
        <v>154</v>
      </c>
      <c r="AG118" s="237" t="s">
        <v>155</v>
      </c>
      <c r="AH118" s="237">
        <v>218</v>
      </c>
      <c r="AI118" s="212"/>
      <c r="AJ118" s="255">
        <v>69</v>
      </c>
      <c r="AK118" s="212" t="s">
        <v>236</v>
      </c>
      <c r="AL118" s="212" t="s">
        <v>237</v>
      </c>
      <c r="AM118" s="212">
        <v>221</v>
      </c>
      <c r="AN118" s="212"/>
      <c r="AO118" s="212"/>
      <c r="AP118" s="271"/>
      <c r="AQ118" s="278"/>
      <c r="AR118" s="281"/>
      <c r="AS118" s="281"/>
    </row>
    <row r="119" spans="1:45">
      <c r="A119" s="542">
        <v>5</v>
      </c>
      <c r="B119" s="509">
        <v>70</v>
      </c>
      <c r="C119" s="505" t="s">
        <v>172</v>
      </c>
      <c r="D119" s="505" t="s">
        <v>173</v>
      </c>
      <c r="E119" s="510">
        <v>215</v>
      </c>
      <c r="G119" s="509">
        <v>70</v>
      </c>
      <c r="H119" s="505" t="s">
        <v>288</v>
      </c>
      <c r="I119" s="505" t="s">
        <v>289</v>
      </c>
      <c r="J119" s="510">
        <v>214</v>
      </c>
      <c r="K119" s="470"/>
      <c r="L119" s="457">
        <v>70</v>
      </c>
      <c r="M119" s="456" t="s">
        <v>198</v>
      </c>
      <c r="N119" s="456" t="s">
        <v>199</v>
      </c>
      <c r="O119" s="457">
        <v>212</v>
      </c>
      <c r="P119" s="370"/>
      <c r="Q119" s="312">
        <v>70</v>
      </c>
      <c r="R119" s="311" t="s">
        <v>248</v>
      </c>
      <c r="S119" s="311" t="s">
        <v>249</v>
      </c>
      <c r="T119" s="312">
        <v>205</v>
      </c>
      <c r="U119" s="278">
        <v>69</v>
      </c>
      <c r="V119" s="281" t="s">
        <v>190</v>
      </c>
      <c r="W119" s="281" t="s">
        <v>191</v>
      </c>
      <c r="X119" s="278">
        <v>214</v>
      </c>
      <c r="Y119" s="212"/>
      <c r="Z119" s="255">
        <v>70</v>
      </c>
      <c r="AA119" s="237" t="s">
        <v>164</v>
      </c>
      <c r="AB119" s="237" t="s">
        <v>165</v>
      </c>
      <c r="AC119" s="237">
        <v>212</v>
      </c>
      <c r="AD119" s="212"/>
      <c r="AE119" s="255">
        <v>70</v>
      </c>
      <c r="AF119" s="237" t="s">
        <v>238</v>
      </c>
      <c r="AG119" s="237" t="s">
        <v>239</v>
      </c>
      <c r="AH119" s="237">
        <v>218</v>
      </c>
      <c r="AI119" s="212"/>
      <c r="AJ119" s="255">
        <v>70</v>
      </c>
      <c r="AK119" s="212" t="s">
        <v>240</v>
      </c>
      <c r="AL119" s="212" t="s">
        <v>241</v>
      </c>
      <c r="AM119" s="212">
        <v>222</v>
      </c>
      <c r="AN119" s="212"/>
      <c r="AO119" s="212"/>
      <c r="AP119" s="271"/>
      <c r="AQ119" s="278"/>
      <c r="AR119" s="281"/>
      <c r="AS119" s="281"/>
    </row>
    <row r="120" spans="1:45">
      <c r="A120" s="542">
        <v>9</v>
      </c>
      <c r="B120" s="509">
        <v>71</v>
      </c>
      <c r="C120" s="505" t="s">
        <v>234</v>
      </c>
      <c r="D120" s="505" t="s">
        <v>235</v>
      </c>
      <c r="E120" s="510">
        <v>217</v>
      </c>
      <c r="G120" s="509">
        <v>71</v>
      </c>
      <c r="H120" s="505" t="s">
        <v>144</v>
      </c>
      <c r="I120" s="505" t="s">
        <v>145</v>
      </c>
      <c r="J120" s="510">
        <v>218</v>
      </c>
      <c r="K120" s="470"/>
      <c r="L120" s="457">
        <v>71</v>
      </c>
      <c r="M120" s="456" t="s">
        <v>144</v>
      </c>
      <c r="N120" s="456" t="s">
        <v>145</v>
      </c>
      <c r="O120" s="457">
        <v>215</v>
      </c>
      <c r="P120" s="370"/>
      <c r="Q120" s="312">
        <v>71</v>
      </c>
      <c r="R120" s="311" t="s">
        <v>194</v>
      </c>
      <c r="S120" s="311" t="s">
        <v>195</v>
      </c>
      <c r="T120" s="312">
        <v>206</v>
      </c>
      <c r="U120" s="278">
        <v>71</v>
      </c>
      <c r="V120" s="281" t="s">
        <v>246</v>
      </c>
      <c r="W120" s="281" t="s">
        <v>247</v>
      </c>
      <c r="X120" s="278">
        <v>221</v>
      </c>
      <c r="Y120" s="212"/>
      <c r="Z120" s="255">
        <v>71</v>
      </c>
      <c r="AA120" s="237" t="s">
        <v>258</v>
      </c>
      <c r="AB120" s="237" t="s">
        <v>259</v>
      </c>
      <c r="AC120" s="237">
        <v>213</v>
      </c>
      <c r="AD120" s="212"/>
      <c r="AE120" s="255">
        <v>71</v>
      </c>
      <c r="AF120" s="237" t="s">
        <v>242</v>
      </c>
      <c r="AG120" s="237" t="s">
        <v>243</v>
      </c>
      <c r="AH120" s="237">
        <v>220</v>
      </c>
      <c r="AI120" s="212"/>
      <c r="AJ120" s="255">
        <v>71</v>
      </c>
      <c r="AK120" s="212" t="s">
        <v>244</v>
      </c>
      <c r="AL120" s="212" t="s">
        <v>245</v>
      </c>
      <c r="AM120" s="212">
        <v>223</v>
      </c>
      <c r="AN120" s="212"/>
      <c r="AO120" s="212"/>
      <c r="AP120" s="271"/>
      <c r="AQ120" s="278"/>
      <c r="AR120" s="281"/>
      <c r="AS120" s="281"/>
    </row>
    <row r="121" spans="1:45">
      <c r="A121" s="542">
        <v>-1</v>
      </c>
      <c r="B121" s="509">
        <v>72</v>
      </c>
      <c r="C121" s="505" t="s">
        <v>144</v>
      </c>
      <c r="D121" s="505" t="s">
        <v>145</v>
      </c>
      <c r="E121" s="510">
        <v>221</v>
      </c>
      <c r="G121" s="509">
        <v>72</v>
      </c>
      <c r="H121" s="505" t="s">
        <v>194</v>
      </c>
      <c r="I121" s="505" t="s">
        <v>195</v>
      </c>
      <c r="J121" s="510">
        <v>221</v>
      </c>
      <c r="K121" s="470"/>
      <c r="L121" s="457">
        <v>72</v>
      </c>
      <c r="M121" s="456" t="s">
        <v>134</v>
      </c>
      <c r="N121" s="456" t="s">
        <v>135</v>
      </c>
      <c r="O121" s="457">
        <v>216</v>
      </c>
      <c r="P121" s="370"/>
      <c r="Q121" s="312">
        <v>72</v>
      </c>
      <c r="R121" s="311" t="s">
        <v>134</v>
      </c>
      <c r="S121" s="311" t="s">
        <v>135</v>
      </c>
      <c r="T121" s="312">
        <v>207</v>
      </c>
      <c r="U121" s="278">
        <v>72</v>
      </c>
      <c r="V121" s="281" t="s">
        <v>244</v>
      </c>
      <c r="W121" s="281" t="s">
        <v>245</v>
      </c>
      <c r="X121" s="278">
        <v>226</v>
      </c>
      <c r="Y121" s="212"/>
      <c r="Z121" s="255">
        <v>72</v>
      </c>
      <c r="AA121" s="238" t="s">
        <v>208</v>
      </c>
      <c r="AB121" s="238" t="s">
        <v>209</v>
      </c>
      <c r="AC121" s="238">
        <v>215</v>
      </c>
      <c r="AD121" s="212"/>
      <c r="AE121" s="255">
        <v>72</v>
      </c>
      <c r="AF121" s="237" t="s">
        <v>246</v>
      </c>
      <c r="AG121" s="237" t="s">
        <v>247</v>
      </c>
      <c r="AH121" s="237">
        <v>222</v>
      </c>
      <c r="AI121" s="212"/>
      <c r="AJ121" s="255">
        <v>72</v>
      </c>
      <c r="AK121" s="212" t="s">
        <v>136</v>
      </c>
      <c r="AL121" s="212" t="s">
        <v>137</v>
      </c>
      <c r="AM121" s="212">
        <v>225</v>
      </c>
      <c r="AN121" s="212"/>
      <c r="AO121" s="212"/>
      <c r="AP121" s="271"/>
      <c r="AQ121" s="278"/>
      <c r="AR121" s="281"/>
      <c r="AS121" s="281"/>
    </row>
    <row r="122" spans="1:45">
      <c r="A122" s="542">
        <v>-14</v>
      </c>
      <c r="B122" s="509">
        <v>73</v>
      </c>
      <c r="C122" s="505" t="s">
        <v>260</v>
      </c>
      <c r="D122" s="505" t="s">
        <v>261</v>
      </c>
      <c r="E122" s="510">
        <v>224</v>
      </c>
      <c r="G122" s="509">
        <v>73</v>
      </c>
      <c r="H122" s="505" t="s">
        <v>244</v>
      </c>
      <c r="I122" s="505" t="s">
        <v>245</v>
      </c>
      <c r="J122" s="510">
        <v>222</v>
      </c>
      <c r="K122" s="470"/>
      <c r="L122" s="457">
        <v>73</v>
      </c>
      <c r="M122" s="456" t="s">
        <v>214</v>
      </c>
      <c r="N122" s="456" t="s">
        <v>215</v>
      </c>
      <c r="O122" s="457">
        <v>220</v>
      </c>
      <c r="P122" s="370"/>
      <c r="Q122" s="312">
        <v>73</v>
      </c>
      <c r="R122" s="311" t="s">
        <v>190</v>
      </c>
      <c r="S122" s="311" t="s">
        <v>191</v>
      </c>
      <c r="T122" s="312">
        <v>211</v>
      </c>
      <c r="U122" s="278">
        <v>73</v>
      </c>
      <c r="V122" s="281" t="s">
        <v>156</v>
      </c>
      <c r="W122" s="281" t="s">
        <v>157</v>
      </c>
      <c r="X122" s="278">
        <v>226</v>
      </c>
      <c r="Y122" s="212"/>
      <c r="Z122" s="255">
        <v>73</v>
      </c>
      <c r="AA122" s="237" t="s">
        <v>244</v>
      </c>
      <c r="AB122" s="237" t="s">
        <v>245</v>
      </c>
      <c r="AC122" s="237">
        <v>219</v>
      </c>
      <c r="AD122" s="212"/>
      <c r="AE122" s="255">
        <v>73</v>
      </c>
      <c r="AF122" s="237" t="s">
        <v>248</v>
      </c>
      <c r="AG122" s="237" t="s">
        <v>249</v>
      </c>
      <c r="AH122" s="237">
        <v>222</v>
      </c>
      <c r="AI122" s="212"/>
      <c r="AJ122" s="255">
        <v>73</v>
      </c>
      <c r="AK122" s="212" t="s">
        <v>250</v>
      </c>
      <c r="AL122" s="212" t="s">
        <v>251</v>
      </c>
      <c r="AM122" s="212">
        <v>226</v>
      </c>
      <c r="AN122" s="212"/>
      <c r="AO122" s="212"/>
      <c r="AP122" s="271"/>
      <c r="AQ122" s="278"/>
      <c r="AR122" s="281"/>
      <c r="AS122" s="281"/>
    </row>
    <row r="123" spans="1:45">
      <c r="A123" s="542">
        <v>-17</v>
      </c>
      <c r="B123" s="509">
        <v>74</v>
      </c>
      <c r="C123" s="505" t="s">
        <v>236</v>
      </c>
      <c r="D123" s="505" t="s">
        <v>237</v>
      </c>
      <c r="E123" s="510">
        <v>228</v>
      </c>
      <c r="G123" s="509">
        <v>74</v>
      </c>
      <c r="H123" s="505" t="s">
        <v>196</v>
      </c>
      <c r="I123" s="505" t="s">
        <v>197</v>
      </c>
      <c r="J123" s="510">
        <v>222</v>
      </c>
      <c r="K123" s="470"/>
      <c r="L123" s="457">
        <v>74</v>
      </c>
      <c r="M123" s="456" t="s">
        <v>288</v>
      </c>
      <c r="N123" s="456" t="s">
        <v>289</v>
      </c>
      <c r="O123" s="457">
        <v>220</v>
      </c>
      <c r="P123" s="370"/>
      <c r="Q123" s="312">
        <v>74</v>
      </c>
      <c r="R123" s="311" t="s">
        <v>242</v>
      </c>
      <c r="S123" s="311" t="s">
        <v>243</v>
      </c>
      <c r="T123" s="312">
        <v>217</v>
      </c>
      <c r="U123" s="278">
        <v>74</v>
      </c>
      <c r="V123" s="281" t="s">
        <v>210</v>
      </c>
      <c r="W123" s="281" t="s">
        <v>211</v>
      </c>
      <c r="X123" s="278">
        <v>226</v>
      </c>
      <c r="Y123" s="212"/>
      <c r="Z123" s="255">
        <v>74</v>
      </c>
      <c r="AA123" s="237" t="s">
        <v>158</v>
      </c>
      <c r="AB123" s="237" t="s">
        <v>159</v>
      </c>
      <c r="AC123" s="237">
        <v>220</v>
      </c>
      <c r="AD123" s="212"/>
      <c r="AE123" s="255">
        <v>74</v>
      </c>
      <c r="AF123" s="237" t="s">
        <v>190</v>
      </c>
      <c r="AG123" s="237" t="s">
        <v>191</v>
      </c>
      <c r="AH123" s="237">
        <v>224</v>
      </c>
      <c r="AI123" s="212"/>
      <c r="AJ123" s="255">
        <v>74</v>
      </c>
      <c r="AK123" s="212" t="s">
        <v>200</v>
      </c>
      <c r="AL123" s="212" t="s">
        <v>201</v>
      </c>
      <c r="AM123" s="212">
        <v>230</v>
      </c>
      <c r="AN123" s="212"/>
      <c r="AO123" s="212"/>
      <c r="AP123" s="271"/>
      <c r="AQ123" s="278"/>
      <c r="AR123" s="281"/>
      <c r="AS123" s="281"/>
    </row>
    <row r="124" spans="1:45">
      <c r="A124" s="542">
        <v>1</v>
      </c>
      <c r="B124" s="509">
        <v>75</v>
      </c>
      <c r="C124" s="505" t="s">
        <v>246</v>
      </c>
      <c r="D124" s="505" t="s">
        <v>247</v>
      </c>
      <c r="E124" s="510">
        <v>229</v>
      </c>
      <c r="G124" s="509">
        <v>75</v>
      </c>
      <c r="H124" s="505" t="s">
        <v>172</v>
      </c>
      <c r="I124" s="505" t="s">
        <v>173</v>
      </c>
      <c r="J124" s="510">
        <v>225</v>
      </c>
      <c r="K124" s="470"/>
      <c r="L124" s="457">
        <v>75</v>
      </c>
      <c r="M124" s="456" t="s">
        <v>242</v>
      </c>
      <c r="N124" s="456" t="s">
        <v>243</v>
      </c>
      <c r="O124" s="457">
        <v>223</v>
      </c>
      <c r="P124" s="370"/>
      <c r="Q124" s="312">
        <v>75</v>
      </c>
      <c r="R124" s="311" t="s">
        <v>168</v>
      </c>
      <c r="S124" s="311" t="s">
        <v>169</v>
      </c>
      <c r="T124" s="312">
        <v>225</v>
      </c>
      <c r="U124" s="278">
        <v>75</v>
      </c>
      <c r="V124" s="281" t="s">
        <v>214</v>
      </c>
      <c r="W124" s="281" t="s">
        <v>215</v>
      </c>
      <c r="X124" s="278">
        <v>227</v>
      </c>
      <c r="Y124" s="212"/>
      <c r="Z124" s="255">
        <v>75</v>
      </c>
      <c r="AA124" s="237" t="s">
        <v>194</v>
      </c>
      <c r="AB124" s="237" t="s">
        <v>195</v>
      </c>
      <c r="AC124" s="237">
        <v>221</v>
      </c>
      <c r="AD124" s="212"/>
      <c r="AE124" s="255">
        <v>75</v>
      </c>
      <c r="AF124" s="237" t="s">
        <v>180</v>
      </c>
      <c r="AG124" s="237" t="s">
        <v>181</v>
      </c>
      <c r="AH124" s="237">
        <v>225</v>
      </c>
      <c r="AI124" s="212"/>
      <c r="AJ124" s="255">
        <v>75</v>
      </c>
      <c r="AK124" s="212" t="s">
        <v>254</v>
      </c>
      <c r="AL124" s="212" t="s">
        <v>255</v>
      </c>
      <c r="AM124" s="212">
        <v>231</v>
      </c>
      <c r="AN124" s="212"/>
      <c r="AO124" s="212"/>
      <c r="AP124" s="271"/>
      <c r="AQ124" s="278"/>
      <c r="AR124" s="281"/>
      <c r="AS124" s="281"/>
    </row>
    <row r="125" spans="1:45">
      <c r="A125" s="542">
        <v>-14</v>
      </c>
      <c r="B125" s="509">
        <v>77</v>
      </c>
      <c r="C125" s="505" t="s">
        <v>128</v>
      </c>
      <c r="D125" s="505" t="s">
        <v>129</v>
      </c>
      <c r="E125" s="510">
        <v>230</v>
      </c>
      <c r="G125" s="509">
        <v>76</v>
      </c>
      <c r="H125" s="505" t="s">
        <v>246</v>
      </c>
      <c r="I125" s="505" t="s">
        <v>247</v>
      </c>
      <c r="J125" s="510">
        <v>226</v>
      </c>
      <c r="K125" s="470"/>
      <c r="L125" s="457">
        <v>76</v>
      </c>
      <c r="M125" s="456" t="s">
        <v>166</v>
      </c>
      <c r="N125" s="456" t="s">
        <v>167</v>
      </c>
      <c r="O125" s="457">
        <v>224</v>
      </c>
      <c r="P125" s="370"/>
      <c r="Q125" s="312">
        <v>76</v>
      </c>
      <c r="R125" s="311" t="s">
        <v>214</v>
      </c>
      <c r="S125" s="311" t="s">
        <v>215</v>
      </c>
      <c r="T125" s="312">
        <v>226</v>
      </c>
      <c r="U125" s="278">
        <v>76</v>
      </c>
      <c r="V125" s="281" t="s">
        <v>234</v>
      </c>
      <c r="W125" s="281" t="s">
        <v>235</v>
      </c>
      <c r="X125" s="278">
        <v>229</v>
      </c>
      <c r="Y125" s="212"/>
      <c r="Z125" s="255">
        <v>76</v>
      </c>
      <c r="AA125" s="237" t="s">
        <v>236</v>
      </c>
      <c r="AB125" s="237" t="s">
        <v>237</v>
      </c>
      <c r="AC125" s="237">
        <v>222</v>
      </c>
      <c r="AD125" s="212"/>
      <c r="AE125" s="255">
        <v>76</v>
      </c>
      <c r="AF125" s="237" t="s">
        <v>166</v>
      </c>
      <c r="AG125" s="237" t="s">
        <v>167</v>
      </c>
      <c r="AH125" s="237">
        <v>226</v>
      </c>
      <c r="AI125" s="212"/>
      <c r="AJ125" s="255">
        <v>76</v>
      </c>
      <c r="AK125" s="212" t="s">
        <v>124</v>
      </c>
      <c r="AL125" s="212" t="s">
        <v>125</v>
      </c>
      <c r="AM125" s="212">
        <v>231</v>
      </c>
      <c r="AN125" s="212"/>
      <c r="AO125" s="212"/>
      <c r="AP125" s="271"/>
      <c r="AQ125" s="278"/>
      <c r="AR125" s="281"/>
      <c r="AS125" s="281"/>
    </row>
    <row r="126" spans="1:45">
      <c r="A126" s="542">
        <v>26</v>
      </c>
      <c r="B126" s="509">
        <v>76</v>
      </c>
      <c r="C126" s="505" t="s">
        <v>320</v>
      </c>
      <c r="D126" s="505" t="s">
        <v>321</v>
      </c>
      <c r="E126" s="510">
        <v>230</v>
      </c>
      <c r="G126" s="509">
        <v>77</v>
      </c>
      <c r="H126" s="505" t="s">
        <v>166</v>
      </c>
      <c r="I126" s="505" t="s">
        <v>167</v>
      </c>
      <c r="J126" s="510">
        <v>230</v>
      </c>
      <c r="K126" s="470"/>
      <c r="L126" s="457">
        <v>77</v>
      </c>
      <c r="M126" s="456" t="s">
        <v>152</v>
      </c>
      <c r="N126" s="456" t="s">
        <v>153</v>
      </c>
      <c r="O126" s="457">
        <v>225</v>
      </c>
      <c r="P126" s="370"/>
      <c r="Q126" s="312">
        <v>77</v>
      </c>
      <c r="R126" s="311" t="s">
        <v>238</v>
      </c>
      <c r="S126" s="311" t="s">
        <v>239</v>
      </c>
      <c r="T126" s="312">
        <v>226</v>
      </c>
      <c r="U126" s="278">
        <v>77</v>
      </c>
      <c r="V126" s="281" t="s">
        <v>166</v>
      </c>
      <c r="W126" s="281" t="s">
        <v>167</v>
      </c>
      <c r="X126" s="278">
        <v>236</v>
      </c>
      <c r="Y126" s="212"/>
      <c r="Z126" s="255">
        <v>77</v>
      </c>
      <c r="AA126" s="237" t="s">
        <v>260</v>
      </c>
      <c r="AB126" s="237" t="s">
        <v>261</v>
      </c>
      <c r="AC126" s="237">
        <v>228</v>
      </c>
      <c r="AD126" s="212"/>
      <c r="AE126" s="255">
        <v>77</v>
      </c>
      <c r="AF126" s="237" t="s">
        <v>172</v>
      </c>
      <c r="AG126" s="237" t="s">
        <v>173</v>
      </c>
      <c r="AH126" s="237">
        <v>226</v>
      </c>
      <c r="AI126" s="212"/>
      <c r="AJ126" s="255">
        <v>77</v>
      </c>
      <c r="AK126" s="212" t="s">
        <v>246</v>
      </c>
      <c r="AL126" s="212" t="s">
        <v>247</v>
      </c>
      <c r="AM126" s="212">
        <v>232</v>
      </c>
      <c r="AN126" s="212"/>
      <c r="AO126" s="212"/>
      <c r="AP126" s="271"/>
      <c r="AQ126" s="278"/>
      <c r="AR126" s="281"/>
      <c r="AS126" s="281"/>
    </row>
    <row r="127" spans="1:45">
      <c r="A127" s="542">
        <v>13</v>
      </c>
      <c r="B127" s="509">
        <v>78</v>
      </c>
      <c r="C127" s="505" t="s">
        <v>222</v>
      </c>
      <c r="D127" s="505" t="s">
        <v>223</v>
      </c>
      <c r="E127" s="510">
        <v>231</v>
      </c>
      <c r="G127" s="509">
        <v>78</v>
      </c>
      <c r="H127" s="505" t="s">
        <v>210</v>
      </c>
      <c r="I127" s="505" t="s">
        <v>211</v>
      </c>
      <c r="J127" s="510">
        <v>230</v>
      </c>
      <c r="K127" s="470"/>
      <c r="L127" s="457">
        <v>78</v>
      </c>
      <c r="M127" s="456" t="s">
        <v>172</v>
      </c>
      <c r="N127" s="456" t="s">
        <v>173</v>
      </c>
      <c r="O127" s="457">
        <v>226</v>
      </c>
      <c r="P127" s="370"/>
      <c r="Q127" s="312">
        <v>78</v>
      </c>
      <c r="R127" s="311" t="s">
        <v>166</v>
      </c>
      <c r="S127" s="311" t="s">
        <v>167</v>
      </c>
      <c r="T127" s="312">
        <v>228</v>
      </c>
      <c r="U127" s="278">
        <v>78</v>
      </c>
      <c r="V127" s="281" t="s">
        <v>248</v>
      </c>
      <c r="W127" s="281" t="s">
        <v>249</v>
      </c>
      <c r="X127" s="278">
        <v>236</v>
      </c>
      <c r="Y127" s="212"/>
      <c r="Z127" s="255">
        <v>78</v>
      </c>
      <c r="AA127" s="237" t="s">
        <v>230</v>
      </c>
      <c r="AB127" s="237" t="s">
        <v>231</v>
      </c>
      <c r="AC127" s="237">
        <v>229</v>
      </c>
      <c r="AD127" s="212"/>
      <c r="AE127" s="255">
        <v>78</v>
      </c>
      <c r="AF127" s="237" t="s">
        <v>208</v>
      </c>
      <c r="AG127" s="237" t="s">
        <v>209</v>
      </c>
      <c r="AH127" s="237">
        <v>230</v>
      </c>
      <c r="AI127" s="212"/>
      <c r="AJ127" s="255">
        <v>78</v>
      </c>
      <c r="AK127" s="212" t="s">
        <v>106</v>
      </c>
      <c r="AL127" s="212" t="s">
        <v>107</v>
      </c>
      <c r="AM127" s="212">
        <v>235</v>
      </c>
      <c r="AN127" s="212"/>
      <c r="AO127" s="212"/>
      <c r="AP127" s="271"/>
      <c r="AQ127" s="278"/>
      <c r="AR127" s="281"/>
      <c r="AS127" s="281"/>
    </row>
    <row r="128" spans="1:45">
      <c r="A128" s="542">
        <v>-6</v>
      </c>
      <c r="B128" s="509">
        <v>79</v>
      </c>
      <c r="C128" s="505" t="s">
        <v>244</v>
      </c>
      <c r="D128" s="505" t="s">
        <v>245</v>
      </c>
      <c r="E128" s="510">
        <v>233</v>
      </c>
      <c r="G128" s="509">
        <v>79</v>
      </c>
      <c r="H128" s="505" t="s">
        <v>214</v>
      </c>
      <c r="I128" s="505" t="s">
        <v>215</v>
      </c>
      <c r="J128" s="510">
        <v>231</v>
      </c>
      <c r="K128" s="470"/>
      <c r="L128" s="457">
        <v>79</v>
      </c>
      <c r="M128" s="456" t="s">
        <v>246</v>
      </c>
      <c r="N128" s="456" t="s">
        <v>247</v>
      </c>
      <c r="O128" s="457">
        <v>230</v>
      </c>
      <c r="P128" s="370"/>
      <c r="Q128" s="312">
        <v>79</v>
      </c>
      <c r="R128" s="311" t="s">
        <v>204</v>
      </c>
      <c r="S128" s="311" t="s">
        <v>205</v>
      </c>
      <c r="T128" s="312">
        <v>230</v>
      </c>
      <c r="U128" s="278">
        <v>79</v>
      </c>
      <c r="V128" s="281" t="s">
        <v>284</v>
      </c>
      <c r="W128" s="281" t="s">
        <v>285</v>
      </c>
      <c r="X128" s="278">
        <v>237</v>
      </c>
      <c r="Y128" s="212"/>
      <c r="Z128" s="255">
        <v>79</v>
      </c>
      <c r="AA128" s="237" t="s">
        <v>246</v>
      </c>
      <c r="AB128" s="237" t="s">
        <v>247</v>
      </c>
      <c r="AC128" s="237">
        <v>233</v>
      </c>
      <c r="AD128" s="212"/>
      <c r="AE128" s="255">
        <v>79</v>
      </c>
      <c r="AF128" s="237" t="s">
        <v>234</v>
      </c>
      <c r="AG128" s="237" t="s">
        <v>235</v>
      </c>
      <c r="AH128" s="237">
        <v>230</v>
      </c>
      <c r="AI128" s="212"/>
      <c r="AJ128" s="255">
        <v>79</v>
      </c>
      <c r="AK128" s="212" t="s">
        <v>232</v>
      </c>
      <c r="AL128" s="212" t="s">
        <v>233</v>
      </c>
      <c r="AM128" s="212">
        <v>237</v>
      </c>
      <c r="AN128" s="212"/>
      <c r="AO128" s="212"/>
      <c r="AP128" s="271"/>
      <c r="AQ128" s="278"/>
      <c r="AR128" s="281"/>
      <c r="AS128" s="281"/>
    </row>
    <row r="129" spans="1:45">
      <c r="A129" s="542">
        <v>26</v>
      </c>
      <c r="B129" s="509">
        <v>80</v>
      </c>
      <c r="C129" s="505" t="s">
        <v>274</v>
      </c>
      <c r="D129" s="505" t="s">
        <v>275</v>
      </c>
      <c r="E129" s="510">
        <v>234</v>
      </c>
      <c r="G129" s="509">
        <v>80</v>
      </c>
      <c r="H129" s="505" t="s">
        <v>234</v>
      </c>
      <c r="I129" s="505" t="s">
        <v>235</v>
      </c>
      <c r="J129" s="510">
        <v>232</v>
      </c>
      <c r="K129" s="470"/>
      <c r="L129" s="457">
        <v>80</v>
      </c>
      <c r="M129" s="456" t="s">
        <v>234</v>
      </c>
      <c r="N129" s="456" t="s">
        <v>235</v>
      </c>
      <c r="O129" s="457">
        <v>232</v>
      </c>
      <c r="P129" s="370"/>
      <c r="Q129" s="312">
        <v>80</v>
      </c>
      <c r="R129" s="311" t="s">
        <v>244</v>
      </c>
      <c r="S129" s="311" t="s">
        <v>245</v>
      </c>
      <c r="T129" s="312">
        <v>232</v>
      </c>
      <c r="U129" s="278">
        <v>81</v>
      </c>
      <c r="V129" s="281" t="s">
        <v>242</v>
      </c>
      <c r="W129" s="281" t="s">
        <v>243</v>
      </c>
      <c r="X129" s="278">
        <v>240</v>
      </c>
      <c r="Y129" s="212"/>
      <c r="Z129" s="255">
        <v>80</v>
      </c>
      <c r="AA129" s="237" t="s">
        <v>248</v>
      </c>
      <c r="AB129" s="237" t="s">
        <v>249</v>
      </c>
      <c r="AC129" s="237">
        <v>236</v>
      </c>
      <c r="AD129" s="212"/>
      <c r="AE129" s="255">
        <v>80</v>
      </c>
      <c r="AF129" s="237" t="s">
        <v>236</v>
      </c>
      <c r="AG129" s="237" t="s">
        <v>237</v>
      </c>
      <c r="AH129" s="237">
        <v>231</v>
      </c>
      <c r="AI129" s="212"/>
      <c r="AJ129" s="255">
        <v>80</v>
      </c>
      <c r="AK129" s="212" t="s">
        <v>260</v>
      </c>
      <c r="AL129" s="212" t="s">
        <v>261</v>
      </c>
      <c r="AM129" s="212">
        <v>237</v>
      </c>
      <c r="AN129" s="212"/>
      <c r="AO129" s="212"/>
      <c r="AP129" s="271"/>
      <c r="AQ129" s="278"/>
      <c r="AR129" s="281"/>
      <c r="AS129" s="281"/>
    </row>
    <row r="130" spans="1:45">
      <c r="A130" s="542">
        <v>-17</v>
      </c>
      <c r="B130" s="509">
        <v>81</v>
      </c>
      <c r="C130" s="505" t="s">
        <v>190</v>
      </c>
      <c r="D130" s="505" t="s">
        <v>191</v>
      </c>
      <c r="E130" s="510">
        <v>237</v>
      </c>
      <c r="G130" s="509">
        <v>81</v>
      </c>
      <c r="H130" s="505" t="s">
        <v>216</v>
      </c>
      <c r="I130" s="505" t="s">
        <v>217</v>
      </c>
      <c r="J130" s="510">
        <v>233</v>
      </c>
      <c r="K130" s="470"/>
      <c r="L130" s="457">
        <v>81</v>
      </c>
      <c r="M130" s="456" t="s">
        <v>236</v>
      </c>
      <c r="N130" s="456" t="s">
        <v>237</v>
      </c>
      <c r="O130" s="457">
        <v>232</v>
      </c>
      <c r="P130" s="370"/>
      <c r="Q130" s="312">
        <v>81</v>
      </c>
      <c r="R130" s="311" t="s">
        <v>294</v>
      </c>
      <c r="S130" s="311" t="s">
        <v>295</v>
      </c>
      <c r="T130" s="312">
        <v>234</v>
      </c>
      <c r="U130" s="278">
        <v>83</v>
      </c>
      <c r="V130" s="281" t="s">
        <v>240</v>
      </c>
      <c r="W130" s="281" t="s">
        <v>241</v>
      </c>
      <c r="X130" s="278">
        <v>241</v>
      </c>
      <c r="Y130" s="212"/>
      <c r="Z130" s="255">
        <v>81</v>
      </c>
      <c r="AA130" s="237" t="s">
        <v>228</v>
      </c>
      <c r="AB130" s="237" t="s">
        <v>229</v>
      </c>
      <c r="AC130" s="237">
        <v>236</v>
      </c>
      <c r="AD130" s="212"/>
      <c r="AE130" s="255">
        <v>81</v>
      </c>
      <c r="AF130" s="237" t="s">
        <v>164</v>
      </c>
      <c r="AG130" s="237" t="s">
        <v>165</v>
      </c>
      <c r="AH130" s="237">
        <v>233</v>
      </c>
      <c r="AI130" s="212"/>
      <c r="AJ130" s="255">
        <v>81</v>
      </c>
      <c r="AK130" s="237" t="s">
        <v>222</v>
      </c>
      <c r="AL130" s="237" t="s">
        <v>223</v>
      </c>
      <c r="AM130" s="237">
        <v>239</v>
      </c>
      <c r="AN130" s="212"/>
      <c r="AO130" s="212"/>
      <c r="AP130" s="271"/>
      <c r="AQ130" s="278"/>
      <c r="AR130" s="281"/>
      <c r="AS130" s="281"/>
    </row>
    <row r="131" spans="1:45">
      <c r="A131" s="542">
        <v>11</v>
      </c>
      <c r="B131" s="509">
        <v>82</v>
      </c>
      <c r="C131" s="505" t="s">
        <v>308</v>
      </c>
      <c r="D131" s="505" t="s">
        <v>309</v>
      </c>
      <c r="E131" s="510">
        <v>240</v>
      </c>
      <c r="G131" s="509">
        <v>82</v>
      </c>
      <c r="H131" s="505" t="s">
        <v>230</v>
      </c>
      <c r="I131" s="505" t="s">
        <v>231</v>
      </c>
      <c r="J131" s="510">
        <v>234</v>
      </c>
      <c r="K131" s="470"/>
      <c r="L131" s="457">
        <v>82</v>
      </c>
      <c r="M131" s="456" t="s">
        <v>194</v>
      </c>
      <c r="N131" s="456" t="s">
        <v>195</v>
      </c>
      <c r="O131" s="457">
        <v>233</v>
      </c>
      <c r="P131" s="370"/>
      <c r="Q131" s="312">
        <v>82</v>
      </c>
      <c r="R131" s="311" t="s">
        <v>172</v>
      </c>
      <c r="S131" s="311" t="s">
        <v>173</v>
      </c>
      <c r="T131" s="312">
        <v>235</v>
      </c>
      <c r="U131" s="278">
        <v>82</v>
      </c>
      <c r="V131" s="281" t="s">
        <v>230</v>
      </c>
      <c r="W131" s="281" t="s">
        <v>231</v>
      </c>
      <c r="X131" s="278">
        <v>243</v>
      </c>
      <c r="Y131" s="212"/>
      <c r="Z131" s="255">
        <v>82</v>
      </c>
      <c r="AA131" s="237" t="s">
        <v>212</v>
      </c>
      <c r="AB131" s="237" t="s">
        <v>213</v>
      </c>
      <c r="AC131" s="237">
        <v>242</v>
      </c>
      <c r="AD131" s="212"/>
      <c r="AE131" s="255">
        <v>82</v>
      </c>
      <c r="AF131" s="237" t="s">
        <v>262</v>
      </c>
      <c r="AG131" s="237" t="s">
        <v>263</v>
      </c>
      <c r="AH131" s="237">
        <v>234</v>
      </c>
      <c r="AI131" s="212"/>
      <c r="AJ131" s="255">
        <v>82</v>
      </c>
      <c r="AK131" s="212" t="s">
        <v>264</v>
      </c>
      <c r="AL131" s="212" t="s">
        <v>265</v>
      </c>
      <c r="AM131" s="212">
        <v>241</v>
      </c>
      <c r="AN131" s="212"/>
      <c r="AO131" s="212"/>
      <c r="AP131" s="271"/>
      <c r="AQ131" s="278"/>
      <c r="AR131" s="281"/>
      <c r="AS131" s="281"/>
    </row>
    <row r="132" spans="1:45">
      <c r="A132" s="542">
        <v>17</v>
      </c>
      <c r="B132" s="509">
        <v>83</v>
      </c>
      <c r="C132" s="505" t="s">
        <v>228</v>
      </c>
      <c r="D132" s="505" t="s">
        <v>229</v>
      </c>
      <c r="E132" s="510">
        <v>244</v>
      </c>
      <c r="G132" s="509">
        <v>83</v>
      </c>
      <c r="H132" s="505" t="s">
        <v>204</v>
      </c>
      <c r="I132" s="505" t="s">
        <v>205</v>
      </c>
      <c r="J132" s="510">
        <v>237</v>
      </c>
      <c r="K132" s="470"/>
      <c r="L132" s="457">
        <v>83</v>
      </c>
      <c r="M132" s="456" t="s">
        <v>240</v>
      </c>
      <c r="N132" s="456" t="s">
        <v>241</v>
      </c>
      <c r="O132" s="457">
        <v>236</v>
      </c>
      <c r="P132" s="370"/>
      <c r="Q132" s="312">
        <v>83</v>
      </c>
      <c r="R132" s="311" t="s">
        <v>230</v>
      </c>
      <c r="S132" s="311" t="s">
        <v>231</v>
      </c>
      <c r="T132" s="312">
        <v>239</v>
      </c>
      <c r="U132" s="278">
        <v>80</v>
      </c>
      <c r="V132" s="281" t="s">
        <v>238</v>
      </c>
      <c r="W132" s="281" t="s">
        <v>239</v>
      </c>
      <c r="X132" s="278">
        <v>245</v>
      </c>
      <c r="Y132" s="212"/>
      <c r="Z132" s="255">
        <v>83</v>
      </c>
      <c r="AA132" s="237" t="s">
        <v>240</v>
      </c>
      <c r="AB132" s="237" t="s">
        <v>241</v>
      </c>
      <c r="AC132" s="237">
        <v>242</v>
      </c>
      <c r="AD132" s="212"/>
      <c r="AE132" s="255">
        <v>83</v>
      </c>
      <c r="AF132" s="237" t="s">
        <v>266</v>
      </c>
      <c r="AG132" s="237" t="s">
        <v>267</v>
      </c>
      <c r="AH132" s="237">
        <v>235</v>
      </c>
      <c r="AI132" s="212"/>
      <c r="AJ132" s="255">
        <v>83</v>
      </c>
      <c r="AK132" s="212" t="s">
        <v>218</v>
      </c>
      <c r="AL132" s="212" t="s">
        <v>219</v>
      </c>
      <c r="AM132" s="212">
        <v>241</v>
      </c>
      <c r="AN132" s="212"/>
      <c r="AO132" s="212"/>
      <c r="AP132" s="280"/>
      <c r="AQ132" s="278"/>
      <c r="AR132" s="281"/>
      <c r="AS132" s="281"/>
    </row>
    <row r="133" spans="1:45">
      <c r="A133" s="542">
        <v>-1</v>
      </c>
      <c r="B133" s="511">
        <v>84</v>
      </c>
      <c r="C133" s="512" t="s">
        <v>204</v>
      </c>
      <c r="D133" s="512" t="s">
        <v>205</v>
      </c>
      <c r="E133" s="513">
        <v>245</v>
      </c>
      <c r="G133" s="509">
        <v>84</v>
      </c>
      <c r="H133" s="505" t="s">
        <v>240</v>
      </c>
      <c r="I133" s="505" t="s">
        <v>241</v>
      </c>
      <c r="J133" s="510">
        <v>238</v>
      </c>
      <c r="K133" s="470"/>
      <c r="L133" s="457">
        <v>84</v>
      </c>
      <c r="M133" s="456" t="s">
        <v>230</v>
      </c>
      <c r="N133" s="456" t="s">
        <v>231</v>
      </c>
      <c r="O133" s="457">
        <v>240</v>
      </c>
      <c r="P133" s="370"/>
      <c r="Q133" s="312">
        <v>84</v>
      </c>
      <c r="R133" s="311" t="s">
        <v>184</v>
      </c>
      <c r="S133" s="311" t="s">
        <v>185</v>
      </c>
      <c r="T133" s="312">
        <v>240</v>
      </c>
      <c r="U133" s="278">
        <v>84</v>
      </c>
      <c r="V133" s="283" t="s">
        <v>232</v>
      </c>
      <c r="W133" s="283" t="s">
        <v>233</v>
      </c>
      <c r="X133" s="287">
        <v>245</v>
      </c>
      <c r="Y133" s="212"/>
      <c r="Z133" s="255">
        <v>84</v>
      </c>
      <c r="AA133" s="237" t="s">
        <v>262</v>
      </c>
      <c r="AB133" s="237" t="s">
        <v>263</v>
      </c>
      <c r="AC133" s="237">
        <v>242</v>
      </c>
      <c r="AD133" s="212"/>
      <c r="AE133" s="255">
        <v>84</v>
      </c>
      <c r="AF133" s="237" t="s">
        <v>220</v>
      </c>
      <c r="AG133" s="237" t="s">
        <v>221</v>
      </c>
      <c r="AH133" s="237">
        <v>235</v>
      </c>
      <c r="AI133" s="212"/>
      <c r="AJ133" s="255">
        <v>84</v>
      </c>
      <c r="AK133" s="212" t="s">
        <v>228</v>
      </c>
      <c r="AL133" s="212" t="s">
        <v>229</v>
      </c>
      <c r="AM133" s="212">
        <v>242</v>
      </c>
      <c r="AN133" s="212"/>
      <c r="AO133" s="212"/>
      <c r="AP133" s="271"/>
      <c r="AQ133" s="278"/>
      <c r="AR133" s="281"/>
      <c r="AS133" s="281"/>
    </row>
    <row r="134" spans="1:45">
      <c r="A134" s="542">
        <v>-7</v>
      </c>
      <c r="B134" s="511">
        <v>85</v>
      </c>
      <c r="C134" s="512" t="s">
        <v>210</v>
      </c>
      <c r="D134" s="512" t="s">
        <v>211</v>
      </c>
      <c r="E134" s="513">
        <v>248</v>
      </c>
      <c r="G134" s="509">
        <v>85</v>
      </c>
      <c r="H134" s="505" t="s">
        <v>98</v>
      </c>
      <c r="I134" s="505" t="s">
        <v>99</v>
      </c>
      <c r="J134" s="510">
        <v>243</v>
      </c>
      <c r="K134" s="470"/>
      <c r="L134" s="457">
        <v>85</v>
      </c>
      <c r="M134" s="456" t="s">
        <v>222</v>
      </c>
      <c r="N134" s="456" t="s">
        <v>223</v>
      </c>
      <c r="O134" s="457">
        <v>241</v>
      </c>
      <c r="P134" s="370"/>
      <c r="Q134" s="324">
        <v>85</v>
      </c>
      <c r="R134" s="320" t="s">
        <v>192</v>
      </c>
      <c r="S134" s="320" t="s">
        <v>193</v>
      </c>
      <c r="T134" s="324">
        <v>242</v>
      </c>
      <c r="U134" s="278">
        <v>85</v>
      </c>
      <c r="V134" s="283" t="s">
        <v>276</v>
      </c>
      <c r="W134" s="283" t="s">
        <v>277</v>
      </c>
      <c r="X134" s="287">
        <v>249</v>
      </c>
      <c r="Y134" s="212"/>
      <c r="Z134" s="255">
        <v>85</v>
      </c>
      <c r="AA134" s="237" t="s">
        <v>270</v>
      </c>
      <c r="AB134" s="237" t="s">
        <v>271</v>
      </c>
      <c r="AC134" s="237">
        <v>243</v>
      </c>
      <c r="AD134" s="212"/>
      <c r="AE134" s="255">
        <v>85</v>
      </c>
      <c r="AF134" s="237" t="s">
        <v>268</v>
      </c>
      <c r="AG134" s="237" t="s">
        <v>269</v>
      </c>
      <c r="AH134" s="237">
        <v>235</v>
      </c>
      <c r="AI134" s="212"/>
      <c r="AJ134" s="255">
        <v>85</v>
      </c>
      <c r="AK134" s="239" t="s">
        <v>182</v>
      </c>
      <c r="AL134" s="239" t="s">
        <v>183</v>
      </c>
      <c r="AM134" s="239">
        <v>246</v>
      </c>
      <c r="AN134" s="212"/>
      <c r="AO134" s="212"/>
      <c r="AP134" s="271"/>
      <c r="AQ134" s="278"/>
      <c r="AR134" s="281"/>
      <c r="AS134" s="281"/>
    </row>
    <row r="135" spans="1:45">
      <c r="A135" s="542">
        <v>-2</v>
      </c>
      <c r="B135" s="509">
        <v>87</v>
      </c>
      <c r="C135" s="505" t="s">
        <v>98</v>
      </c>
      <c r="D135" s="505" t="s">
        <v>99</v>
      </c>
      <c r="E135" s="510">
        <v>250</v>
      </c>
      <c r="G135" s="509">
        <v>86</v>
      </c>
      <c r="H135" s="505" t="s">
        <v>270</v>
      </c>
      <c r="I135" s="505" t="s">
        <v>271</v>
      </c>
      <c r="J135" s="510">
        <v>243</v>
      </c>
      <c r="K135" s="470"/>
      <c r="L135" s="457">
        <v>86</v>
      </c>
      <c r="M135" s="456" t="s">
        <v>244</v>
      </c>
      <c r="N135" s="456" t="s">
        <v>245</v>
      </c>
      <c r="O135" s="457">
        <v>243</v>
      </c>
      <c r="P135" s="370"/>
      <c r="Q135" s="324">
        <v>86</v>
      </c>
      <c r="R135" s="320" t="s">
        <v>234</v>
      </c>
      <c r="S135" s="320" t="s">
        <v>235</v>
      </c>
      <c r="T135" s="324">
        <v>249</v>
      </c>
      <c r="U135" s="278">
        <v>86</v>
      </c>
      <c r="V135" s="281" t="s">
        <v>294</v>
      </c>
      <c r="W135" s="281" t="s">
        <v>295</v>
      </c>
      <c r="X135" s="278">
        <v>251</v>
      </c>
      <c r="Y135" s="212"/>
      <c r="Z135" s="255">
        <v>86</v>
      </c>
      <c r="AA135" s="237" t="s">
        <v>222</v>
      </c>
      <c r="AB135" s="237" t="s">
        <v>223</v>
      </c>
      <c r="AC135" s="237">
        <v>243</v>
      </c>
      <c r="AD135" s="212"/>
      <c r="AE135" s="255">
        <v>86</v>
      </c>
      <c r="AF135" s="237" t="s">
        <v>186</v>
      </c>
      <c r="AG135" s="237" t="s">
        <v>187</v>
      </c>
      <c r="AH135" s="237">
        <v>237</v>
      </c>
      <c r="AI135" s="212"/>
      <c r="AJ135" s="255">
        <v>86</v>
      </c>
      <c r="AK135" s="212" t="s">
        <v>252</v>
      </c>
      <c r="AL135" s="212" t="s">
        <v>253</v>
      </c>
      <c r="AM135" s="212">
        <v>250</v>
      </c>
      <c r="AN135" s="212"/>
      <c r="AO135" s="212"/>
      <c r="AP135" s="271"/>
      <c r="AQ135" s="278"/>
      <c r="AR135" s="281"/>
      <c r="AS135" s="281"/>
    </row>
    <row r="136" spans="1:45">
      <c r="A136" s="542">
        <v>17</v>
      </c>
      <c r="B136" s="509">
        <v>88</v>
      </c>
      <c r="C136" s="505" t="s">
        <v>184</v>
      </c>
      <c r="D136" s="505" t="s">
        <v>185</v>
      </c>
      <c r="E136" s="510">
        <v>250</v>
      </c>
      <c r="G136" s="511">
        <v>87</v>
      </c>
      <c r="H136" s="512" t="s">
        <v>276</v>
      </c>
      <c r="I136" s="512" t="s">
        <v>277</v>
      </c>
      <c r="J136" s="513">
        <v>246</v>
      </c>
      <c r="K136" s="470"/>
      <c r="L136" s="457">
        <v>87</v>
      </c>
      <c r="M136" s="456" t="s">
        <v>232</v>
      </c>
      <c r="N136" s="456" t="s">
        <v>233</v>
      </c>
      <c r="O136" s="457">
        <v>244</v>
      </c>
      <c r="P136" s="370"/>
      <c r="Q136" s="312">
        <v>87</v>
      </c>
      <c r="R136" s="311" t="s">
        <v>284</v>
      </c>
      <c r="S136" s="311" t="s">
        <v>285</v>
      </c>
      <c r="T136" s="312">
        <v>253</v>
      </c>
      <c r="U136" s="278">
        <v>87</v>
      </c>
      <c r="V136" s="281" t="s">
        <v>216</v>
      </c>
      <c r="W136" s="281" t="s">
        <v>217</v>
      </c>
      <c r="X136" s="278">
        <v>252</v>
      </c>
      <c r="Y136" s="212"/>
      <c r="Z136" s="255">
        <v>87</v>
      </c>
      <c r="AA136" s="237" t="s">
        <v>184</v>
      </c>
      <c r="AB136" s="237" t="s">
        <v>185</v>
      </c>
      <c r="AC136" s="237">
        <v>244</v>
      </c>
      <c r="AD136" s="212"/>
      <c r="AE136" s="255">
        <v>87</v>
      </c>
      <c r="AF136" s="237" t="s">
        <v>270</v>
      </c>
      <c r="AG136" s="237" t="s">
        <v>271</v>
      </c>
      <c r="AH136" s="237">
        <v>239</v>
      </c>
      <c r="AI136" s="212"/>
      <c r="AJ136" s="255">
        <v>87</v>
      </c>
      <c r="AK136" s="212" t="s">
        <v>188</v>
      </c>
      <c r="AL136" s="212" t="s">
        <v>189</v>
      </c>
      <c r="AM136" s="212">
        <v>250</v>
      </c>
      <c r="AN136" s="212"/>
      <c r="AO136" s="212"/>
      <c r="AP136" s="271"/>
      <c r="AQ136" s="278"/>
      <c r="AR136" s="281"/>
      <c r="AS136" s="281"/>
    </row>
    <row r="137" spans="1:45">
      <c r="A137" s="542">
        <v>22</v>
      </c>
      <c r="B137" s="509">
        <v>86</v>
      </c>
      <c r="C137" s="505" t="s">
        <v>208</v>
      </c>
      <c r="D137" s="505" t="s">
        <v>209</v>
      </c>
      <c r="E137" s="510">
        <v>250</v>
      </c>
      <c r="G137" s="511">
        <v>88</v>
      </c>
      <c r="H137" s="512" t="s">
        <v>242</v>
      </c>
      <c r="I137" s="512" t="s">
        <v>243</v>
      </c>
      <c r="J137" s="513">
        <v>246</v>
      </c>
      <c r="K137" s="470"/>
      <c r="L137" s="465">
        <v>88</v>
      </c>
      <c r="M137" s="464" t="s">
        <v>192</v>
      </c>
      <c r="N137" s="464" t="s">
        <v>193</v>
      </c>
      <c r="O137" s="465">
        <v>246</v>
      </c>
      <c r="P137" s="370"/>
      <c r="Q137" s="312">
        <v>88</v>
      </c>
      <c r="R137" s="311" t="s">
        <v>232</v>
      </c>
      <c r="S137" s="311" t="s">
        <v>233</v>
      </c>
      <c r="T137" s="312">
        <v>254</v>
      </c>
      <c r="U137" s="278">
        <v>88</v>
      </c>
      <c r="V137" s="281" t="s">
        <v>194</v>
      </c>
      <c r="W137" s="281" t="s">
        <v>195</v>
      </c>
      <c r="X137" s="278">
        <v>253</v>
      </c>
      <c r="Y137" s="212"/>
      <c r="Z137" s="255">
        <v>88</v>
      </c>
      <c r="AA137" s="237" t="s">
        <v>232</v>
      </c>
      <c r="AB137" s="237" t="s">
        <v>233</v>
      </c>
      <c r="AC137" s="237">
        <v>244</v>
      </c>
      <c r="AD137" s="212"/>
      <c r="AE137" s="255">
        <v>88</v>
      </c>
      <c r="AF137" s="237" t="s">
        <v>214</v>
      </c>
      <c r="AG137" s="237" t="s">
        <v>215</v>
      </c>
      <c r="AH137" s="237">
        <v>240</v>
      </c>
      <c r="AI137" s="212"/>
      <c r="AJ137" s="255">
        <v>88</v>
      </c>
      <c r="AK137" s="214" t="s">
        <v>272</v>
      </c>
      <c r="AL137" s="214" t="s">
        <v>273</v>
      </c>
      <c r="AM137" s="214">
        <v>253</v>
      </c>
      <c r="AN137" s="212"/>
      <c r="AO137" s="212"/>
      <c r="AP137" s="271"/>
      <c r="AQ137" s="278"/>
      <c r="AR137" s="281"/>
      <c r="AS137" s="281"/>
    </row>
    <row r="138" spans="1:45">
      <c r="A138" s="542">
        <v>-21</v>
      </c>
      <c r="B138" s="509">
        <v>90</v>
      </c>
      <c r="C138" s="505" t="s">
        <v>238</v>
      </c>
      <c r="D138" s="505" t="s">
        <v>239</v>
      </c>
      <c r="E138" s="510">
        <v>251</v>
      </c>
      <c r="G138" s="509">
        <v>89</v>
      </c>
      <c r="H138" s="505" t="s">
        <v>158</v>
      </c>
      <c r="I138" s="505" t="s">
        <v>159</v>
      </c>
      <c r="J138" s="510">
        <v>248</v>
      </c>
      <c r="K138" s="470"/>
      <c r="L138" s="457">
        <v>89</v>
      </c>
      <c r="M138" s="456" t="s">
        <v>224</v>
      </c>
      <c r="N138" s="456" t="s">
        <v>225</v>
      </c>
      <c r="O138" s="457">
        <v>247</v>
      </c>
      <c r="P138" s="370"/>
      <c r="Q138" s="312">
        <v>89</v>
      </c>
      <c r="R138" s="311" t="s">
        <v>320</v>
      </c>
      <c r="S138" s="311" t="s">
        <v>321</v>
      </c>
      <c r="T138" s="312">
        <v>257</v>
      </c>
      <c r="U138" s="278">
        <v>89</v>
      </c>
      <c r="V138" s="281" t="s">
        <v>184</v>
      </c>
      <c r="W138" s="281" t="s">
        <v>185</v>
      </c>
      <c r="X138" s="278">
        <v>255</v>
      </c>
      <c r="Y138" s="212"/>
      <c r="Z138" s="255">
        <v>89</v>
      </c>
      <c r="AA138" s="240" t="s">
        <v>188</v>
      </c>
      <c r="AB138" s="240" t="s">
        <v>189</v>
      </c>
      <c r="AC138" s="240">
        <v>245</v>
      </c>
      <c r="AD138" s="212"/>
      <c r="AE138" s="255">
        <v>89</v>
      </c>
      <c r="AF138" s="237" t="s">
        <v>276</v>
      </c>
      <c r="AG138" s="237" t="s">
        <v>277</v>
      </c>
      <c r="AH138" s="237">
        <v>244</v>
      </c>
      <c r="AI138" s="212"/>
      <c r="AJ138" s="255">
        <v>89</v>
      </c>
      <c r="AK138" s="212" t="s">
        <v>212</v>
      </c>
      <c r="AL138" s="212" t="s">
        <v>213</v>
      </c>
      <c r="AM138" s="212">
        <v>256</v>
      </c>
      <c r="AN138" s="212"/>
      <c r="AO138" s="212"/>
      <c r="AP138" s="271"/>
      <c r="AQ138" s="278"/>
      <c r="AR138" s="281"/>
      <c r="AS138" s="281"/>
    </row>
    <row r="139" spans="1:45">
      <c r="A139" s="542">
        <v>-7</v>
      </c>
      <c r="B139" s="509">
        <v>89</v>
      </c>
      <c r="C139" s="505" t="s">
        <v>230</v>
      </c>
      <c r="D139" s="505" t="s">
        <v>231</v>
      </c>
      <c r="E139" s="510">
        <v>251</v>
      </c>
      <c r="G139" s="509">
        <v>90</v>
      </c>
      <c r="H139" s="505" t="s">
        <v>232</v>
      </c>
      <c r="I139" s="505" t="s">
        <v>233</v>
      </c>
      <c r="J139" s="510">
        <v>250</v>
      </c>
      <c r="K139" s="470"/>
      <c r="L139" s="457">
        <v>90</v>
      </c>
      <c r="M139" s="456" t="s">
        <v>270</v>
      </c>
      <c r="N139" s="456" t="s">
        <v>271</v>
      </c>
      <c r="O139" s="457">
        <v>247</v>
      </c>
      <c r="P139" s="370"/>
      <c r="Q139" s="312">
        <v>90</v>
      </c>
      <c r="R139" s="311" t="s">
        <v>216</v>
      </c>
      <c r="S139" s="311" t="s">
        <v>217</v>
      </c>
      <c r="T139" s="312">
        <v>257</v>
      </c>
      <c r="U139" s="278">
        <v>90</v>
      </c>
      <c r="V139" s="281" t="s">
        <v>270</v>
      </c>
      <c r="W139" s="281" t="s">
        <v>271</v>
      </c>
      <c r="X139" s="278">
        <v>260</v>
      </c>
      <c r="Y139" s="212"/>
      <c r="Z139" s="255">
        <v>90</v>
      </c>
      <c r="AA139" s="240" t="s">
        <v>216</v>
      </c>
      <c r="AB139" s="240" t="s">
        <v>217</v>
      </c>
      <c r="AC139" s="240">
        <v>247</v>
      </c>
      <c r="AD139" s="212"/>
      <c r="AE139" s="255">
        <v>90</v>
      </c>
      <c r="AF139" s="237" t="s">
        <v>198</v>
      </c>
      <c r="AG139" s="237" t="s">
        <v>199</v>
      </c>
      <c r="AH139" s="237">
        <v>246</v>
      </c>
      <c r="AI139" s="212"/>
      <c r="AJ139" s="255">
        <v>90</v>
      </c>
      <c r="AK139" s="212" t="s">
        <v>278</v>
      </c>
      <c r="AL139" s="212" t="s">
        <v>279</v>
      </c>
      <c r="AM139" s="212">
        <v>257</v>
      </c>
      <c r="AN139" s="212"/>
      <c r="AO139" s="212"/>
      <c r="AP139" s="271"/>
      <c r="AQ139" s="278"/>
      <c r="AR139" s="281"/>
      <c r="AS139" s="281"/>
    </row>
    <row r="140" spans="1:45">
      <c r="A140" s="542">
        <v>3</v>
      </c>
      <c r="B140" s="509">
        <v>91</v>
      </c>
      <c r="C140" s="505" t="s">
        <v>252</v>
      </c>
      <c r="D140" s="505" t="s">
        <v>253</v>
      </c>
      <c r="E140" s="510">
        <v>254</v>
      </c>
      <c r="G140" s="509">
        <v>91</v>
      </c>
      <c r="H140" s="505" t="s">
        <v>222</v>
      </c>
      <c r="I140" s="505" t="s">
        <v>223</v>
      </c>
      <c r="J140" s="510">
        <v>251</v>
      </c>
      <c r="K140" s="470"/>
      <c r="L140" s="457">
        <v>91</v>
      </c>
      <c r="M140" s="456" t="s">
        <v>184</v>
      </c>
      <c r="N140" s="456" t="s">
        <v>185</v>
      </c>
      <c r="O140" s="457">
        <v>253</v>
      </c>
      <c r="P140" s="370"/>
      <c r="Q140" s="312">
        <v>91</v>
      </c>
      <c r="R140" s="311" t="s">
        <v>270</v>
      </c>
      <c r="S140" s="311" t="s">
        <v>271</v>
      </c>
      <c r="T140" s="312">
        <v>258</v>
      </c>
      <c r="U140" s="278">
        <v>91</v>
      </c>
      <c r="V140" s="281" t="s">
        <v>260</v>
      </c>
      <c r="W140" s="281" t="s">
        <v>261</v>
      </c>
      <c r="X140" s="278">
        <v>261</v>
      </c>
      <c r="Y140" s="212"/>
      <c r="Z140" s="255">
        <v>91</v>
      </c>
      <c r="AA140" s="237" t="s">
        <v>278</v>
      </c>
      <c r="AB140" s="237" t="s">
        <v>279</v>
      </c>
      <c r="AC140" s="237">
        <v>248</v>
      </c>
      <c r="AD140" s="212"/>
      <c r="AE140" s="255">
        <v>91</v>
      </c>
      <c r="AF140" s="237" t="s">
        <v>280</v>
      </c>
      <c r="AG140" s="237" t="s">
        <v>281</v>
      </c>
      <c r="AH140" s="237">
        <v>248</v>
      </c>
      <c r="AI140" s="212"/>
      <c r="AJ140" s="255">
        <v>91</v>
      </c>
      <c r="AK140" s="212" t="s">
        <v>282</v>
      </c>
      <c r="AL140" s="212" t="s">
        <v>283</v>
      </c>
      <c r="AM140" s="212">
        <v>259</v>
      </c>
      <c r="AN140" s="212"/>
      <c r="AO140" s="212"/>
      <c r="AP140" s="271"/>
      <c r="AQ140" s="278"/>
      <c r="AR140" s="281"/>
      <c r="AS140" s="281"/>
    </row>
    <row r="141" spans="1:45">
      <c r="A141" s="542">
        <v>11</v>
      </c>
      <c r="B141" s="509">
        <v>92</v>
      </c>
      <c r="C141" s="505" t="s">
        <v>254</v>
      </c>
      <c r="D141" s="509" t="s">
        <v>255</v>
      </c>
      <c r="E141" s="510">
        <v>257</v>
      </c>
      <c r="G141" s="509">
        <v>92</v>
      </c>
      <c r="H141" s="505" t="s">
        <v>192</v>
      </c>
      <c r="I141" s="505" t="s">
        <v>193</v>
      </c>
      <c r="J141" s="510">
        <v>253</v>
      </c>
      <c r="K141" s="470"/>
      <c r="L141" s="457">
        <v>92</v>
      </c>
      <c r="M141" s="456" t="s">
        <v>210</v>
      </c>
      <c r="N141" s="456" t="s">
        <v>211</v>
      </c>
      <c r="O141" s="457">
        <v>255</v>
      </c>
      <c r="P141" s="370"/>
      <c r="Q141" s="312">
        <v>92</v>
      </c>
      <c r="R141" s="311" t="s">
        <v>276</v>
      </c>
      <c r="S141" s="311" t="s">
        <v>277</v>
      </c>
      <c r="T141" s="312">
        <v>259</v>
      </c>
      <c r="U141" s="278">
        <v>92</v>
      </c>
      <c r="V141" s="281" t="s">
        <v>220</v>
      </c>
      <c r="W141" s="281" t="s">
        <v>221</v>
      </c>
      <c r="X141" s="278">
        <v>262</v>
      </c>
      <c r="Y141" s="212"/>
      <c r="Z141" s="255">
        <v>92</v>
      </c>
      <c r="AA141" s="237" t="s">
        <v>226</v>
      </c>
      <c r="AB141" s="237" t="s">
        <v>227</v>
      </c>
      <c r="AC141" s="237">
        <v>254</v>
      </c>
      <c r="AD141" s="212"/>
      <c r="AE141" s="255">
        <v>92</v>
      </c>
      <c r="AF141" s="237" t="s">
        <v>184</v>
      </c>
      <c r="AG141" s="237" t="s">
        <v>185</v>
      </c>
      <c r="AH141" s="237">
        <v>251</v>
      </c>
      <c r="AI141" s="212"/>
      <c r="AJ141" s="255">
        <v>92</v>
      </c>
      <c r="AK141" s="212" t="s">
        <v>242</v>
      </c>
      <c r="AL141" s="212" t="s">
        <v>243</v>
      </c>
      <c r="AM141" s="212">
        <v>259</v>
      </c>
      <c r="AN141" s="212"/>
      <c r="AO141" s="212"/>
      <c r="AP141" s="271"/>
      <c r="AQ141" s="278"/>
      <c r="AR141" s="281"/>
      <c r="AS141" s="281"/>
    </row>
    <row r="142" spans="1:45">
      <c r="A142" s="542">
        <v>26</v>
      </c>
      <c r="B142" s="509">
        <v>93</v>
      </c>
      <c r="C142" s="505" t="s">
        <v>370</v>
      </c>
      <c r="D142" s="505" t="s">
        <v>371</v>
      </c>
      <c r="E142" s="510">
        <v>258</v>
      </c>
      <c r="G142" s="509">
        <v>93</v>
      </c>
      <c r="H142" s="505" t="s">
        <v>308</v>
      </c>
      <c r="I142" s="505" t="s">
        <v>309</v>
      </c>
      <c r="J142" s="510">
        <v>256</v>
      </c>
      <c r="K142" s="470"/>
      <c r="L142" s="457">
        <v>93</v>
      </c>
      <c r="M142" s="456" t="s">
        <v>254</v>
      </c>
      <c r="N142" s="456" t="s">
        <v>255</v>
      </c>
      <c r="O142" s="457">
        <v>256</v>
      </c>
      <c r="P142" s="370"/>
      <c r="Q142" s="312">
        <v>93</v>
      </c>
      <c r="R142" s="311" t="s">
        <v>254</v>
      </c>
      <c r="S142" s="311" t="s">
        <v>255</v>
      </c>
      <c r="T142" s="312">
        <v>264</v>
      </c>
      <c r="U142" s="278">
        <v>93</v>
      </c>
      <c r="V142" s="281" t="s">
        <v>228</v>
      </c>
      <c r="W142" s="281" t="s">
        <v>229</v>
      </c>
      <c r="X142" s="278">
        <v>264</v>
      </c>
      <c r="Y142" s="212"/>
      <c r="Z142" s="255">
        <v>93</v>
      </c>
      <c r="AA142" s="237" t="s">
        <v>242</v>
      </c>
      <c r="AB142" s="237" t="s">
        <v>243</v>
      </c>
      <c r="AC142" s="237">
        <v>255</v>
      </c>
      <c r="AD142" s="212"/>
      <c r="AE142" s="255">
        <v>93</v>
      </c>
      <c r="AF142" s="239" t="s">
        <v>240</v>
      </c>
      <c r="AG142" s="239" t="s">
        <v>241</v>
      </c>
      <c r="AH142" s="239">
        <v>252</v>
      </c>
      <c r="AI142" s="212"/>
      <c r="AJ142" s="255">
        <v>93</v>
      </c>
      <c r="AK142" s="212" t="s">
        <v>234</v>
      </c>
      <c r="AL142" s="212" t="s">
        <v>235</v>
      </c>
      <c r="AM142" s="212">
        <v>261</v>
      </c>
      <c r="AN142" s="212"/>
      <c r="AO142" s="212"/>
      <c r="AP142" s="271"/>
      <c r="AQ142" s="278"/>
      <c r="AR142" s="281"/>
      <c r="AS142" s="281"/>
    </row>
    <row r="143" spans="1:45">
      <c r="A143" s="542">
        <v>3</v>
      </c>
      <c r="B143" s="509">
        <v>94</v>
      </c>
      <c r="C143" s="505" t="s">
        <v>286</v>
      </c>
      <c r="D143" s="505" t="s">
        <v>287</v>
      </c>
      <c r="E143" s="510">
        <v>260</v>
      </c>
      <c r="G143" s="509">
        <v>94</v>
      </c>
      <c r="H143" s="505" t="s">
        <v>252</v>
      </c>
      <c r="I143" s="505" t="s">
        <v>253</v>
      </c>
      <c r="J143" s="510">
        <v>258</v>
      </c>
      <c r="K143" s="470"/>
      <c r="L143" s="457">
        <v>94</v>
      </c>
      <c r="M143" s="456" t="s">
        <v>276</v>
      </c>
      <c r="N143" s="456" t="s">
        <v>277</v>
      </c>
      <c r="O143" s="457">
        <v>258</v>
      </c>
      <c r="P143" s="370"/>
      <c r="Q143" s="312">
        <v>94</v>
      </c>
      <c r="R143" s="311" t="s">
        <v>220</v>
      </c>
      <c r="S143" s="311" t="s">
        <v>221</v>
      </c>
      <c r="T143" s="312">
        <v>264</v>
      </c>
      <c r="U143" s="278">
        <v>94</v>
      </c>
      <c r="V143" s="281" t="s">
        <v>288</v>
      </c>
      <c r="W143" s="281" t="s">
        <v>289</v>
      </c>
      <c r="X143" s="278">
        <v>266</v>
      </c>
      <c r="Y143" s="212"/>
      <c r="Z143" s="255">
        <v>94</v>
      </c>
      <c r="AA143" s="237" t="s">
        <v>252</v>
      </c>
      <c r="AB143" s="237" t="s">
        <v>253</v>
      </c>
      <c r="AC143" s="237">
        <v>256</v>
      </c>
      <c r="AD143" s="212"/>
      <c r="AE143" s="255">
        <v>94</v>
      </c>
      <c r="AF143" s="237" t="s">
        <v>278</v>
      </c>
      <c r="AG143" s="237" t="s">
        <v>279</v>
      </c>
      <c r="AH143" s="237">
        <v>256</v>
      </c>
      <c r="AI143" s="212"/>
      <c r="AJ143" s="255">
        <v>94</v>
      </c>
      <c r="AK143" s="212" t="s">
        <v>286</v>
      </c>
      <c r="AL143" s="212" t="s">
        <v>287</v>
      </c>
      <c r="AM143" s="212">
        <v>264</v>
      </c>
      <c r="AN143" s="212"/>
      <c r="AO143" s="212"/>
      <c r="AP143" s="271"/>
      <c r="AQ143" s="278"/>
      <c r="AR143" s="281"/>
      <c r="AS143" s="281"/>
    </row>
    <row r="144" spans="1:45">
      <c r="A144" s="542">
        <v>-11</v>
      </c>
      <c r="B144" s="509">
        <v>95</v>
      </c>
      <c r="C144" s="505" t="s">
        <v>240</v>
      </c>
      <c r="D144" s="505" t="s">
        <v>241</v>
      </c>
      <c r="E144" s="510">
        <v>261</v>
      </c>
      <c r="G144" s="509">
        <v>95</v>
      </c>
      <c r="H144" s="505" t="s">
        <v>318</v>
      </c>
      <c r="I144" s="505" t="s">
        <v>319</v>
      </c>
      <c r="J144" s="510">
        <v>258</v>
      </c>
      <c r="K144" s="470"/>
      <c r="L144" s="457">
        <v>95</v>
      </c>
      <c r="M144" s="456" t="s">
        <v>290</v>
      </c>
      <c r="N144" s="456" t="s">
        <v>291</v>
      </c>
      <c r="O144" s="457">
        <v>264</v>
      </c>
      <c r="P144" s="370"/>
      <c r="Q144" s="312">
        <v>95</v>
      </c>
      <c r="R144" s="311" t="s">
        <v>224</v>
      </c>
      <c r="S144" s="311" t="s">
        <v>225</v>
      </c>
      <c r="T144" s="312">
        <v>268</v>
      </c>
      <c r="U144" s="278">
        <v>95</v>
      </c>
      <c r="V144" s="281" t="s">
        <v>208</v>
      </c>
      <c r="W144" s="281" t="s">
        <v>209</v>
      </c>
      <c r="X144" s="278">
        <v>269</v>
      </c>
      <c r="Y144" s="212"/>
      <c r="Z144" s="255">
        <v>95</v>
      </c>
      <c r="AA144" s="237" t="s">
        <v>284</v>
      </c>
      <c r="AB144" s="237" t="s">
        <v>285</v>
      </c>
      <c r="AC144" s="237">
        <v>256</v>
      </c>
      <c r="AD144" s="212"/>
      <c r="AE144" s="255">
        <v>95</v>
      </c>
      <c r="AF144" s="237" t="s">
        <v>252</v>
      </c>
      <c r="AG144" s="237" t="s">
        <v>253</v>
      </c>
      <c r="AH144" s="237">
        <v>260</v>
      </c>
      <c r="AI144" s="212"/>
      <c r="AJ144" s="255">
        <v>95</v>
      </c>
      <c r="AK144" s="212" t="s">
        <v>238</v>
      </c>
      <c r="AL144" s="212" t="s">
        <v>239</v>
      </c>
      <c r="AM144" s="212">
        <v>265</v>
      </c>
      <c r="AN144" s="212"/>
      <c r="AO144" s="212"/>
      <c r="AP144" s="271"/>
      <c r="AQ144" s="278"/>
      <c r="AR144" s="281"/>
      <c r="AS144" s="281"/>
    </row>
    <row r="145" spans="1:45">
      <c r="A145" s="542">
        <v>-10</v>
      </c>
      <c r="B145" s="509">
        <v>96</v>
      </c>
      <c r="C145" s="505" t="s">
        <v>270</v>
      </c>
      <c r="D145" s="505" t="s">
        <v>271</v>
      </c>
      <c r="E145" s="510">
        <v>263</v>
      </c>
      <c r="G145" s="509">
        <v>96</v>
      </c>
      <c r="H145" s="505" t="s">
        <v>224</v>
      </c>
      <c r="I145" s="505" t="s">
        <v>225</v>
      </c>
      <c r="J145" s="510">
        <v>260</v>
      </c>
      <c r="K145" s="470"/>
      <c r="L145" s="457">
        <v>96</v>
      </c>
      <c r="M145" s="456" t="s">
        <v>294</v>
      </c>
      <c r="N145" s="456" t="s">
        <v>295</v>
      </c>
      <c r="O145" s="457">
        <v>266</v>
      </c>
      <c r="P145" s="370"/>
      <c r="Q145" s="312">
        <v>96</v>
      </c>
      <c r="R145" s="311" t="s">
        <v>210</v>
      </c>
      <c r="S145" s="311" t="s">
        <v>211</v>
      </c>
      <c r="T145" s="312">
        <v>270</v>
      </c>
      <c r="U145" s="278">
        <v>97</v>
      </c>
      <c r="V145" s="281" t="s">
        <v>192</v>
      </c>
      <c r="W145" s="281" t="s">
        <v>193</v>
      </c>
      <c r="X145" s="278">
        <v>271</v>
      </c>
      <c r="Y145" s="212"/>
      <c r="Z145" s="255">
        <v>96</v>
      </c>
      <c r="AA145" s="237" t="s">
        <v>264</v>
      </c>
      <c r="AB145" s="237" t="s">
        <v>265</v>
      </c>
      <c r="AC145" s="237">
        <v>259</v>
      </c>
      <c r="AD145" s="212"/>
      <c r="AE145" s="255">
        <v>96</v>
      </c>
      <c r="AF145" s="238" t="s">
        <v>290</v>
      </c>
      <c r="AG145" s="238" t="s">
        <v>291</v>
      </c>
      <c r="AH145" s="238">
        <v>262</v>
      </c>
      <c r="AI145" s="220"/>
      <c r="AJ145" s="255">
        <v>96</v>
      </c>
      <c r="AK145" s="212" t="s">
        <v>262</v>
      </c>
      <c r="AL145" s="212" t="s">
        <v>263</v>
      </c>
      <c r="AM145" s="212">
        <v>266</v>
      </c>
      <c r="AN145" s="212"/>
      <c r="AO145" s="212"/>
      <c r="AP145" s="271"/>
      <c r="AQ145" s="278"/>
      <c r="AR145" s="281"/>
      <c r="AS145" s="281"/>
    </row>
    <row r="146" spans="1:45">
      <c r="A146" s="542">
        <v>-9</v>
      </c>
      <c r="B146" s="509">
        <v>97</v>
      </c>
      <c r="C146" s="505" t="s">
        <v>242</v>
      </c>
      <c r="D146" s="505" t="s">
        <v>243</v>
      </c>
      <c r="E146" s="510">
        <v>263</v>
      </c>
      <c r="G146" s="509">
        <v>97</v>
      </c>
      <c r="H146" s="505" t="s">
        <v>286</v>
      </c>
      <c r="I146" s="505" t="s">
        <v>287</v>
      </c>
      <c r="J146" s="510">
        <v>260</v>
      </c>
      <c r="K146" s="470"/>
      <c r="L146" s="457">
        <v>97</v>
      </c>
      <c r="M146" s="456" t="s">
        <v>274</v>
      </c>
      <c r="N146" s="456" t="s">
        <v>275</v>
      </c>
      <c r="O146" s="457">
        <v>268</v>
      </c>
      <c r="P146" s="370"/>
      <c r="Q146" s="312">
        <v>97</v>
      </c>
      <c r="R146" s="311" t="s">
        <v>240</v>
      </c>
      <c r="S146" s="311" t="s">
        <v>241</v>
      </c>
      <c r="T146" s="312">
        <v>271</v>
      </c>
      <c r="U146" s="278">
        <v>96</v>
      </c>
      <c r="V146" s="281" t="s">
        <v>262</v>
      </c>
      <c r="W146" s="281" t="s">
        <v>263</v>
      </c>
      <c r="X146" s="278">
        <v>271</v>
      </c>
      <c r="Y146" s="212"/>
      <c r="Z146" s="255">
        <v>97</v>
      </c>
      <c r="AA146" s="237" t="s">
        <v>238</v>
      </c>
      <c r="AB146" s="237" t="s">
        <v>239</v>
      </c>
      <c r="AC146" s="237">
        <v>264</v>
      </c>
      <c r="AD146" s="212"/>
      <c r="AE146" s="255">
        <v>97</v>
      </c>
      <c r="AF146" s="237" t="s">
        <v>162</v>
      </c>
      <c r="AG146" s="237" t="s">
        <v>163</v>
      </c>
      <c r="AH146" s="237">
        <v>262</v>
      </c>
      <c r="AI146" s="212"/>
      <c r="AJ146" s="255">
        <v>97</v>
      </c>
      <c r="AK146" s="212" t="s">
        <v>158</v>
      </c>
      <c r="AL146" s="212" t="s">
        <v>159</v>
      </c>
      <c r="AM146" s="212">
        <v>267</v>
      </c>
      <c r="AN146" s="212"/>
      <c r="AO146" s="212"/>
      <c r="AP146" s="271"/>
      <c r="AQ146" s="278"/>
      <c r="AR146" s="281"/>
      <c r="AS146" s="281"/>
    </row>
    <row r="147" spans="1:45">
      <c r="A147" s="542">
        <v>-3</v>
      </c>
      <c r="B147" s="509">
        <v>98</v>
      </c>
      <c r="C147" s="505" t="s">
        <v>318</v>
      </c>
      <c r="D147" s="505" t="s">
        <v>319</v>
      </c>
      <c r="E147" s="510">
        <v>266</v>
      </c>
      <c r="G147" s="509">
        <v>98</v>
      </c>
      <c r="H147" s="505" t="s">
        <v>220</v>
      </c>
      <c r="I147" s="505" t="s">
        <v>221</v>
      </c>
      <c r="J147" s="510">
        <v>268</v>
      </c>
      <c r="K147" s="470"/>
      <c r="L147" s="457">
        <v>98</v>
      </c>
      <c r="M147" s="456" t="s">
        <v>228</v>
      </c>
      <c r="N147" s="456" t="s">
        <v>229</v>
      </c>
      <c r="O147" s="457">
        <v>268</v>
      </c>
      <c r="P147" s="370"/>
      <c r="Q147" s="312">
        <v>98</v>
      </c>
      <c r="R147" s="311" t="s">
        <v>274</v>
      </c>
      <c r="S147" s="311" t="s">
        <v>275</v>
      </c>
      <c r="T147" s="312">
        <v>274</v>
      </c>
      <c r="U147" s="278">
        <v>98</v>
      </c>
      <c r="V147" s="281" t="s">
        <v>278</v>
      </c>
      <c r="W147" s="281" t="s">
        <v>279</v>
      </c>
      <c r="X147" s="278">
        <v>271</v>
      </c>
      <c r="Y147" s="212"/>
      <c r="Z147" s="255">
        <v>98</v>
      </c>
      <c r="AA147" s="237" t="s">
        <v>292</v>
      </c>
      <c r="AB147" s="237" t="s">
        <v>293</v>
      </c>
      <c r="AC147" s="237">
        <v>266</v>
      </c>
      <c r="AD147" s="212"/>
      <c r="AE147" s="255">
        <v>98</v>
      </c>
      <c r="AF147" s="237" t="s">
        <v>294</v>
      </c>
      <c r="AG147" s="237" t="s">
        <v>295</v>
      </c>
      <c r="AH147" s="237">
        <v>263</v>
      </c>
      <c r="AI147" s="212"/>
      <c r="AJ147" s="255">
        <v>98</v>
      </c>
      <c r="AK147" s="212" t="s">
        <v>144</v>
      </c>
      <c r="AL147" s="212" t="s">
        <v>145</v>
      </c>
      <c r="AM147" s="212">
        <v>269</v>
      </c>
      <c r="AN147" s="212"/>
      <c r="AO147" s="212"/>
      <c r="AP147" s="280"/>
      <c r="AQ147" s="278"/>
      <c r="AR147" s="281"/>
      <c r="AS147" s="281"/>
    </row>
    <row r="148" spans="1:45">
      <c r="A148" s="542">
        <v>-44</v>
      </c>
      <c r="B148" s="509">
        <v>100</v>
      </c>
      <c r="C148" s="505" t="s">
        <v>156</v>
      </c>
      <c r="D148" s="505" t="s">
        <v>157</v>
      </c>
      <c r="E148" s="510">
        <v>268</v>
      </c>
      <c r="G148" s="509">
        <v>99</v>
      </c>
      <c r="H148" s="505" t="s">
        <v>152</v>
      </c>
      <c r="I148" s="505" t="s">
        <v>153</v>
      </c>
      <c r="J148" s="510">
        <v>269</v>
      </c>
      <c r="K148" s="470"/>
      <c r="L148" s="457">
        <v>99</v>
      </c>
      <c r="M148" s="456" t="s">
        <v>216</v>
      </c>
      <c r="N148" s="456" t="s">
        <v>217</v>
      </c>
      <c r="O148" s="457">
        <v>271</v>
      </c>
      <c r="P148" s="370"/>
      <c r="Q148" s="312">
        <v>99</v>
      </c>
      <c r="R148" s="311" t="s">
        <v>228</v>
      </c>
      <c r="S148" s="311" t="s">
        <v>229</v>
      </c>
      <c r="T148" s="312">
        <v>276</v>
      </c>
      <c r="U148" s="278">
        <v>99</v>
      </c>
      <c r="V148" s="281" t="s">
        <v>212</v>
      </c>
      <c r="W148" s="281" t="s">
        <v>213</v>
      </c>
      <c r="X148" s="278">
        <v>272</v>
      </c>
      <c r="Y148" s="212"/>
      <c r="Z148" s="255">
        <v>99</v>
      </c>
      <c r="AA148" s="237" t="s">
        <v>294</v>
      </c>
      <c r="AB148" s="237" t="s">
        <v>295</v>
      </c>
      <c r="AC148" s="237">
        <v>267</v>
      </c>
      <c r="AD148" s="212"/>
      <c r="AE148" s="255">
        <v>99</v>
      </c>
      <c r="AF148" s="237" t="s">
        <v>284</v>
      </c>
      <c r="AG148" s="237" t="s">
        <v>285</v>
      </c>
      <c r="AH148" s="237">
        <v>265</v>
      </c>
      <c r="AI148" s="212"/>
      <c r="AJ148" s="255">
        <v>99</v>
      </c>
      <c r="AK148" s="212" t="s">
        <v>270</v>
      </c>
      <c r="AL148" s="212" t="s">
        <v>271</v>
      </c>
      <c r="AM148" s="212">
        <v>272</v>
      </c>
      <c r="AN148" s="212"/>
      <c r="AO148" s="212"/>
      <c r="AP148" s="271"/>
      <c r="AQ148" s="278"/>
      <c r="AR148" s="281"/>
      <c r="AS148" s="281"/>
    </row>
    <row r="149" spans="1:45">
      <c r="A149" s="542">
        <v>13</v>
      </c>
      <c r="B149" s="509">
        <v>99</v>
      </c>
      <c r="C149" s="505" t="s">
        <v>340</v>
      </c>
      <c r="D149" s="505" t="s">
        <v>341</v>
      </c>
      <c r="E149" s="510">
        <v>268</v>
      </c>
      <c r="G149" s="509">
        <v>100</v>
      </c>
      <c r="H149" s="505" t="s">
        <v>228</v>
      </c>
      <c r="I149" s="505" t="s">
        <v>229</v>
      </c>
      <c r="J149" s="510">
        <v>269</v>
      </c>
      <c r="K149" s="470"/>
      <c r="L149" s="457">
        <v>100</v>
      </c>
      <c r="M149" s="456" t="s">
        <v>284</v>
      </c>
      <c r="N149" s="456" t="s">
        <v>285</v>
      </c>
      <c r="O149" s="457">
        <v>272</v>
      </c>
      <c r="P149" s="370"/>
      <c r="Q149" s="312">
        <v>100</v>
      </c>
      <c r="R149" s="311" t="s">
        <v>268</v>
      </c>
      <c r="S149" s="311" t="s">
        <v>269</v>
      </c>
      <c r="T149" s="312">
        <v>278</v>
      </c>
      <c r="U149" s="278">
        <v>100</v>
      </c>
      <c r="V149" s="281" t="s">
        <v>292</v>
      </c>
      <c r="W149" s="281" t="s">
        <v>293</v>
      </c>
      <c r="X149" s="278">
        <v>272</v>
      </c>
      <c r="Y149" s="212"/>
      <c r="Z149" s="255">
        <v>100</v>
      </c>
      <c r="AA149" s="237" t="s">
        <v>288</v>
      </c>
      <c r="AB149" s="237" t="s">
        <v>289</v>
      </c>
      <c r="AC149" s="237">
        <v>267</v>
      </c>
      <c r="AD149" s="212"/>
      <c r="AE149" s="255">
        <v>100</v>
      </c>
      <c r="AF149" s="237" t="s">
        <v>296</v>
      </c>
      <c r="AG149" s="237" t="s">
        <v>297</v>
      </c>
      <c r="AH149" s="237">
        <v>270</v>
      </c>
      <c r="AI149" s="212"/>
      <c r="AJ149" s="255">
        <v>100</v>
      </c>
      <c r="AK149" s="212" t="s">
        <v>292</v>
      </c>
      <c r="AL149" s="212" t="s">
        <v>293</v>
      </c>
      <c r="AM149" s="212">
        <v>276</v>
      </c>
      <c r="AN149" s="212"/>
      <c r="AO149" s="212"/>
      <c r="AP149" s="271"/>
      <c r="AQ149" s="278"/>
      <c r="AR149" s="281"/>
      <c r="AS149" s="281"/>
    </row>
    <row r="150" spans="1:45">
      <c r="A150" s="542">
        <v>-14</v>
      </c>
      <c r="B150" s="509">
        <v>101</v>
      </c>
      <c r="C150" s="505" t="s">
        <v>276</v>
      </c>
      <c r="D150" s="505" t="s">
        <v>277</v>
      </c>
      <c r="E150" s="510">
        <v>270</v>
      </c>
      <c r="G150" s="509">
        <v>101</v>
      </c>
      <c r="H150" s="505" t="s">
        <v>226</v>
      </c>
      <c r="I150" s="505" t="s">
        <v>227</v>
      </c>
      <c r="J150" s="510">
        <v>272</v>
      </c>
      <c r="K150" s="470"/>
      <c r="L150" s="457">
        <v>101</v>
      </c>
      <c r="M150" s="456" t="s">
        <v>226</v>
      </c>
      <c r="N150" s="456" t="s">
        <v>227</v>
      </c>
      <c r="O150" s="457">
        <v>273</v>
      </c>
      <c r="P150" s="370"/>
      <c r="Q150" s="312">
        <v>101</v>
      </c>
      <c r="R150" s="311" t="s">
        <v>208</v>
      </c>
      <c r="S150" s="311" t="s">
        <v>209</v>
      </c>
      <c r="T150" s="312">
        <v>279</v>
      </c>
      <c r="U150" s="278">
        <v>101</v>
      </c>
      <c r="V150" s="281" t="s">
        <v>312</v>
      </c>
      <c r="W150" s="281" t="s">
        <v>313</v>
      </c>
      <c r="X150" s="278">
        <v>273</v>
      </c>
      <c r="Y150" s="212"/>
      <c r="Z150" s="255">
        <v>101</v>
      </c>
      <c r="AA150" s="237" t="s">
        <v>220</v>
      </c>
      <c r="AB150" s="237" t="s">
        <v>221</v>
      </c>
      <c r="AC150" s="237">
        <v>268</v>
      </c>
      <c r="AD150" s="212"/>
      <c r="AE150" s="255">
        <v>101</v>
      </c>
      <c r="AF150" s="237" t="s">
        <v>260</v>
      </c>
      <c r="AG150" s="237" t="s">
        <v>261</v>
      </c>
      <c r="AH150" s="237">
        <v>270</v>
      </c>
      <c r="AI150" s="212"/>
      <c r="AJ150" s="255">
        <v>101</v>
      </c>
      <c r="AK150" s="212" t="s">
        <v>284</v>
      </c>
      <c r="AL150" s="212" t="s">
        <v>285</v>
      </c>
      <c r="AM150" s="212">
        <v>276</v>
      </c>
      <c r="AN150" s="212"/>
      <c r="AO150" s="212"/>
      <c r="AP150" s="271"/>
      <c r="AQ150" s="278"/>
      <c r="AR150" s="281"/>
      <c r="AS150" s="281"/>
    </row>
    <row r="151" spans="1:45">
      <c r="A151" s="542">
        <v>-10</v>
      </c>
      <c r="B151" s="509">
        <v>102</v>
      </c>
      <c r="C151" s="505" t="s">
        <v>192</v>
      </c>
      <c r="D151" s="505" t="s">
        <v>193</v>
      </c>
      <c r="E151" s="510">
        <v>272</v>
      </c>
      <c r="G151" s="509">
        <v>102</v>
      </c>
      <c r="H151" s="505" t="s">
        <v>320</v>
      </c>
      <c r="I151" s="505" t="s">
        <v>321</v>
      </c>
      <c r="J151" s="510">
        <v>272</v>
      </c>
      <c r="K151" s="470"/>
      <c r="L151" s="457">
        <v>102</v>
      </c>
      <c r="M151" s="456" t="s">
        <v>308</v>
      </c>
      <c r="N151" s="456" t="s">
        <v>309</v>
      </c>
      <c r="O151" s="457">
        <v>276</v>
      </c>
      <c r="P151" s="370"/>
      <c r="Q151" s="312">
        <v>102</v>
      </c>
      <c r="R151" s="311" t="s">
        <v>286</v>
      </c>
      <c r="S151" s="311" t="s">
        <v>287</v>
      </c>
      <c r="T151" s="312">
        <v>281</v>
      </c>
      <c r="U151" s="278">
        <v>102</v>
      </c>
      <c r="V151" s="281" t="s">
        <v>254</v>
      </c>
      <c r="W151" s="281" t="s">
        <v>255</v>
      </c>
      <c r="X151" s="278">
        <v>276</v>
      </c>
      <c r="Y151" s="212"/>
      <c r="Z151" s="255">
        <v>102</v>
      </c>
      <c r="AA151" s="237" t="s">
        <v>254</v>
      </c>
      <c r="AB151" s="237" t="s">
        <v>255</v>
      </c>
      <c r="AC151" s="237">
        <v>271</v>
      </c>
      <c r="AD151" s="212"/>
      <c r="AE151" s="255">
        <v>102</v>
      </c>
      <c r="AF151" s="237" t="s">
        <v>264</v>
      </c>
      <c r="AG151" s="237" t="s">
        <v>265</v>
      </c>
      <c r="AH151" s="237">
        <v>270</v>
      </c>
      <c r="AI151" s="212"/>
      <c r="AJ151" s="255">
        <v>102</v>
      </c>
      <c r="AK151" s="212" t="s">
        <v>288</v>
      </c>
      <c r="AL151" s="212" t="s">
        <v>289</v>
      </c>
      <c r="AM151" s="212">
        <v>277</v>
      </c>
      <c r="AN151" s="212"/>
      <c r="AO151" s="212"/>
      <c r="AP151" s="271"/>
      <c r="AQ151" s="278"/>
      <c r="AR151" s="281"/>
      <c r="AS151" s="281"/>
    </row>
    <row r="152" spans="1:45">
      <c r="A152" s="542">
        <v>-13</v>
      </c>
      <c r="B152" s="509">
        <v>103</v>
      </c>
      <c r="C152" s="505" t="s">
        <v>232</v>
      </c>
      <c r="D152" s="505" t="s">
        <v>233</v>
      </c>
      <c r="E152" s="510">
        <v>274</v>
      </c>
      <c r="G152" s="509">
        <v>103</v>
      </c>
      <c r="H152" s="505" t="s">
        <v>254</v>
      </c>
      <c r="I152" s="505" t="s">
        <v>255</v>
      </c>
      <c r="J152" s="510">
        <v>273</v>
      </c>
      <c r="K152" s="470"/>
      <c r="L152" s="457">
        <v>103</v>
      </c>
      <c r="M152" s="456" t="s">
        <v>320</v>
      </c>
      <c r="N152" s="456" t="s">
        <v>321</v>
      </c>
      <c r="O152" s="457">
        <v>276</v>
      </c>
      <c r="P152" s="370"/>
      <c r="Q152" s="312">
        <v>103</v>
      </c>
      <c r="R152" s="311" t="s">
        <v>278</v>
      </c>
      <c r="S152" s="311" t="s">
        <v>279</v>
      </c>
      <c r="T152" s="312">
        <v>286</v>
      </c>
      <c r="U152" s="278">
        <v>103</v>
      </c>
      <c r="V152" s="281" t="s">
        <v>226</v>
      </c>
      <c r="W152" s="281" t="s">
        <v>227</v>
      </c>
      <c r="X152" s="278">
        <v>277</v>
      </c>
      <c r="Y152" s="212"/>
      <c r="Z152" s="255">
        <v>103</v>
      </c>
      <c r="AA152" s="237" t="s">
        <v>266</v>
      </c>
      <c r="AB152" s="237" t="s">
        <v>267</v>
      </c>
      <c r="AC152" s="237">
        <v>272</v>
      </c>
      <c r="AD152" s="212"/>
      <c r="AE152" s="255">
        <v>103</v>
      </c>
      <c r="AF152" s="237" t="s">
        <v>226</v>
      </c>
      <c r="AG152" s="237" t="s">
        <v>227</v>
      </c>
      <c r="AH152" s="237">
        <v>275</v>
      </c>
      <c r="AI152" s="212"/>
      <c r="AJ152" s="255">
        <v>103</v>
      </c>
      <c r="AK152" s="212" t="s">
        <v>280</v>
      </c>
      <c r="AL152" s="212" t="s">
        <v>281</v>
      </c>
      <c r="AM152" s="212">
        <v>277</v>
      </c>
      <c r="AN152" s="212"/>
      <c r="AO152" s="212"/>
      <c r="AP152" s="271"/>
      <c r="AQ152" s="278"/>
      <c r="AR152" s="281"/>
      <c r="AS152" s="281"/>
    </row>
    <row r="153" spans="1:45">
      <c r="A153" s="542">
        <v>-23</v>
      </c>
      <c r="B153" s="509">
        <v>104</v>
      </c>
      <c r="C153" s="505" t="s">
        <v>216</v>
      </c>
      <c r="D153" s="505" t="s">
        <v>217</v>
      </c>
      <c r="E153" s="510">
        <v>275</v>
      </c>
      <c r="G153" s="509">
        <v>104</v>
      </c>
      <c r="H153" s="505" t="s">
        <v>294</v>
      </c>
      <c r="I153" s="505" t="s">
        <v>295</v>
      </c>
      <c r="J153" s="510">
        <v>279</v>
      </c>
      <c r="K153" s="470"/>
      <c r="L153" s="457">
        <v>104</v>
      </c>
      <c r="M153" s="456" t="s">
        <v>208</v>
      </c>
      <c r="N153" s="456" t="s">
        <v>209</v>
      </c>
      <c r="O153" s="457">
        <v>281</v>
      </c>
      <c r="P153" s="370"/>
      <c r="Q153" s="312">
        <v>104</v>
      </c>
      <c r="R153" s="311" t="s">
        <v>226</v>
      </c>
      <c r="S153" s="311" t="s">
        <v>227</v>
      </c>
      <c r="T153" s="312">
        <v>287</v>
      </c>
      <c r="U153" s="278">
        <v>104</v>
      </c>
      <c r="V153" s="281" t="s">
        <v>298</v>
      </c>
      <c r="W153" s="281" t="s">
        <v>299</v>
      </c>
      <c r="X153" s="278">
        <v>281</v>
      </c>
      <c r="Y153" s="212"/>
      <c r="Z153" s="255">
        <v>104</v>
      </c>
      <c r="AA153" s="237" t="s">
        <v>276</v>
      </c>
      <c r="AB153" s="237" t="s">
        <v>277</v>
      </c>
      <c r="AC153" s="237">
        <v>274</v>
      </c>
      <c r="AD153" s="212"/>
      <c r="AE153" s="255">
        <v>104</v>
      </c>
      <c r="AF153" s="237" t="s">
        <v>286</v>
      </c>
      <c r="AG153" s="237" t="s">
        <v>287</v>
      </c>
      <c r="AH153" s="237">
        <v>279</v>
      </c>
      <c r="AI153" s="212"/>
      <c r="AJ153" s="255">
        <v>104</v>
      </c>
      <c r="AK153" s="212" t="s">
        <v>224</v>
      </c>
      <c r="AL153" s="212" t="s">
        <v>225</v>
      </c>
      <c r="AM153" s="212">
        <v>280</v>
      </c>
      <c r="AN153" s="212"/>
      <c r="AO153" s="212"/>
      <c r="AP153" s="271"/>
      <c r="AQ153" s="278"/>
      <c r="AR153" s="281"/>
      <c r="AS153" s="281"/>
    </row>
    <row r="154" spans="1:45">
      <c r="A154" s="542">
        <v>15</v>
      </c>
      <c r="B154" s="509">
        <v>105</v>
      </c>
      <c r="C154" s="505" t="s">
        <v>322</v>
      </c>
      <c r="D154" s="505" t="s">
        <v>323</v>
      </c>
      <c r="E154" s="510">
        <v>276</v>
      </c>
      <c r="G154" s="509">
        <v>105</v>
      </c>
      <c r="H154" s="505" t="s">
        <v>184</v>
      </c>
      <c r="I154" s="505" t="s">
        <v>185</v>
      </c>
      <c r="J154" s="510">
        <v>281</v>
      </c>
      <c r="K154" s="470"/>
      <c r="L154" s="457">
        <v>105</v>
      </c>
      <c r="M154" s="456" t="s">
        <v>286</v>
      </c>
      <c r="N154" s="456" t="s">
        <v>287</v>
      </c>
      <c r="O154" s="457">
        <v>281</v>
      </c>
      <c r="P154" s="370"/>
      <c r="Q154" s="312">
        <v>105</v>
      </c>
      <c r="R154" s="311" t="s">
        <v>308</v>
      </c>
      <c r="S154" s="311" t="s">
        <v>309</v>
      </c>
      <c r="T154" s="312">
        <v>293</v>
      </c>
      <c r="U154" s="278">
        <v>105</v>
      </c>
      <c r="V154" s="281" t="s">
        <v>224</v>
      </c>
      <c r="W154" s="281" t="s">
        <v>225</v>
      </c>
      <c r="X154" s="278">
        <v>283</v>
      </c>
      <c r="Y154" s="212"/>
      <c r="Z154" s="255">
        <v>105</v>
      </c>
      <c r="AA154" s="237" t="s">
        <v>290</v>
      </c>
      <c r="AB154" s="237" t="s">
        <v>291</v>
      </c>
      <c r="AC154" s="237">
        <v>275</v>
      </c>
      <c r="AD154" s="212"/>
      <c r="AE154" s="255">
        <v>105</v>
      </c>
      <c r="AF154" s="237" t="s">
        <v>298</v>
      </c>
      <c r="AG154" s="237" t="s">
        <v>299</v>
      </c>
      <c r="AH154" s="237">
        <v>279</v>
      </c>
      <c r="AI154" s="212"/>
      <c r="AJ154" s="255">
        <v>105</v>
      </c>
      <c r="AK154" s="212" t="s">
        <v>276</v>
      </c>
      <c r="AL154" s="212" t="s">
        <v>277</v>
      </c>
      <c r="AM154" s="212">
        <v>281</v>
      </c>
      <c r="AN154" s="212"/>
      <c r="AO154" s="212"/>
      <c r="AP154" s="271"/>
      <c r="AQ154" s="278"/>
      <c r="AR154" s="281"/>
      <c r="AS154" s="281"/>
    </row>
    <row r="155" spans="1:45">
      <c r="A155" s="542">
        <v>17</v>
      </c>
      <c r="B155" s="509">
        <v>106</v>
      </c>
      <c r="C155" s="505" t="s">
        <v>344</v>
      </c>
      <c r="D155" s="505" t="s">
        <v>345</v>
      </c>
      <c r="E155" s="510">
        <v>276</v>
      </c>
      <c r="G155" s="509">
        <v>106</v>
      </c>
      <c r="H155" s="505" t="s">
        <v>274</v>
      </c>
      <c r="I155" s="505" t="s">
        <v>275</v>
      </c>
      <c r="J155" s="510">
        <v>292</v>
      </c>
      <c r="K155" s="470"/>
      <c r="L155" s="457">
        <v>106</v>
      </c>
      <c r="M155" s="456" t="s">
        <v>252</v>
      </c>
      <c r="N155" s="456" t="s">
        <v>253</v>
      </c>
      <c r="O155" s="457">
        <v>281</v>
      </c>
      <c r="P155" s="370"/>
      <c r="Q155" s="312">
        <v>106</v>
      </c>
      <c r="R155" s="311" t="s">
        <v>252</v>
      </c>
      <c r="S155" s="311" t="s">
        <v>253</v>
      </c>
      <c r="T155" s="312">
        <v>294</v>
      </c>
      <c r="U155" s="278">
        <v>106</v>
      </c>
      <c r="V155" s="281" t="s">
        <v>268</v>
      </c>
      <c r="W155" s="281" t="s">
        <v>269</v>
      </c>
      <c r="X155" s="278">
        <v>283</v>
      </c>
      <c r="Y155" s="212"/>
      <c r="Z155" s="255">
        <v>106</v>
      </c>
      <c r="AA155" s="237" t="s">
        <v>162</v>
      </c>
      <c r="AB155" s="237" t="s">
        <v>163</v>
      </c>
      <c r="AC155" s="237">
        <v>281</v>
      </c>
      <c r="AD155" s="212"/>
      <c r="AE155" s="255">
        <v>106</v>
      </c>
      <c r="AF155" s="237" t="s">
        <v>300</v>
      </c>
      <c r="AG155" s="237" t="s">
        <v>301</v>
      </c>
      <c r="AH155" s="237">
        <v>283</v>
      </c>
      <c r="AI155" s="212"/>
      <c r="AJ155" s="255">
        <v>106</v>
      </c>
      <c r="AK155" s="212" t="s">
        <v>300</v>
      </c>
      <c r="AL155" s="212" t="s">
        <v>301</v>
      </c>
      <c r="AM155" s="212">
        <v>284</v>
      </c>
      <c r="AN155" s="212"/>
      <c r="AO155" s="212"/>
      <c r="AP155" s="271"/>
      <c r="AQ155" s="278"/>
      <c r="AR155" s="281"/>
      <c r="AS155" s="281"/>
    </row>
    <row r="156" spans="1:45">
      <c r="A156" s="542">
        <v>-9</v>
      </c>
      <c r="B156" s="509">
        <v>107</v>
      </c>
      <c r="C156" s="505" t="s">
        <v>220</v>
      </c>
      <c r="D156" s="505" t="s">
        <v>221</v>
      </c>
      <c r="E156" s="510">
        <v>279</v>
      </c>
      <c r="G156" s="509">
        <v>107</v>
      </c>
      <c r="H156" s="505" t="s">
        <v>162</v>
      </c>
      <c r="I156" s="505" t="s">
        <v>163</v>
      </c>
      <c r="J156" s="510">
        <v>292</v>
      </c>
      <c r="K156" s="470"/>
      <c r="L156" s="457">
        <v>107</v>
      </c>
      <c r="M156" s="456" t="s">
        <v>220</v>
      </c>
      <c r="N156" s="456" t="s">
        <v>221</v>
      </c>
      <c r="O156" s="457">
        <v>282</v>
      </c>
      <c r="P156" s="370"/>
      <c r="Q156" s="312">
        <v>107</v>
      </c>
      <c r="R156" s="311" t="s">
        <v>222</v>
      </c>
      <c r="S156" s="311" t="s">
        <v>223</v>
      </c>
      <c r="T156" s="312">
        <v>294</v>
      </c>
      <c r="U156" s="278">
        <v>107</v>
      </c>
      <c r="V156" s="281" t="s">
        <v>286</v>
      </c>
      <c r="W156" s="281" t="s">
        <v>287</v>
      </c>
      <c r="X156" s="278">
        <v>287</v>
      </c>
      <c r="Y156" s="212"/>
      <c r="Z156" s="255">
        <v>107</v>
      </c>
      <c r="AA156" s="237" t="s">
        <v>224</v>
      </c>
      <c r="AB156" s="237" t="s">
        <v>225</v>
      </c>
      <c r="AC156" s="237">
        <v>285</v>
      </c>
      <c r="AD156" s="212"/>
      <c r="AE156" s="255">
        <v>107</v>
      </c>
      <c r="AF156" s="237" t="s">
        <v>292</v>
      </c>
      <c r="AG156" s="237" t="s">
        <v>293</v>
      </c>
      <c r="AH156" s="237">
        <v>283</v>
      </c>
      <c r="AI156" s="212"/>
      <c r="AJ156" s="255">
        <v>107</v>
      </c>
      <c r="AK156" s="212" t="s">
        <v>294</v>
      </c>
      <c r="AL156" s="212" t="s">
        <v>295</v>
      </c>
      <c r="AM156" s="212">
        <v>286</v>
      </c>
      <c r="AN156" s="212"/>
      <c r="AO156" s="212"/>
      <c r="AP156" s="271"/>
      <c r="AQ156" s="278"/>
      <c r="AR156" s="281"/>
      <c r="AS156" s="281"/>
    </row>
    <row r="157" spans="1:45">
      <c r="A157" s="542">
        <v>-4</v>
      </c>
      <c r="B157" s="509">
        <v>108</v>
      </c>
      <c r="C157" s="505" t="s">
        <v>294</v>
      </c>
      <c r="D157" s="505" t="s">
        <v>295</v>
      </c>
      <c r="E157" s="510">
        <v>292</v>
      </c>
      <c r="G157" s="509">
        <v>108</v>
      </c>
      <c r="H157" s="505" t="s">
        <v>208</v>
      </c>
      <c r="I157" s="505" t="s">
        <v>209</v>
      </c>
      <c r="J157" s="510">
        <v>294</v>
      </c>
      <c r="K157" s="470"/>
      <c r="L157" s="457">
        <v>108</v>
      </c>
      <c r="M157" s="456" t="s">
        <v>280</v>
      </c>
      <c r="N157" s="456" t="s">
        <v>281</v>
      </c>
      <c r="O157" s="457">
        <v>292</v>
      </c>
      <c r="P157" s="370"/>
      <c r="Q157" s="312">
        <v>108</v>
      </c>
      <c r="R157" s="311" t="s">
        <v>212</v>
      </c>
      <c r="S157" s="311" t="s">
        <v>213</v>
      </c>
      <c r="T157" s="312">
        <v>298</v>
      </c>
      <c r="U157" s="278">
        <v>108</v>
      </c>
      <c r="V157" s="281" t="s">
        <v>188</v>
      </c>
      <c r="W157" s="281" t="s">
        <v>189</v>
      </c>
      <c r="X157" s="278">
        <v>290</v>
      </c>
      <c r="Y157" s="212"/>
      <c r="Z157" s="255">
        <v>108</v>
      </c>
      <c r="AA157" s="237" t="s">
        <v>298</v>
      </c>
      <c r="AB157" s="237" t="s">
        <v>299</v>
      </c>
      <c r="AC157" s="237">
        <v>288</v>
      </c>
      <c r="AD157" s="212"/>
      <c r="AE157" s="255">
        <v>108</v>
      </c>
      <c r="AF157" s="237" t="s">
        <v>288</v>
      </c>
      <c r="AG157" s="237" t="s">
        <v>289</v>
      </c>
      <c r="AH157" s="237">
        <v>292</v>
      </c>
      <c r="AI157" s="212"/>
      <c r="AJ157" s="255">
        <v>108</v>
      </c>
      <c r="AK157" s="212" t="s">
        <v>210</v>
      </c>
      <c r="AL157" s="212" t="s">
        <v>211</v>
      </c>
      <c r="AM157" s="212">
        <v>286</v>
      </c>
      <c r="AN157" s="212"/>
      <c r="AO157" s="212"/>
      <c r="AP157" s="271"/>
      <c r="AQ157" s="278"/>
      <c r="AR157" s="281"/>
      <c r="AS157" s="281"/>
    </row>
    <row r="158" spans="1:45">
      <c r="A158" s="542">
        <v>40</v>
      </c>
      <c r="B158" s="509">
        <v>109</v>
      </c>
      <c r="C158" s="505" t="s">
        <v>310</v>
      </c>
      <c r="D158" s="505" t="s">
        <v>311</v>
      </c>
      <c r="E158" s="510">
        <v>295</v>
      </c>
      <c r="G158" s="509">
        <v>109</v>
      </c>
      <c r="H158" s="505" t="s">
        <v>290</v>
      </c>
      <c r="I158" s="505" t="s">
        <v>291</v>
      </c>
      <c r="J158" s="510">
        <v>298</v>
      </c>
      <c r="K158" s="470"/>
      <c r="L158" s="457">
        <v>109</v>
      </c>
      <c r="M158" s="456" t="s">
        <v>322</v>
      </c>
      <c r="N158" s="456" t="s">
        <v>323</v>
      </c>
      <c r="O158" s="457">
        <v>298</v>
      </c>
      <c r="P158" s="370"/>
      <c r="Q158" s="312">
        <v>109</v>
      </c>
      <c r="R158" s="311" t="s">
        <v>290</v>
      </c>
      <c r="S158" s="311" t="s">
        <v>291</v>
      </c>
      <c r="T158" s="312">
        <v>300</v>
      </c>
      <c r="U158" s="278">
        <v>109</v>
      </c>
      <c r="V158" s="281" t="s">
        <v>320</v>
      </c>
      <c r="W158" s="281" t="s">
        <v>321</v>
      </c>
      <c r="X158" s="278">
        <v>295</v>
      </c>
      <c r="Y158" s="212"/>
      <c r="Z158" s="255">
        <v>109</v>
      </c>
      <c r="AA158" s="237" t="s">
        <v>192</v>
      </c>
      <c r="AB158" s="237" t="s">
        <v>193</v>
      </c>
      <c r="AC158" s="237">
        <v>289</v>
      </c>
      <c r="AD158" s="212"/>
      <c r="AE158" s="255">
        <v>109</v>
      </c>
      <c r="AF158" s="237" t="s">
        <v>230</v>
      </c>
      <c r="AG158" s="237" t="s">
        <v>231</v>
      </c>
      <c r="AH158" s="237">
        <v>293</v>
      </c>
      <c r="AI158" s="212"/>
      <c r="AJ158" s="255">
        <v>109</v>
      </c>
      <c r="AK158" s="212" t="s">
        <v>290</v>
      </c>
      <c r="AL158" s="212" t="s">
        <v>291</v>
      </c>
      <c r="AM158" s="212">
        <v>287</v>
      </c>
      <c r="AN158" s="212"/>
      <c r="AO158" s="212"/>
      <c r="AP158" s="271"/>
      <c r="AQ158" s="278"/>
      <c r="AR158" s="281"/>
      <c r="AS158" s="281"/>
    </row>
    <row r="159" spans="1:45">
      <c r="A159" s="542">
        <v>-9</v>
      </c>
      <c r="B159" s="509">
        <v>110</v>
      </c>
      <c r="C159" s="505" t="s">
        <v>226</v>
      </c>
      <c r="D159" s="505" t="s">
        <v>227</v>
      </c>
      <c r="E159" s="510">
        <v>298</v>
      </c>
      <c r="G159" s="509">
        <v>110</v>
      </c>
      <c r="H159" s="505" t="s">
        <v>284</v>
      </c>
      <c r="I159" s="505" t="s">
        <v>285</v>
      </c>
      <c r="J159" s="510">
        <v>305</v>
      </c>
      <c r="K159" s="470"/>
      <c r="L159" s="457">
        <v>110</v>
      </c>
      <c r="M159" s="456" t="s">
        <v>188</v>
      </c>
      <c r="N159" s="456" t="s">
        <v>189</v>
      </c>
      <c r="O159" s="457">
        <v>304</v>
      </c>
      <c r="P159" s="370"/>
      <c r="Q159" s="312">
        <v>110</v>
      </c>
      <c r="R159" s="311" t="s">
        <v>280</v>
      </c>
      <c r="S159" s="311" t="s">
        <v>281</v>
      </c>
      <c r="T159" s="312">
        <v>300</v>
      </c>
      <c r="U159" s="278">
        <v>110</v>
      </c>
      <c r="V159" s="281" t="s">
        <v>306</v>
      </c>
      <c r="W159" s="281" t="s">
        <v>307</v>
      </c>
      <c r="X159" s="278">
        <v>299</v>
      </c>
      <c r="Y159" s="212"/>
      <c r="Z159" s="255">
        <v>110</v>
      </c>
      <c r="AA159" s="237" t="s">
        <v>302</v>
      </c>
      <c r="AB159" s="237" t="s">
        <v>303</v>
      </c>
      <c r="AC159" s="237">
        <v>296</v>
      </c>
      <c r="AD159" s="212"/>
      <c r="AE159" s="255">
        <v>110</v>
      </c>
      <c r="AF159" s="237" t="s">
        <v>254</v>
      </c>
      <c r="AG159" s="237" t="s">
        <v>255</v>
      </c>
      <c r="AH159" s="237">
        <v>294</v>
      </c>
      <c r="AI159" s="212"/>
      <c r="AJ159" s="255">
        <v>110</v>
      </c>
      <c r="AK159" s="212" t="s">
        <v>296</v>
      </c>
      <c r="AL159" s="212" t="s">
        <v>297</v>
      </c>
      <c r="AM159" s="212">
        <v>289</v>
      </c>
      <c r="AN159" s="212"/>
      <c r="AO159" s="212"/>
      <c r="AP159" s="271"/>
      <c r="AQ159" s="278"/>
      <c r="AR159" s="281"/>
      <c r="AS159" s="281"/>
    </row>
    <row r="160" spans="1:45">
      <c r="A160" s="542">
        <v>-2</v>
      </c>
      <c r="B160" s="509">
        <v>111</v>
      </c>
      <c r="C160" s="505" t="s">
        <v>290</v>
      </c>
      <c r="D160" s="505" t="s">
        <v>291</v>
      </c>
      <c r="E160" s="510">
        <v>302</v>
      </c>
      <c r="G160" s="509">
        <v>111</v>
      </c>
      <c r="H160" s="505" t="s">
        <v>188</v>
      </c>
      <c r="I160" s="505" t="s">
        <v>189</v>
      </c>
      <c r="J160" s="510">
        <v>305</v>
      </c>
      <c r="K160" s="470"/>
      <c r="L160" s="457">
        <v>111</v>
      </c>
      <c r="M160" s="456" t="s">
        <v>340</v>
      </c>
      <c r="N160" s="456" t="s">
        <v>341</v>
      </c>
      <c r="O160" s="457">
        <v>305</v>
      </c>
      <c r="P160" s="370"/>
      <c r="Q160" s="312">
        <v>111</v>
      </c>
      <c r="R160" s="311" t="s">
        <v>188</v>
      </c>
      <c r="S160" s="311" t="s">
        <v>189</v>
      </c>
      <c r="T160" s="312">
        <v>304</v>
      </c>
      <c r="U160" s="278">
        <v>111</v>
      </c>
      <c r="V160" s="281" t="s">
        <v>322</v>
      </c>
      <c r="W160" s="281" t="s">
        <v>323</v>
      </c>
      <c r="X160" s="278">
        <v>300</v>
      </c>
      <c r="Y160" s="212"/>
      <c r="Z160" s="255">
        <v>111</v>
      </c>
      <c r="AA160" s="237" t="s">
        <v>306</v>
      </c>
      <c r="AB160" s="237" t="s">
        <v>307</v>
      </c>
      <c r="AC160" s="237">
        <v>298</v>
      </c>
      <c r="AD160" s="212"/>
      <c r="AE160" s="255">
        <v>111</v>
      </c>
      <c r="AF160" s="237" t="s">
        <v>302</v>
      </c>
      <c r="AG160" s="237" t="s">
        <v>303</v>
      </c>
      <c r="AH160" s="237">
        <v>295</v>
      </c>
      <c r="AI160" s="212"/>
      <c r="AJ160" s="255">
        <v>111</v>
      </c>
      <c r="AK160" s="212" t="s">
        <v>138</v>
      </c>
      <c r="AL160" s="212" t="s">
        <v>139</v>
      </c>
      <c r="AM160" s="212">
        <v>290</v>
      </c>
      <c r="AN160" s="212"/>
      <c r="AO160" s="212"/>
      <c r="AP160" s="271"/>
      <c r="AQ160" s="278"/>
      <c r="AR160" s="281"/>
      <c r="AS160" s="281"/>
    </row>
    <row r="161" spans="1:45">
      <c r="A161" s="542">
        <v>3</v>
      </c>
      <c r="B161" s="509">
        <v>112</v>
      </c>
      <c r="C161" s="505" t="s">
        <v>326</v>
      </c>
      <c r="D161" s="505" t="s">
        <v>327</v>
      </c>
      <c r="E161" s="510">
        <v>303</v>
      </c>
      <c r="G161" s="509">
        <v>112</v>
      </c>
      <c r="H161" s="505" t="s">
        <v>340</v>
      </c>
      <c r="I161" s="505" t="s">
        <v>341</v>
      </c>
      <c r="J161" s="510">
        <v>310</v>
      </c>
      <c r="K161" s="470"/>
      <c r="L161" s="457">
        <v>112</v>
      </c>
      <c r="M161" s="456" t="s">
        <v>268</v>
      </c>
      <c r="N161" s="456" t="s">
        <v>269</v>
      </c>
      <c r="O161" s="457">
        <v>305</v>
      </c>
      <c r="P161" s="370"/>
      <c r="Q161" s="312">
        <v>112</v>
      </c>
      <c r="R161" s="311" t="s">
        <v>298</v>
      </c>
      <c r="S161" s="311" t="s">
        <v>299</v>
      </c>
      <c r="T161" s="312">
        <v>306</v>
      </c>
      <c r="U161" s="278">
        <v>112</v>
      </c>
      <c r="V161" s="281" t="s">
        <v>274</v>
      </c>
      <c r="W161" s="281" t="s">
        <v>275</v>
      </c>
      <c r="X161" s="278">
        <v>304</v>
      </c>
      <c r="Y161" s="212"/>
      <c r="Z161" s="255">
        <v>112</v>
      </c>
      <c r="AA161" s="237" t="s">
        <v>268</v>
      </c>
      <c r="AB161" s="237" t="s">
        <v>269</v>
      </c>
      <c r="AC161" s="237">
        <v>298</v>
      </c>
      <c r="AD161" s="212"/>
      <c r="AE161" s="255">
        <v>112</v>
      </c>
      <c r="AF161" s="237" t="s">
        <v>308</v>
      </c>
      <c r="AG161" s="237" t="s">
        <v>309</v>
      </c>
      <c r="AH161" s="237">
        <v>308</v>
      </c>
      <c r="AI161" s="212"/>
      <c r="AJ161" s="255">
        <v>112</v>
      </c>
      <c r="AK161" s="212" t="s">
        <v>172</v>
      </c>
      <c r="AL161" s="212" t="s">
        <v>173</v>
      </c>
      <c r="AM161" s="212">
        <v>294</v>
      </c>
      <c r="AN161" s="212"/>
      <c r="AO161" s="212"/>
      <c r="AP161" s="271"/>
      <c r="AQ161" s="278"/>
      <c r="AR161" s="281"/>
      <c r="AS161" s="281"/>
    </row>
    <row r="162" spans="1:45">
      <c r="A162" s="542">
        <v>-17</v>
      </c>
      <c r="B162" s="509">
        <v>113</v>
      </c>
      <c r="C162" s="505" t="s">
        <v>224</v>
      </c>
      <c r="D162" s="505" t="s">
        <v>225</v>
      </c>
      <c r="E162" s="510">
        <v>304</v>
      </c>
      <c r="G162" s="509">
        <v>113</v>
      </c>
      <c r="H162" s="505" t="s">
        <v>268</v>
      </c>
      <c r="I162" s="505" t="s">
        <v>269</v>
      </c>
      <c r="J162" s="510">
        <v>311</v>
      </c>
      <c r="K162" s="470"/>
      <c r="L162" s="457">
        <v>113</v>
      </c>
      <c r="M162" s="456" t="s">
        <v>314</v>
      </c>
      <c r="N162" s="456" t="s">
        <v>315</v>
      </c>
      <c r="O162" s="457">
        <v>310</v>
      </c>
      <c r="P162" s="370"/>
      <c r="Q162" s="312">
        <v>113</v>
      </c>
      <c r="R162" s="311" t="s">
        <v>322</v>
      </c>
      <c r="S162" s="311" t="s">
        <v>323</v>
      </c>
      <c r="T162" s="312">
        <v>307</v>
      </c>
      <c r="U162" s="278">
        <v>114</v>
      </c>
      <c r="V162" s="281" t="s">
        <v>252</v>
      </c>
      <c r="W162" s="281" t="s">
        <v>253</v>
      </c>
      <c r="X162" s="278">
        <v>312</v>
      </c>
      <c r="Y162" s="212"/>
      <c r="Z162" s="255">
        <v>113</v>
      </c>
      <c r="AA162" s="237" t="s">
        <v>250</v>
      </c>
      <c r="AB162" s="237" t="s">
        <v>251</v>
      </c>
      <c r="AC162" s="237">
        <v>304</v>
      </c>
      <c r="AD162" s="212"/>
      <c r="AE162" s="255">
        <v>113</v>
      </c>
      <c r="AF162" s="238" t="s">
        <v>310</v>
      </c>
      <c r="AG162" s="238" t="s">
        <v>311</v>
      </c>
      <c r="AH162" s="238">
        <v>313</v>
      </c>
      <c r="AI162" s="220"/>
      <c r="AJ162" s="255">
        <v>113</v>
      </c>
      <c r="AK162" s="212" t="s">
        <v>298</v>
      </c>
      <c r="AL162" s="212" t="s">
        <v>299</v>
      </c>
      <c r="AM162" s="212">
        <v>296</v>
      </c>
      <c r="AN162" s="212"/>
      <c r="AO162" s="212"/>
      <c r="AP162" s="271"/>
      <c r="AQ162" s="278"/>
      <c r="AR162" s="281"/>
      <c r="AS162" s="281"/>
    </row>
    <row r="163" spans="1:45">
      <c r="A163" s="542">
        <v>-4</v>
      </c>
      <c r="B163" s="509">
        <v>114</v>
      </c>
      <c r="C163" s="505" t="s">
        <v>284</v>
      </c>
      <c r="D163" s="505" t="s">
        <v>285</v>
      </c>
      <c r="E163" s="510">
        <v>306</v>
      </c>
      <c r="G163" s="509">
        <v>114</v>
      </c>
      <c r="H163" s="505" t="s">
        <v>316</v>
      </c>
      <c r="I163" s="505" t="s">
        <v>317</v>
      </c>
      <c r="J163" s="510">
        <v>313</v>
      </c>
      <c r="K163" s="470"/>
      <c r="L163" s="457">
        <v>114</v>
      </c>
      <c r="M163" s="456" t="s">
        <v>312</v>
      </c>
      <c r="N163" s="456" t="s">
        <v>313</v>
      </c>
      <c r="O163" s="457">
        <v>312</v>
      </c>
      <c r="P163" s="370"/>
      <c r="Q163" s="312">
        <v>114</v>
      </c>
      <c r="R163" s="311" t="s">
        <v>316</v>
      </c>
      <c r="S163" s="311" t="s">
        <v>317</v>
      </c>
      <c r="T163" s="312">
        <v>307</v>
      </c>
      <c r="U163" s="278">
        <v>113</v>
      </c>
      <c r="V163" s="281" t="s">
        <v>290</v>
      </c>
      <c r="W163" s="281" t="s">
        <v>291</v>
      </c>
      <c r="X163" s="278">
        <v>312</v>
      </c>
      <c r="Y163" s="212"/>
      <c r="Z163" s="255">
        <v>114</v>
      </c>
      <c r="AA163" s="237" t="s">
        <v>286</v>
      </c>
      <c r="AB163" s="237" t="s">
        <v>287</v>
      </c>
      <c r="AC163" s="237">
        <v>305</v>
      </c>
      <c r="AD163" s="212"/>
      <c r="AE163" s="255">
        <v>114</v>
      </c>
      <c r="AF163" s="237" t="s">
        <v>258</v>
      </c>
      <c r="AG163" s="237" t="s">
        <v>259</v>
      </c>
      <c r="AH163" s="237">
        <v>315</v>
      </c>
      <c r="AI163" s="212"/>
      <c r="AJ163" s="255">
        <v>114</v>
      </c>
      <c r="AK163" s="212" t="s">
        <v>312</v>
      </c>
      <c r="AL163" s="212" t="s">
        <v>313</v>
      </c>
      <c r="AM163" s="212">
        <v>300</v>
      </c>
      <c r="AN163" s="212"/>
      <c r="AO163" s="212"/>
      <c r="AP163" s="271"/>
      <c r="AQ163" s="278"/>
      <c r="AR163" s="281"/>
      <c r="AS163" s="281"/>
    </row>
    <row r="164" spans="1:45">
      <c r="A164" s="542">
        <v>-8</v>
      </c>
      <c r="B164" s="509">
        <v>115</v>
      </c>
      <c r="C164" s="505" t="s">
        <v>162</v>
      </c>
      <c r="D164" s="505" t="s">
        <v>163</v>
      </c>
      <c r="E164" s="510">
        <v>307</v>
      </c>
      <c r="G164" s="509">
        <v>115</v>
      </c>
      <c r="H164" s="505" t="s">
        <v>326</v>
      </c>
      <c r="I164" s="505" t="s">
        <v>327</v>
      </c>
      <c r="J164" s="510">
        <v>314</v>
      </c>
      <c r="K164" s="470"/>
      <c r="L164" s="457">
        <v>115</v>
      </c>
      <c r="M164" s="456" t="s">
        <v>338</v>
      </c>
      <c r="N164" s="456" t="s">
        <v>339</v>
      </c>
      <c r="O164" s="457">
        <v>313</v>
      </c>
      <c r="P164" s="370"/>
      <c r="Q164" s="312">
        <v>115</v>
      </c>
      <c r="R164" s="311" t="s">
        <v>292</v>
      </c>
      <c r="S164" s="311" t="s">
        <v>293</v>
      </c>
      <c r="T164" s="312">
        <v>307</v>
      </c>
      <c r="U164" s="278">
        <v>115</v>
      </c>
      <c r="V164" s="281" t="s">
        <v>222</v>
      </c>
      <c r="W164" s="281" t="s">
        <v>223</v>
      </c>
      <c r="X164" s="278">
        <v>312</v>
      </c>
      <c r="Y164" s="212"/>
      <c r="Z164" s="255">
        <v>115</v>
      </c>
      <c r="AA164" s="237" t="s">
        <v>312</v>
      </c>
      <c r="AB164" s="237" t="s">
        <v>313</v>
      </c>
      <c r="AC164" s="237">
        <v>314</v>
      </c>
      <c r="AD164" s="212"/>
      <c r="AE164" s="255">
        <v>115</v>
      </c>
      <c r="AF164" s="237" t="s">
        <v>272</v>
      </c>
      <c r="AG164" s="237" t="s">
        <v>273</v>
      </c>
      <c r="AH164" s="237">
        <v>316</v>
      </c>
      <c r="AI164" s="212"/>
      <c r="AJ164" s="255">
        <v>115</v>
      </c>
      <c r="AK164" s="212" t="s">
        <v>274</v>
      </c>
      <c r="AL164" s="212" t="s">
        <v>275</v>
      </c>
      <c r="AM164" s="212">
        <v>311</v>
      </c>
      <c r="AN164" s="212"/>
      <c r="AO164" s="212"/>
      <c r="AP164" s="271"/>
      <c r="AQ164" s="278"/>
      <c r="AR164" s="281"/>
      <c r="AS164" s="281"/>
    </row>
    <row r="165" spans="1:45">
      <c r="A165" s="542">
        <v>12</v>
      </c>
      <c r="B165" s="509">
        <v>116</v>
      </c>
      <c r="C165" s="505" t="s">
        <v>306</v>
      </c>
      <c r="D165" s="505" t="s">
        <v>307</v>
      </c>
      <c r="E165" s="510">
        <v>312</v>
      </c>
      <c r="G165" s="509">
        <v>116</v>
      </c>
      <c r="H165" s="505" t="s">
        <v>314</v>
      </c>
      <c r="I165" s="505" t="s">
        <v>315</v>
      </c>
      <c r="J165" s="509">
        <v>315</v>
      </c>
      <c r="K165" s="470"/>
      <c r="L165" s="457">
        <v>116</v>
      </c>
      <c r="M165" s="456" t="s">
        <v>370</v>
      </c>
      <c r="N165" s="456" t="s">
        <v>371</v>
      </c>
      <c r="O165" s="457">
        <v>315</v>
      </c>
      <c r="P165" s="370"/>
      <c r="Q165" s="312">
        <v>116</v>
      </c>
      <c r="R165" s="311" t="s">
        <v>312</v>
      </c>
      <c r="S165" s="311" t="s">
        <v>313</v>
      </c>
      <c r="T165" s="312">
        <v>310</v>
      </c>
      <c r="U165" s="278">
        <v>116</v>
      </c>
      <c r="V165" s="281" t="s">
        <v>162</v>
      </c>
      <c r="W165" s="281" t="s">
        <v>163</v>
      </c>
      <c r="X165" s="278">
        <v>312</v>
      </c>
      <c r="Y165" s="212"/>
      <c r="Z165" s="255">
        <v>116</v>
      </c>
      <c r="AA165" s="237" t="s">
        <v>300</v>
      </c>
      <c r="AB165" s="237" t="s">
        <v>301</v>
      </c>
      <c r="AC165" s="237">
        <v>317</v>
      </c>
      <c r="AD165" s="212"/>
      <c r="AE165" s="255">
        <v>116</v>
      </c>
      <c r="AF165" s="237" t="s">
        <v>312</v>
      </c>
      <c r="AG165" s="237" t="s">
        <v>313</v>
      </c>
      <c r="AH165" s="237">
        <v>317</v>
      </c>
      <c r="AI165" s="212"/>
      <c r="AJ165" s="255">
        <v>116</v>
      </c>
      <c r="AK165" s="212" t="s">
        <v>248</v>
      </c>
      <c r="AL165" s="212" t="s">
        <v>249</v>
      </c>
      <c r="AM165" s="212">
        <v>312</v>
      </c>
      <c r="AN165" s="212"/>
      <c r="AO165" s="212"/>
      <c r="AP165" s="271"/>
      <c r="AQ165" s="278"/>
      <c r="AR165" s="281"/>
      <c r="AS165" s="281"/>
    </row>
    <row r="166" spans="1:45">
      <c r="A166" s="542">
        <v>-6</v>
      </c>
      <c r="B166" s="509">
        <v>117</v>
      </c>
      <c r="C166" s="505" t="s">
        <v>188</v>
      </c>
      <c r="D166" s="505" t="s">
        <v>189</v>
      </c>
      <c r="E166" s="510">
        <v>315</v>
      </c>
      <c r="G166" s="509">
        <v>117</v>
      </c>
      <c r="H166" s="505" t="s">
        <v>280</v>
      </c>
      <c r="I166" s="505" t="s">
        <v>281</v>
      </c>
      <c r="J166" s="510">
        <v>317</v>
      </c>
      <c r="K166" s="470"/>
      <c r="L166" s="457">
        <v>117</v>
      </c>
      <c r="M166" s="456" t="s">
        <v>212</v>
      </c>
      <c r="N166" s="456" t="s">
        <v>213</v>
      </c>
      <c r="O166" s="457">
        <v>318</v>
      </c>
      <c r="P166" s="370"/>
      <c r="Q166" s="312">
        <v>117</v>
      </c>
      <c r="R166" s="311" t="s">
        <v>162</v>
      </c>
      <c r="S166" s="311" t="s">
        <v>163</v>
      </c>
      <c r="T166" s="312">
        <v>317</v>
      </c>
      <c r="U166" s="278">
        <v>117</v>
      </c>
      <c r="V166" s="281" t="s">
        <v>314</v>
      </c>
      <c r="W166" s="281" t="s">
        <v>315</v>
      </c>
      <c r="X166" s="278">
        <v>312</v>
      </c>
      <c r="Y166" s="212"/>
      <c r="Z166" s="255">
        <v>117</v>
      </c>
      <c r="AA166" s="237" t="s">
        <v>272</v>
      </c>
      <c r="AB166" s="237" t="s">
        <v>273</v>
      </c>
      <c r="AC166" s="237">
        <v>321</v>
      </c>
      <c r="AD166" s="212"/>
      <c r="AE166" s="255">
        <v>117</v>
      </c>
      <c r="AF166" s="237" t="s">
        <v>314</v>
      </c>
      <c r="AG166" s="237" t="s">
        <v>315</v>
      </c>
      <c r="AH166" s="237">
        <v>319</v>
      </c>
      <c r="AI166" s="212"/>
      <c r="AJ166" s="255">
        <v>117</v>
      </c>
      <c r="AK166" s="212" t="s">
        <v>316</v>
      </c>
      <c r="AL166" s="212" t="s">
        <v>317</v>
      </c>
      <c r="AM166" s="212">
        <v>315</v>
      </c>
      <c r="AN166" s="212"/>
      <c r="AO166" s="212"/>
      <c r="AP166" s="271"/>
      <c r="AQ166" s="278"/>
      <c r="AR166" s="281"/>
      <c r="AS166" s="281"/>
    </row>
    <row r="167" spans="1:45">
      <c r="A167" s="542">
        <v>7</v>
      </c>
      <c r="B167" s="509">
        <v>118</v>
      </c>
      <c r="C167" s="505" t="s">
        <v>264</v>
      </c>
      <c r="D167" s="505" t="s">
        <v>265</v>
      </c>
      <c r="E167" s="510">
        <v>320</v>
      </c>
      <c r="G167" s="509">
        <v>118</v>
      </c>
      <c r="H167" s="505" t="s">
        <v>278</v>
      </c>
      <c r="I167" s="505" t="s">
        <v>279</v>
      </c>
      <c r="J167" s="510">
        <v>319</v>
      </c>
      <c r="K167" s="470"/>
      <c r="L167" s="457">
        <v>118</v>
      </c>
      <c r="M167" s="456" t="s">
        <v>316</v>
      </c>
      <c r="N167" s="456" t="s">
        <v>317</v>
      </c>
      <c r="O167" s="457">
        <v>319</v>
      </c>
      <c r="P167" s="370"/>
      <c r="Q167" s="312">
        <v>118</v>
      </c>
      <c r="R167" s="311" t="s">
        <v>340</v>
      </c>
      <c r="S167" s="311" t="s">
        <v>341</v>
      </c>
      <c r="T167" s="312">
        <v>318</v>
      </c>
      <c r="U167" s="278">
        <v>118</v>
      </c>
      <c r="V167" s="281" t="s">
        <v>272</v>
      </c>
      <c r="W167" s="281" t="s">
        <v>273</v>
      </c>
      <c r="X167" s="278">
        <v>320</v>
      </c>
      <c r="Y167" s="212"/>
      <c r="Z167" s="255">
        <v>118</v>
      </c>
      <c r="AA167" s="237" t="s">
        <v>322</v>
      </c>
      <c r="AB167" s="237" t="s">
        <v>323</v>
      </c>
      <c r="AC167" s="237">
        <v>329</v>
      </c>
      <c r="AD167" s="212"/>
      <c r="AE167" s="255">
        <v>118</v>
      </c>
      <c r="AF167" s="237" t="s">
        <v>256</v>
      </c>
      <c r="AG167" s="237" t="s">
        <v>257</v>
      </c>
      <c r="AH167" s="237">
        <v>323</v>
      </c>
      <c r="AI167" s="212"/>
      <c r="AJ167" s="255">
        <v>118</v>
      </c>
      <c r="AK167" s="212" t="s">
        <v>302</v>
      </c>
      <c r="AL167" s="212" t="s">
        <v>303</v>
      </c>
      <c r="AM167" s="212">
        <v>316</v>
      </c>
      <c r="AN167" s="212"/>
      <c r="AO167" s="212"/>
      <c r="AP167" s="271"/>
      <c r="AQ167" s="278"/>
      <c r="AR167" s="281"/>
      <c r="AS167" s="281"/>
    </row>
    <row r="168" spans="1:45">
      <c r="A168" s="542">
        <v>-1</v>
      </c>
      <c r="B168" s="509">
        <v>119</v>
      </c>
      <c r="C168" s="505" t="s">
        <v>278</v>
      </c>
      <c r="D168" s="505" t="s">
        <v>279</v>
      </c>
      <c r="E168" s="510">
        <v>322</v>
      </c>
      <c r="G168" s="509">
        <v>119</v>
      </c>
      <c r="H168" s="505" t="s">
        <v>370</v>
      </c>
      <c r="I168" s="505" t="s">
        <v>371</v>
      </c>
      <c r="J168" s="510">
        <v>320</v>
      </c>
      <c r="K168" s="470"/>
      <c r="L168" s="457">
        <v>119</v>
      </c>
      <c r="M168" s="456" t="s">
        <v>326</v>
      </c>
      <c r="N168" s="456" t="s">
        <v>327</v>
      </c>
      <c r="O168" s="457">
        <v>324</v>
      </c>
      <c r="P168" s="370"/>
      <c r="Q168" s="312">
        <v>119</v>
      </c>
      <c r="R168" s="311" t="s">
        <v>306</v>
      </c>
      <c r="S168" s="311" t="s">
        <v>307</v>
      </c>
      <c r="T168" s="312">
        <v>318</v>
      </c>
      <c r="U168" s="278">
        <v>119</v>
      </c>
      <c r="V168" s="281" t="s">
        <v>264</v>
      </c>
      <c r="W168" s="281" t="s">
        <v>265</v>
      </c>
      <c r="X168" s="278">
        <v>320</v>
      </c>
      <c r="Y168" s="212"/>
      <c r="Z168" s="255">
        <v>119</v>
      </c>
      <c r="AA168" s="237" t="s">
        <v>326</v>
      </c>
      <c r="AB168" s="237" t="s">
        <v>327</v>
      </c>
      <c r="AC168" s="237">
        <v>332</v>
      </c>
      <c r="AD168" s="212"/>
      <c r="AE168" s="255">
        <v>119</v>
      </c>
      <c r="AF168" s="237" t="s">
        <v>244</v>
      </c>
      <c r="AG168" s="237" t="s">
        <v>245</v>
      </c>
      <c r="AH168" s="237">
        <v>329</v>
      </c>
      <c r="AI168" s="212"/>
      <c r="AJ168" s="255">
        <v>119</v>
      </c>
      <c r="AK168" s="212" t="s">
        <v>318</v>
      </c>
      <c r="AL168" s="212" t="s">
        <v>319</v>
      </c>
      <c r="AM168" s="212">
        <v>316</v>
      </c>
      <c r="AN168" s="212"/>
      <c r="AO168" s="212"/>
      <c r="AP168" s="271"/>
      <c r="AQ168" s="278"/>
      <c r="AR168" s="281"/>
      <c r="AS168" s="281"/>
    </row>
    <row r="169" spans="1:45">
      <c r="A169" s="542">
        <v>1</v>
      </c>
      <c r="B169" s="509">
        <v>120</v>
      </c>
      <c r="C169" s="505" t="s">
        <v>338</v>
      </c>
      <c r="D169" s="505" t="s">
        <v>339</v>
      </c>
      <c r="E169" s="510">
        <v>323</v>
      </c>
      <c r="G169" s="509">
        <v>120</v>
      </c>
      <c r="H169" s="505" t="s">
        <v>322</v>
      </c>
      <c r="I169" s="505" t="s">
        <v>323</v>
      </c>
      <c r="J169" s="510">
        <v>321</v>
      </c>
      <c r="K169" s="470"/>
      <c r="L169" s="457">
        <v>120</v>
      </c>
      <c r="M169" s="456" t="s">
        <v>278</v>
      </c>
      <c r="N169" s="456" t="s">
        <v>279</v>
      </c>
      <c r="O169" s="457">
        <v>325</v>
      </c>
      <c r="P169" s="370"/>
      <c r="Q169" s="312">
        <v>120</v>
      </c>
      <c r="R169" s="311" t="s">
        <v>264</v>
      </c>
      <c r="S169" s="311" t="s">
        <v>265</v>
      </c>
      <c r="T169" s="312">
        <v>321</v>
      </c>
      <c r="U169" s="278">
        <v>120</v>
      </c>
      <c r="V169" s="281" t="s">
        <v>326</v>
      </c>
      <c r="W169" s="281" t="s">
        <v>327</v>
      </c>
      <c r="X169" s="278">
        <v>320</v>
      </c>
      <c r="Y169" s="212"/>
      <c r="Z169" s="255">
        <v>120</v>
      </c>
      <c r="AA169" s="237" t="s">
        <v>280</v>
      </c>
      <c r="AB169" s="237" t="s">
        <v>281</v>
      </c>
      <c r="AC169" s="237">
        <v>333</v>
      </c>
      <c r="AD169" s="212"/>
      <c r="AE169" s="255">
        <v>120</v>
      </c>
      <c r="AF169" s="237" t="s">
        <v>206</v>
      </c>
      <c r="AG169" s="237" t="s">
        <v>207</v>
      </c>
      <c r="AH169" s="237">
        <v>331</v>
      </c>
      <c r="AI169" s="212"/>
      <c r="AJ169" s="255">
        <v>120</v>
      </c>
      <c r="AK169" s="212" t="s">
        <v>310</v>
      </c>
      <c r="AL169" s="212" t="s">
        <v>311</v>
      </c>
      <c r="AM169" s="212">
        <v>322</v>
      </c>
      <c r="AN169" s="212"/>
      <c r="AO169" s="212"/>
      <c r="AP169" s="271"/>
      <c r="AQ169" s="278"/>
      <c r="AR169" s="281"/>
      <c r="AS169" s="281"/>
    </row>
    <row r="170" spans="1:45">
      <c r="A170" s="542">
        <v>15</v>
      </c>
      <c r="B170" s="509">
        <v>121</v>
      </c>
      <c r="C170" s="505" t="s">
        <v>348</v>
      </c>
      <c r="D170" s="505" t="s">
        <v>349</v>
      </c>
      <c r="E170" s="510">
        <v>325</v>
      </c>
      <c r="G170" s="509">
        <v>121</v>
      </c>
      <c r="H170" s="505" t="s">
        <v>338</v>
      </c>
      <c r="I170" s="505" t="s">
        <v>339</v>
      </c>
      <c r="J170" s="510">
        <v>321</v>
      </c>
      <c r="K170" s="470"/>
      <c r="L170" s="457">
        <v>121</v>
      </c>
      <c r="M170" s="456" t="s">
        <v>348</v>
      </c>
      <c r="N170" s="456" t="s">
        <v>349</v>
      </c>
      <c r="O170" s="457">
        <v>326</v>
      </c>
      <c r="P170" s="370"/>
      <c r="Q170" s="312">
        <v>121</v>
      </c>
      <c r="R170" s="311" t="s">
        <v>314</v>
      </c>
      <c r="S170" s="311" t="s">
        <v>315</v>
      </c>
      <c r="T170" s="312">
        <v>323</v>
      </c>
      <c r="U170" s="278">
        <v>121</v>
      </c>
      <c r="V170" s="281" t="s">
        <v>316</v>
      </c>
      <c r="W170" s="281" t="s">
        <v>317</v>
      </c>
      <c r="X170" s="278">
        <v>322</v>
      </c>
      <c r="Y170" s="212"/>
      <c r="Z170" s="255">
        <v>121</v>
      </c>
      <c r="AA170" s="237" t="s">
        <v>304</v>
      </c>
      <c r="AB170" s="237" t="s">
        <v>305</v>
      </c>
      <c r="AC170" s="237">
        <v>335</v>
      </c>
      <c r="AD170" s="212"/>
      <c r="AE170" s="255">
        <v>121</v>
      </c>
      <c r="AF170" s="237" t="s">
        <v>306</v>
      </c>
      <c r="AG170" s="237" t="s">
        <v>307</v>
      </c>
      <c r="AH170" s="237">
        <v>335</v>
      </c>
      <c r="AI170" s="212"/>
      <c r="AJ170" s="255">
        <v>121</v>
      </c>
      <c r="AK170" s="212" t="s">
        <v>320</v>
      </c>
      <c r="AL170" s="212" t="s">
        <v>321</v>
      </c>
      <c r="AM170" s="212">
        <v>324</v>
      </c>
      <c r="AN170" s="212"/>
      <c r="AO170" s="212"/>
      <c r="AP170" s="271"/>
      <c r="AQ170" s="278"/>
      <c r="AR170" s="281"/>
      <c r="AS170" s="281"/>
    </row>
    <row r="171" spans="1:45">
      <c r="A171" s="542">
        <v>4</v>
      </c>
      <c r="B171" s="509">
        <v>122</v>
      </c>
      <c r="C171" s="505" t="s">
        <v>334</v>
      </c>
      <c r="D171" s="505" t="s">
        <v>335</v>
      </c>
      <c r="E171" s="510">
        <v>327</v>
      </c>
      <c r="G171" s="509">
        <v>122</v>
      </c>
      <c r="H171" s="505" t="s">
        <v>212</v>
      </c>
      <c r="I171" s="505" t="s">
        <v>213</v>
      </c>
      <c r="J171" s="510">
        <v>325</v>
      </c>
      <c r="K171" s="470"/>
      <c r="L171" s="457">
        <v>122</v>
      </c>
      <c r="M171" s="456" t="s">
        <v>306</v>
      </c>
      <c r="N171" s="456" t="s">
        <v>307</v>
      </c>
      <c r="O171" s="457">
        <v>327</v>
      </c>
      <c r="P171" s="370"/>
      <c r="Q171" s="312">
        <v>122</v>
      </c>
      <c r="R171" s="311" t="s">
        <v>338</v>
      </c>
      <c r="S171" s="311" t="s">
        <v>339</v>
      </c>
      <c r="T171" s="312">
        <v>324</v>
      </c>
      <c r="U171" s="278">
        <v>122</v>
      </c>
      <c r="V171" s="281" t="s">
        <v>250</v>
      </c>
      <c r="W171" s="281" t="s">
        <v>251</v>
      </c>
      <c r="X171" s="278">
        <v>322</v>
      </c>
      <c r="Y171" s="212"/>
      <c r="Z171" s="255">
        <v>122</v>
      </c>
      <c r="AA171" s="237" t="s">
        <v>314</v>
      </c>
      <c r="AB171" s="237" t="s">
        <v>315</v>
      </c>
      <c r="AC171" s="237">
        <v>335</v>
      </c>
      <c r="AD171" s="212"/>
      <c r="AE171" s="255">
        <v>122</v>
      </c>
      <c r="AF171" s="237" t="s">
        <v>168</v>
      </c>
      <c r="AG171" s="237" t="s">
        <v>169</v>
      </c>
      <c r="AH171" s="237">
        <v>336</v>
      </c>
      <c r="AI171" s="212"/>
      <c r="AJ171" s="255">
        <v>122</v>
      </c>
      <c r="AK171" s="212" t="s">
        <v>322</v>
      </c>
      <c r="AL171" s="212" t="s">
        <v>323</v>
      </c>
      <c r="AM171" s="212">
        <v>328</v>
      </c>
      <c r="AN171" s="212"/>
      <c r="AO171" s="212"/>
      <c r="AP171" s="271"/>
      <c r="AQ171" s="278"/>
      <c r="AR171" s="281"/>
      <c r="AS171" s="281"/>
    </row>
    <row r="172" spans="1:45">
      <c r="A172" s="542">
        <v>-6</v>
      </c>
      <c r="B172" s="509">
        <v>123</v>
      </c>
      <c r="C172" s="505" t="s">
        <v>280</v>
      </c>
      <c r="D172" s="505" t="s">
        <v>281</v>
      </c>
      <c r="E172" s="510">
        <v>328</v>
      </c>
      <c r="G172" s="509">
        <v>123</v>
      </c>
      <c r="H172" s="505" t="s">
        <v>344</v>
      </c>
      <c r="I172" s="505" t="s">
        <v>345</v>
      </c>
      <c r="J172" s="510">
        <v>329</v>
      </c>
      <c r="K172" s="471"/>
      <c r="L172" s="457">
        <v>123</v>
      </c>
      <c r="M172" s="456" t="s">
        <v>334</v>
      </c>
      <c r="N172" s="456" t="s">
        <v>335</v>
      </c>
      <c r="O172" s="457">
        <v>328</v>
      </c>
      <c r="P172" s="370"/>
      <c r="Q172" s="312">
        <v>123</v>
      </c>
      <c r="R172" s="311" t="s">
        <v>334</v>
      </c>
      <c r="S172" s="311" t="s">
        <v>335</v>
      </c>
      <c r="T172" s="312">
        <v>325</v>
      </c>
      <c r="U172" s="278">
        <v>123</v>
      </c>
      <c r="V172" s="281" t="s">
        <v>334</v>
      </c>
      <c r="W172" s="281" t="s">
        <v>335</v>
      </c>
      <c r="X172" s="278">
        <v>324</v>
      </c>
      <c r="Y172" s="212"/>
      <c r="Z172" s="255">
        <v>123</v>
      </c>
      <c r="AA172" s="237" t="s">
        <v>180</v>
      </c>
      <c r="AB172" s="237" t="s">
        <v>181</v>
      </c>
      <c r="AC172" s="237">
        <v>336</v>
      </c>
      <c r="AD172" s="212"/>
      <c r="AE172" s="255">
        <v>123</v>
      </c>
      <c r="AF172" s="237" t="s">
        <v>250</v>
      </c>
      <c r="AG172" s="237" t="s">
        <v>251</v>
      </c>
      <c r="AH172" s="237">
        <v>340</v>
      </c>
      <c r="AI172" s="212"/>
      <c r="AJ172" s="255">
        <v>123</v>
      </c>
      <c r="AK172" s="212" t="s">
        <v>324</v>
      </c>
      <c r="AL172" s="212" t="s">
        <v>325</v>
      </c>
      <c r="AM172" s="212">
        <v>329</v>
      </c>
      <c r="AN172" s="212"/>
      <c r="AO172" s="212"/>
      <c r="AP172" s="271"/>
      <c r="AQ172" s="278"/>
      <c r="AR172" s="281"/>
      <c r="AS172" s="281"/>
    </row>
    <row r="173" spans="1:45">
      <c r="A173" s="542">
        <v>-8</v>
      </c>
      <c r="B173" s="509">
        <v>124</v>
      </c>
      <c r="C173" s="505" t="s">
        <v>314</v>
      </c>
      <c r="D173" s="505" t="s">
        <v>315</v>
      </c>
      <c r="E173" s="510">
        <v>333</v>
      </c>
      <c r="G173" s="509">
        <v>124</v>
      </c>
      <c r="H173" s="505" t="s">
        <v>330</v>
      </c>
      <c r="I173" s="505" t="s">
        <v>331</v>
      </c>
      <c r="J173" s="510">
        <v>332</v>
      </c>
      <c r="K173" s="470"/>
      <c r="L173" s="457">
        <v>124</v>
      </c>
      <c r="M173" s="456" t="s">
        <v>330</v>
      </c>
      <c r="N173" s="456" t="s">
        <v>331</v>
      </c>
      <c r="O173" s="457">
        <v>334</v>
      </c>
      <c r="P173" s="370"/>
      <c r="Q173" s="312">
        <v>124</v>
      </c>
      <c r="R173" s="311" t="s">
        <v>272</v>
      </c>
      <c r="S173" s="311" t="s">
        <v>273</v>
      </c>
      <c r="T173" s="312">
        <v>327</v>
      </c>
      <c r="U173" s="278">
        <v>124</v>
      </c>
      <c r="V173" s="281" t="s">
        <v>340</v>
      </c>
      <c r="W173" s="281" t="s">
        <v>341</v>
      </c>
      <c r="X173" s="278">
        <v>324</v>
      </c>
      <c r="Y173" s="212"/>
      <c r="Z173" s="255">
        <v>124</v>
      </c>
      <c r="AA173" s="237" t="s">
        <v>256</v>
      </c>
      <c r="AB173" s="237" t="s">
        <v>257</v>
      </c>
      <c r="AC173" s="237">
        <v>337</v>
      </c>
      <c r="AD173" s="212"/>
      <c r="AE173" s="255">
        <v>124</v>
      </c>
      <c r="AF173" s="237" t="s">
        <v>328</v>
      </c>
      <c r="AG173" s="237" t="s">
        <v>329</v>
      </c>
      <c r="AH173" s="237">
        <v>348</v>
      </c>
      <c r="AI173" s="212"/>
      <c r="AJ173" s="255">
        <v>124</v>
      </c>
      <c r="AK173" s="212" t="s">
        <v>268</v>
      </c>
      <c r="AL173" s="212" t="s">
        <v>269</v>
      </c>
      <c r="AM173" s="212">
        <v>329</v>
      </c>
      <c r="AN173" s="212"/>
      <c r="AO173" s="212"/>
      <c r="AP173" s="271"/>
      <c r="AQ173" s="278"/>
      <c r="AR173" s="281"/>
      <c r="AS173" s="281"/>
    </row>
    <row r="174" spans="1:45">
      <c r="A174" s="542">
        <v>8</v>
      </c>
      <c r="B174" s="509">
        <v>125</v>
      </c>
      <c r="C174" s="505" t="s">
        <v>312</v>
      </c>
      <c r="D174" s="505" t="s">
        <v>313</v>
      </c>
      <c r="E174" s="510">
        <v>334</v>
      </c>
      <c r="G174" s="509">
        <v>125</v>
      </c>
      <c r="H174" s="505" t="s">
        <v>264</v>
      </c>
      <c r="I174" s="505" t="s">
        <v>265</v>
      </c>
      <c r="J174" s="510">
        <v>333</v>
      </c>
      <c r="K174" s="470"/>
      <c r="L174" s="457">
        <v>125</v>
      </c>
      <c r="M174" s="456" t="s">
        <v>162</v>
      </c>
      <c r="N174" s="456" t="s">
        <v>163</v>
      </c>
      <c r="O174" s="457">
        <v>335</v>
      </c>
      <c r="P174" s="370"/>
      <c r="Q174" s="312">
        <v>125</v>
      </c>
      <c r="R174" s="311" t="s">
        <v>250</v>
      </c>
      <c r="S174" s="311" t="s">
        <v>251</v>
      </c>
      <c r="T174" s="312">
        <v>332</v>
      </c>
      <c r="U174" s="278">
        <v>125</v>
      </c>
      <c r="V174" s="281" t="s">
        <v>330</v>
      </c>
      <c r="W174" s="281" t="s">
        <v>331</v>
      </c>
      <c r="X174" s="278">
        <v>326</v>
      </c>
      <c r="Y174" s="212"/>
      <c r="Z174" s="255">
        <v>125</v>
      </c>
      <c r="AA174" s="237" t="s">
        <v>340</v>
      </c>
      <c r="AB174" s="237" t="s">
        <v>341</v>
      </c>
      <c r="AC174" s="237">
        <v>346</v>
      </c>
      <c r="AD174" s="212"/>
      <c r="AE174" s="255">
        <v>125</v>
      </c>
      <c r="AF174" s="237" t="s">
        <v>304</v>
      </c>
      <c r="AG174" s="237" t="s">
        <v>305</v>
      </c>
      <c r="AH174" s="237">
        <v>349</v>
      </c>
      <c r="AI174" s="212"/>
      <c r="AJ174" s="255">
        <v>125</v>
      </c>
      <c r="AK174" s="212" t="s">
        <v>168</v>
      </c>
      <c r="AL174" s="212" t="s">
        <v>169</v>
      </c>
      <c r="AM174" s="212">
        <v>346</v>
      </c>
      <c r="AN174" s="212"/>
      <c r="AO174" s="212"/>
      <c r="AP174" s="271"/>
      <c r="AQ174" s="278"/>
      <c r="AR174" s="281"/>
      <c r="AS174" s="281"/>
    </row>
    <row r="175" spans="1:45">
      <c r="A175" s="542">
        <v>5</v>
      </c>
      <c r="B175" s="509">
        <v>126</v>
      </c>
      <c r="C175" s="505" t="s">
        <v>389</v>
      </c>
      <c r="D175" s="505" t="s">
        <v>390</v>
      </c>
      <c r="E175" s="510">
        <v>335</v>
      </c>
      <c r="G175" s="509">
        <v>126</v>
      </c>
      <c r="H175" s="505" t="s">
        <v>334</v>
      </c>
      <c r="I175" s="505" t="s">
        <v>335</v>
      </c>
      <c r="J175" s="510">
        <v>337</v>
      </c>
      <c r="K175" s="470"/>
      <c r="L175" s="457">
        <v>126</v>
      </c>
      <c r="M175" s="456" t="s">
        <v>292</v>
      </c>
      <c r="N175" s="456" t="s">
        <v>293</v>
      </c>
      <c r="O175" s="457">
        <v>336</v>
      </c>
      <c r="P175" s="370"/>
      <c r="Q175" s="312">
        <v>126</v>
      </c>
      <c r="R175" s="311" t="s">
        <v>330</v>
      </c>
      <c r="S175" s="311" t="s">
        <v>331</v>
      </c>
      <c r="T175" s="312">
        <v>339</v>
      </c>
      <c r="U175" s="278">
        <v>126</v>
      </c>
      <c r="V175" s="281" t="s">
        <v>308</v>
      </c>
      <c r="W175" s="281" t="s">
        <v>309</v>
      </c>
      <c r="X175" s="278">
        <v>326</v>
      </c>
      <c r="Y175" s="212"/>
      <c r="Z175" s="255">
        <v>126</v>
      </c>
      <c r="AA175" s="237" t="s">
        <v>308</v>
      </c>
      <c r="AB175" s="237" t="s">
        <v>309</v>
      </c>
      <c r="AC175" s="237">
        <v>348</v>
      </c>
      <c r="AD175" s="212"/>
      <c r="AE175" s="255">
        <v>126</v>
      </c>
      <c r="AF175" s="237" t="s">
        <v>324</v>
      </c>
      <c r="AG175" s="237" t="s">
        <v>325</v>
      </c>
      <c r="AH175" s="237">
        <v>359</v>
      </c>
      <c r="AI175" s="212"/>
      <c r="AJ175" s="255">
        <v>126</v>
      </c>
      <c r="AK175" s="212" t="s">
        <v>304</v>
      </c>
      <c r="AL175" s="212" t="s">
        <v>305</v>
      </c>
      <c r="AM175" s="212">
        <v>347</v>
      </c>
      <c r="AN175" s="212"/>
      <c r="AO175" s="212"/>
      <c r="AP175" s="271"/>
      <c r="AQ175" s="278"/>
      <c r="AR175" s="281"/>
      <c r="AS175" s="281"/>
    </row>
    <row r="176" spans="1:45">
      <c r="A176" s="542">
        <v>2</v>
      </c>
      <c r="B176" s="509">
        <v>127</v>
      </c>
      <c r="C176" s="505" t="s">
        <v>296</v>
      </c>
      <c r="D176" s="505" t="s">
        <v>297</v>
      </c>
      <c r="E176" s="510">
        <v>341</v>
      </c>
      <c r="G176" s="509">
        <v>127</v>
      </c>
      <c r="H176" s="505" t="s">
        <v>298</v>
      </c>
      <c r="I176" s="505" t="s">
        <v>299</v>
      </c>
      <c r="J176" s="510">
        <v>344</v>
      </c>
      <c r="K176" s="470"/>
      <c r="L176" s="457">
        <v>127</v>
      </c>
      <c r="M176" s="456" t="s">
        <v>310</v>
      </c>
      <c r="N176" s="456" t="s">
        <v>311</v>
      </c>
      <c r="O176" s="457">
        <v>336</v>
      </c>
      <c r="P176" s="370"/>
      <c r="Q176" s="312">
        <v>127</v>
      </c>
      <c r="R176" s="311" t="s">
        <v>326</v>
      </c>
      <c r="S176" s="311" t="s">
        <v>327</v>
      </c>
      <c r="T176" s="312">
        <v>342</v>
      </c>
      <c r="U176" s="278">
        <v>128</v>
      </c>
      <c r="V176" s="281" t="s">
        <v>302</v>
      </c>
      <c r="W176" s="281" t="s">
        <v>303</v>
      </c>
      <c r="X176" s="278">
        <v>330</v>
      </c>
      <c r="Y176" s="212"/>
      <c r="Z176" s="255">
        <v>127</v>
      </c>
      <c r="AA176" s="237" t="s">
        <v>330</v>
      </c>
      <c r="AB176" s="237" t="s">
        <v>331</v>
      </c>
      <c r="AC176" s="237">
        <v>349</v>
      </c>
      <c r="AD176" s="212"/>
      <c r="AE176" s="255">
        <v>127</v>
      </c>
      <c r="AF176" s="237" t="s">
        <v>322</v>
      </c>
      <c r="AG176" s="237" t="s">
        <v>323</v>
      </c>
      <c r="AH176" s="237">
        <v>362</v>
      </c>
      <c r="AI176" s="212"/>
      <c r="AJ176" s="255">
        <v>127</v>
      </c>
      <c r="AK176" s="212" t="s">
        <v>332</v>
      </c>
      <c r="AL176" s="212" t="s">
        <v>333</v>
      </c>
      <c r="AM176" s="212">
        <v>347</v>
      </c>
      <c r="AN176" s="212"/>
      <c r="AO176" s="212"/>
      <c r="AP176" s="271"/>
      <c r="AQ176" s="278"/>
      <c r="AR176" s="281"/>
      <c r="AS176" s="281"/>
    </row>
    <row r="177" spans="1:45">
      <c r="A177" s="542">
        <v>-60</v>
      </c>
      <c r="B177" s="509">
        <v>128</v>
      </c>
      <c r="C177" s="505" t="s">
        <v>357</v>
      </c>
      <c r="D177" s="505" t="s">
        <v>358</v>
      </c>
      <c r="E177" s="510">
        <v>350</v>
      </c>
      <c r="G177" s="509">
        <v>128</v>
      </c>
      <c r="H177" s="505" t="s">
        <v>306</v>
      </c>
      <c r="I177" s="505" t="s">
        <v>307</v>
      </c>
      <c r="J177" s="510">
        <v>344</v>
      </c>
      <c r="K177" s="470"/>
      <c r="L177" s="457">
        <v>128</v>
      </c>
      <c r="M177" s="456" t="s">
        <v>344</v>
      </c>
      <c r="N177" s="456" t="s">
        <v>345</v>
      </c>
      <c r="O177" s="457">
        <v>343</v>
      </c>
      <c r="P177" s="370"/>
      <c r="Q177" s="312">
        <v>128</v>
      </c>
      <c r="R177" s="311" t="s">
        <v>302</v>
      </c>
      <c r="S177" s="311" t="s">
        <v>303</v>
      </c>
      <c r="T177" s="312">
        <v>344</v>
      </c>
      <c r="U177" s="278">
        <v>127</v>
      </c>
      <c r="V177" s="281" t="s">
        <v>348</v>
      </c>
      <c r="W177" s="281" t="s">
        <v>349</v>
      </c>
      <c r="X177" s="278">
        <v>339</v>
      </c>
      <c r="Y177" s="212"/>
      <c r="Z177" s="255">
        <v>128</v>
      </c>
      <c r="AA177" s="237" t="s">
        <v>338</v>
      </c>
      <c r="AB177" s="237" t="s">
        <v>339</v>
      </c>
      <c r="AC177" s="237">
        <v>350</v>
      </c>
      <c r="AD177" s="212"/>
      <c r="AE177" s="255">
        <v>128</v>
      </c>
      <c r="AF177" s="237" t="s">
        <v>336</v>
      </c>
      <c r="AG177" s="237" t="s">
        <v>337</v>
      </c>
      <c r="AH177" s="237">
        <v>365</v>
      </c>
      <c r="AI177" s="212"/>
      <c r="AJ177" s="255">
        <v>128</v>
      </c>
      <c r="AK177" s="212" t="s">
        <v>338</v>
      </c>
      <c r="AL177" s="212" t="s">
        <v>339</v>
      </c>
      <c r="AM177" s="212">
        <v>350</v>
      </c>
      <c r="AN177" s="212"/>
      <c r="AO177" s="212"/>
      <c r="AP177" s="271"/>
      <c r="AQ177" s="278"/>
      <c r="AR177" s="281"/>
      <c r="AS177" s="281"/>
    </row>
    <row r="178" spans="1:45">
      <c r="A178" s="542">
        <v>3</v>
      </c>
      <c r="B178" s="509">
        <v>129</v>
      </c>
      <c r="C178" s="505" t="s">
        <v>304</v>
      </c>
      <c r="D178" s="505" t="s">
        <v>305</v>
      </c>
      <c r="E178" s="510">
        <v>352</v>
      </c>
      <c r="G178" s="509">
        <v>129</v>
      </c>
      <c r="H178" s="505" t="s">
        <v>296</v>
      </c>
      <c r="I178" s="505" t="s">
        <v>297</v>
      </c>
      <c r="J178" s="510">
        <v>348</v>
      </c>
      <c r="K178" s="470"/>
      <c r="L178" s="457">
        <v>129</v>
      </c>
      <c r="M178" s="456" t="s">
        <v>272</v>
      </c>
      <c r="N178" s="456" t="s">
        <v>273</v>
      </c>
      <c r="O178" s="457">
        <v>347</v>
      </c>
      <c r="P178" s="370"/>
      <c r="Q178" s="312">
        <v>129</v>
      </c>
      <c r="R178" s="311" t="s">
        <v>304</v>
      </c>
      <c r="S178" s="311" t="s">
        <v>305</v>
      </c>
      <c r="T178" s="312">
        <v>346</v>
      </c>
      <c r="U178" s="278">
        <v>129</v>
      </c>
      <c r="V178" s="281" t="s">
        <v>344</v>
      </c>
      <c r="W178" s="281" t="s">
        <v>345</v>
      </c>
      <c r="X178" s="278">
        <v>351</v>
      </c>
      <c r="Y178" s="212"/>
      <c r="Z178" s="255">
        <v>129</v>
      </c>
      <c r="AA178" s="237" t="s">
        <v>324</v>
      </c>
      <c r="AB178" s="237" t="s">
        <v>325</v>
      </c>
      <c r="AC178" s="237">
        <v>356</v>
      </c>
      <c r="AD178" s="212"/>
      <c r="AE178" s="255">
        <v>129</v>
      </c>
      <c r="AF178" s="237" t="s">
        <v>338</v>
      </c>
      <c r="AG178" s="237" t="s">
        <v>339</v>
      </c>
      <c r="AH178" s="237">
        <v>366</v>
      </c>
      <c r="AI178" s="212"/>
      <c r="AJ178" s="255">
        <v>129</v>
      </c>
      <c r="AK178" s="212" t="s">
        <v>342</v>
      </c>
      <c r="AL178" s="212" t="s">
        <v>343</v>
      </c>
      <c r="AM178" s="212">
        <v>351</v>
      </c>
      <c r="AN178" s="212"/>
      <c r="AO178" s="212"/>
      <c r="AP178" s="271"/>
      <c r="AQ178" s="278"/>
      <c r="AR178" s="281"/>
      <c r="AS178" s="281"/>
    </row>
    <row r="179" spans="1:45">
      <c r="A179" s="542">
        <v>-6</v>
      </c>
      <c r="B179" s="509">
        <v>130</v>
      </c>
      <c r="C179" s="505" t="s">
        <v>330</v>
      </c>
      <c r="D179" s="505" t="s">
        <v>331</v>
      </c>
      <c r="E179" s="510">
        <v>353</v>
      </c>
      <c r="G179" s="509">
        <v>130</v>
      </c>
      <c r="H179" s="505" t="s">
        <v>302</v>
      </c>
      <c r="I179" s="505" t="s">
        <v>303</v>
      </c>
      <c r="J179" s="510">
        <v>350</v>
      </c>
      <c r="K179" s="470"/>
      <c r="L179" s="457">
        <v>130</v>
      </c>
      <c r="M179" s="456" t="s">
        <v>304</v>
      </c>
      <c r="N179" s="456" t="s">
        <v>305</v>
      </c>
      <c r="O179" s="457">
        <v>349</v>
      </c>
      <c r="P179" s="370"/>
      <c r="Q179" s="312">
        <v>130</v>
      </c>
      <c r="R179" s="311" t="s">
        <v>352</v>
      </c>
      <c r="S179" s="311" t="s">
        <v>353</v>
      </c>
      <c r="T179" s="312">
        <v>352</v>
      </c>
      <c r="U179" s="278">
        <v>130</v>
      </c>
      <c r="V179" s="281" t="s">
        <v>304</v>
      </c>
      <c r="W179" s="281" t="s">
        <v>305</v>
      </c>
      <c r="X179" s="278">
        <v>355</v>
      </c>
      <c r="Y179" s="212"/>
      <c r="Z179" s="255">
        <v>130</v>
      </c>
      <c r="AA179" s="237" t="s">
        <v>334</v>
      </c>
      <c r="AB179" s="237" t="s">
        <v>335</v>
      </c>
      <c r="AC179" s="237">
        <v>358</v>
      </c>
      <c r="AD179" s="212"/>
      <c r="AE179" s="255">
        <v>130</v>
      </c>
      <c r="AF179" s="237" t="s">
        <v>194</v>
      </c>
      <c r="AG179" s="237" t="s">
        <v>195</v>
      </c>
      <c r="AH179" s="237">
        <v>367</v>
      </c>
      <c r="AI179" s="212"/>
      <c r="AJ179" s="255">
        <v>130</v>
      </c>
      <c r="AK179" s="212" t="s">
        <v>344</v>
      </c>
      <c r="AL179" s="212" t="s">
        <v>345</v>
      </c>
      <c r="AM179" s="212">
        <v>351</v>
      </c>
      <c r="AN179" s="212"/>
      <c r="AO179" s="212"/>
      <c r="AP179" s="271"/>
      <c r="AQ179" s="278"/>
      <c r="AR179" s="281"/>
      <c r="AS179" s="281"/>
    </row>
    <row r="180" spans="1:45">
      <c r="A180" s="542">
        <v>-1</v>
      </c>
      <c r="B180" s="509">
        <v>131</v>
      </c>
      <c r="C180" s="505" t="s">
        <v>302</v>
      </c>
      <c r="D180" s="505" t="s">
        <v>303</v>
      </c>
      <c r="E180" s="510">
        <v>353</v>
      </c>
      <c r="G180" s="509">
        <v>131</v>
      </c>
      <c r="H180" s="505" t="s">
        <v>389</v>
      </c>
      <c r="I180" s="505" t="s">
        <v>390</v>
      </c>
      <c r="J180" s="510">
        <v>351</v>
      </c>
      <c r="K180" s="470"/>
      <c r="L180" s="469">
        <v>131</v>
      </c>
      <c r="M180" s="468" t="s">
        <v>298</v>
      </c>
      <c r="N180" s="468" t="s">
        <v>299</v>
      </c>
      <c r="O180" s="469">
        <v>351</v>
      </c>
      <c r="P180" s="370"/>
      <c r="Q180" s="312">
        <v>131</v>
      </c>
      <c r="R180" s="311" t="s">
        <v>262</v>
      </c>
      <c r="S180" s="311" t="s">
        <v>263</v>
      </c>
      <c r="T180" s="312">
        <v>353</v>
      </c>
      <c r="U180" s="278">
        <v>131</v>
      </c>
      <c r="V180" s="281" t="s">
        <v>352</v>
      </c>
      <c r="W180" s="281" t="s">
        <v>353</v>
      </c>
      <c r="X180" s="278">
        <v>356</v>
      </c>
      <c r="Y180" s="212"/>
      <c r="Z180" s="255">
        <v>131</v>
      </c>
      <c r="AA180" s="237" t="s">
        <v>296</v>
      </c>
      <c r="AB180" s="237" t="s">
        <v>297</v>
      </c>
      <c r="AC180" s="237">
        <v>360</v>
      </c>
      <c r="AD180" s="212"/>
      <c r="AE180" s="255">
        <v>131</v>
      </c>
      <c r="AF180" s="238" t="s">
        <v>330</v>
      </c>
      <c r="AG180" s="238" t="s">
        <v>331</v>
      </c>
      <c r="AH180" s="238">
        <v>368</v>
      </c>
      <c r="AI180" s="220"/>
      <c r="AJ180" s="255">
        <v>131</v>
      </c>
      <c r="AK180" s="212" t="s">
        <v>330</v>
      </c>
      <c r="AL180" s="212" t="s">
        <v>331</v>
      </c>
      <c r="AM180" s="212">
        <v>353</v>
      </c>
      <c r="AN180" s="212"/>
      <c r="AO180" s="212"/>
      <c r="AP180" s="271"/>
      <c r="AQ180" s="278"/>
      <c r="AR180" s="281"/>
      <c r="AS180" s="281"/>
    </row>
    <row r="181" spans="1:45">
      <c r="A181" s="542">
        <v>-18</v>
      </c>
      <c r="B181" s="515">
        <v>132</v>
      </c>
      <c r="C181" s="514" t="s">
        <v>316</v>
      </c>
      <c r="D181" s="514" t="s">
        <v>317</v>
      </c>
      <c r="E181" s="516">
        <v>354</v>
      </c>
      <c r="G181" s="515">
        <v>132</v>
      </c>
      <c r="H181" s="514" t="s">
        <v>304</v>
      </c>
      <c r="I181" s="514" t="s">
        <v>305</v>
      </c>
      <c r="J181" s="516">
        <v>354</v>
      </c>
      <c r="K181" s="470"/>
      <c r="L181" s="469">
        <v>132</v>
      </c>
      <c r="M181" s="468" t="s">
        <v>302</v>
      </c>
      <c r="N181" s="468" t="s">
        <v>303</v>
      </c>
      <c r="O181" s="469">
        <v>351</v>
      </c>
      <c r="P181" s="370"/>
      <c r="Q181" s="312">
        <v>132</v>
      </c>
      <c r="R181" s="311" t="s">
        <v>370</v>
      </c>
      <c r="S181" s="311" t="s">
        <v>371</v>
      </c>
      <c r="T181" s="312">
        <v>357</v>
      </c>
      <c r="U181" s="278">
        <v>132</v>
      </c>
      <c r="V181" s="281" t="s">
        <v>324</v>
      </c>
      <c r="W181" s="281" t="s">
        <v>325</v>
      </c>
      <c r="X181" s="278">
        <v>357</v>
      </c>
      <c r="Y181" s="212"/>
      <c r="Z181" s="255">
        <v>132</v>
      </c>
      <c r="AA181" s="237" t="s">
        <v>316</v>
      </c>
      <c r="AB181" s="237" t="s">
        <v>317</v>
      </c>
      <c r="AC181" s="237">
        <v>361</v>
      </c>
      <c r="AD181" s="212"/>
      <c r="AE181" s="255">
        <v>132</v>
      </c>
      <c r="AF181" s="237" t="s">
        <v>342</v>
      </c>
      <c r="AG181" s="237" t="s">
        <v>343</v>
      </c>
      <c r="AH181" s="237">
        <v>368</v>
      </c>
      <c r="AI181" s="212"/>
      <c r="AJ181" s="255">
        <v>132</v>
      </c>
      <c r="AK181" s="214" t="s">
        <v>348</v>
      </c>
      <c r="AL181" s="214" t="s">
        <v>349</v>
      </c>
      <c r="AM181" s="214">
        <v>358</v>
      </c>
      <c r="AN181" s="212"/>
      <c r="AO181" s="212"/>
      <c r="AP181" s="271"/>
      <c r="AQ181" s="278"/>
      <c r="AR181" s="281"/>
      <c r="AS181" s="281"/>
    </row>
    <row r="182" spans="1:45">
      <c r="A182" s="542">
        <v>-6</v>
      </c>
      <c r="B182" s="515">
        <v>133</v>
      </c>
      <c r="C182" s="514" t="s">
        <v>298</v>
      </c>
      <c r="D182" s="514" t="s">
        <v>299</v>
      </c>
      <c r="E182" s="516">
        <v>354</v>
      </c>
      <c r="G182" s="515">
        <v>133</v>
      </c>
      <c r="H182" s="514" t="s">
        <v>312</v>
      </c>
      <c r="I182" s="514" t="s">
        <v>313</v>
      </c>
      <c r="J182" s="516">
        <v>358</v>
      </c>
      <c r="K182" s="470"/>
      <c r="L182" s="469">
        <v>133</v>
      </c>
      <c r="M182" s="468" t="s">
        <v>264</v>
      </c>
      <c r="N182" s="468" t="s">
        <v>265</v>
      </c>
      <c r="O182" s="469">
        <v>352</v>
      </c>
      <c r="P182" s="370"/>
      <c r="Q182" s="312">
        <v>133</v>
      </c>
      <c r="R182" s="311" t="s">
        <v>344</v>
      </c>
      <c r="S182" s="311" t="s">
        <v>345</v>
      </c>
      <c r="T182" s="312">
        <v>361</v>
      </c>
      <c r="U182" s="278">
        <v>133</v>
      </c>
      <c r="V182" s="281" t="s">
        <v>370</v>
      </c>
      <c r="W182" s="281" t="s">
        <v>371</v>
      </c>
      <c r="X182" s="278">
        <v>362</v>
      </c>
      <c r="Y182" s="212"/>
      <c r="Z182" s="255">
        <v>133</v>
      </c>
      <c r="AA182" s="237" t="s">
        <v>352</v>
      </c>
      <c r="AB182" s="237" t="s">
        <v>353</v>
      </c>
      <c r="AC182" s="237">
        <v>367</v>
      </c>
      <c r="AD182" s="212"/>
      <c r="AE182" s="255">
        <v>133</v>
      </c>
      <c r="AF182" s="237" t="s">
        <v>348</v>
      </c>
      <c r="AG182" s="237" t="s">
        <v>349</v>
      </c>
      <c r="AH182" s="237">
        <v>369</v>
      </c>
      <c r="AI182" s="212"/>
      <c r="AJ182" s="255">
        <v>133</v>
      </c>
      <c r="AK182" s="212" t="s">
        <v>350</v>
      </c>
      <c r="AL182" s="212" t="s">
        <v>351</v>
      </c>
      <c r="AM182" s="212">
        <v>359</v>
      </c>
      <c r="AN182" s="212"/>
      <c r="AO182" s="212"/>
      <c r="AP182" s="271"/>
      <c r="AQ182" s="278"/>
      <c r="AR182" s="281"/>
      <c r="AS182" s="281"/>
    </row>
    <row r="183" spans="1:45">
      <c r="A183" s="546" t="s">
        <v>654</v>
      </c>
      <c r="B183" s="515">
        <v>134</v>
      </c>
      <c r="C183" s="514" t="s">
        <v>272</v>
      </c>
      <c r="D183" s="514" t="s">
        <v>273</v>
      </c>
      <c r="E183" s="516">
        <v>357</v>
      </c>
      <c r="G183" s="515">
        <v>134</v>
      </c>
      <c r="H183" s="514" t="s">
        <v>272</v>
      </c>
      <c r="I183" s="514" t="s">
        <v>273</v>
      </c>
      <c r="J183" s="516">
        <v>360</v>
      </c>
      <c r="K183" s="470"/>
      <c r="L183" s="469">
        <v>134</v>
      </c>
      <c r="M183" s="468" t="s">
        <v>206</v>
      </c>
      <c r="N183" s="468" t="s">
        <v>207</v>
      </c>
      <c r="O183" s="469">
        <v>355</v>
      </c>
      <c r="P183" s="370"/>
      <c r="Q183" s="312">
        <v>134</v>
      </c>
      <c r="R183" s="311" t="s">
        <v>206</v>
      </c>
      <c r="S183" s="311" t="s">
        <v>207</v>
      </c>
      <c r="T183" s="312">
        <v>362</v>
      </c>
      <c r="U183" s="278">
        <v>134</v>
      </c>
      <c r="V183" s="281" t="s">
        <v>338</v>
      </c>
      <c r="W183" s="281" t="s">
        <v>339</v>
      </c>
      <c r="X183" s="278">
        <v>364</v>
      </c>
      <c r="Y183" s="212"/>
      <c r="Z183" s="255">
        <v>134</v>
      </c>
      <c r="AA183" s="241" t="s">
        <v>328</v>
      </c>
      <c r="AB183" s="241" t="s">
        <v>329</v>
      </c>
      <c r="AC183" s="241">
        <v>381</v>
      </c>
      <c r="AD183" s="212"/>
      <c r="AE183" s="255">
        <v>134</v>
      </c>
      <c r="AF183" s="237" t="s">
        <v>332</v>
      </c>
      <c r="AG183" s="237" t="s">
        <v>333</v>
      </c>
      <c r="AH183" s="237">
        <v>369</v>
      </c>
      <c r="AI183" s="212"/>
      <c r="AJ183" s="255">
        <v>134</v>
      </c>
      <c r="AK183" s="212" t="s">
        <v>258</v>
      </c>
      <c r="AL183" s="212" t="s">
        <v>259</v>
      </c>
      <c r="AM183" s="212">
        <v>362</v>
      </c>
      <c r="AN183" s="212"/>
      <c r="AO183" s="212"/>
      <c r="AP183" s="271"/>
      <c r="AQ183" s="278"/>
      <c r="AR183" s="281"/>
      <c r="AS183" s="281"/>
    </row>
    <row r="184" spans="1:45">
      <c r="A184" s="542">
        <v>10</v>
      </c>
      <c r="B184" s="515">
        <v>135</v>
      </c>
      <c r="C184" s="514" t="s">
        <v>359</v>
      </c>
      <c r="D184" s="514" t="s">
        <v>369</v>
      </c>
      <c r="E184" s="516">
        <v>362</v>
      </c>
      <c r="G184" s="515">
        <v>135</v>
      </c>
      <c r="H184" s="514" t="s">
        <v>374</v>
      </c>
      <c r="I184" s="514" t="s">
        <v>375</v>
      </c>
      <c r="J184" s="516">
        <v>360</v>
      </c>
      <c r="K184" s="470"/>
      <c r="L184" s="469">
        <v>135</v>
      </c>
      <c r="M184" s="468" t="s">
        <v>296</v>
      </c>
      <c r="N184" s="468" t="s">
        <v>297</v>
      </c>
      <c r="O184" s="469">
        <v>357</v>
      </c>
      <c r="P184" s="370"/>
      <c r="Q184" s="312">
        <v>135</v>
      </c>
      <c r="R184" s="311" t="s">
        <v>310</v>
      </c>
      <c r="S184" s="311" t="s">
        <v>311</v>
      </c>
      <c r="T184" s="312">
        <v>365</v>
      </c>
      <c r="U184" s="278">
        <v>135</v>
      </c>
      <c r="V184" s="281" t="s">
        <v>280</v>
      </c>
      <c r="W184" s="281" t="s">
        <v>281</v>
      </c>
      <c r="X184" s="278">
        <v>366</v>
      </c>
      <c r="Y184" s="212"/>
      <c r="Z184" s="255">
        <v>135</v>
      </c>
      <c r="AA184" s="241" t="s">
        <v>348</v>
      </c>
      <c r="AB184" s="241" t="s">
        <v>349</v>
      </c>
      <c r="AC184" s="241">
        <v>382</v>
      </c>
      <c r="AD184" s="212"/>
      <c r="AE184" s="255">
        <v>135</v>
      </c>
      <c r="AF184" s="237" t="s">
        <v>354</v>
      </c>
      <c r="AG184" s="237" t="s">
        <v>355</v>
      </c>
      <c r="AH184" s="237">
        <v>370</v>
      </c>
      <c r="AI184" s="212"/>
      <c r="AJ184" s="255">
        <v>135</v>
      </c>
      <c r="AK184" s="212" t="s">
        <v>356</v>
      </c>
      <c r="AL184" s="212" t="s">
        <v>347</v>
      </c>
      <c r="AM184" s="212">
        <v>365</v>
      </c>
      <c r="AN184" s="212"/>
      <c r="AO184" s="212"/>
      <c r="AP184" s="271"/>
      <c r="AQ184" s="278"/>
      <c r="AR184" s="281"/>
      <c r="AS184" s="281"/>
    </row>
    <row r="185" spans="1:45">
      <c r="A185" s="542">
        <v>-23</v>
      </c>
      <c r="B185" s="515">
        <v>136</v>
      </c>
      <c r="C185" s="514" t="s">
        <v>268</v>
      </c>
      <c r="D185" s="514" t="s">
        <v>269</v>
      </c>
      <c r="E185" s="516">
        <v>379</v>
      </c>
      <c r="G185" s="515">
        <v>136</v>
      </c>
      <c r="H185" s="514" t="s">
        <v>348</v>
      </c>
      <c r="I185" s="514" t="s">
        <v>349</v>
      </c>
      <c r="J185" s="516">
        <v>365</v>
      </c>
      <c r="K185" s="470"/>
      <c r="L185" s="469">
        <v>136</v>
      </c>
      <c r="M185" s="468" t="s">
        <v>389</v>
      </c>
      <c r="N185" s="468" t="s">
        <v>390</v>
      </c>
      <c r="O185" s="469">
        <v>361</v>
      </c>
      <c r="P185" s="370"/>
      <c r="Q185" s="312">
        <v>136</v>
      </c>
      <c r="R185" s="311" t="s">
        <v>324</v>
      </c>
      <c r="S185" s="311" t="s">
        <v>325</v>
      </c>
      <c r="T185" s="312">
        <v>373</v>
      </c>
      <c r="U185" s="278">
        <v>137</v>
      </c>
      <c r="V185" s="281" t="s">
        <v>342</v>
      </c>
      <c r="W185" s="281" t="s">
        <v>343</v>
      </c>
      <c r="X185" s="278">
        <v>369</v>
      </c>
      <c r="Y185" s="212"/>
      <c r="Z185" s="255">
        <v>136</v>
      </c>
      <c r="AA185" s="241" t="s">
        <v>342</v>
      </c>
      <c r="AB185" s="241" t="s">
        <v>343</v>
      </c>
      <c r="AC185" s="241">
        <v>386</v>
      </c>
      <c r="AD185" s="212"/>
      <c r="AE185" s="255">
        <v>136</v>
      </c>
      <c r="AF185" s="237" t="s">
        <v>334</v>
      </c>
      <c r="AG185" s="237" t="s">
        <v>335</v>
      </c>
      <c r="AH185" s="237">
        <v>373</v>
      </c>
      <c r="AI185" s="212"/>
      <c r="AJ185" s="255">
        <v>136</v>
      </c>
      <c r="AK185" s="212" t="s">
        <v>357</v>
      </c>
      <c r="AL185" s="212" t="s">
        <v>358</v>
      </c>
      <c r="AM185" s="212">
        <v>366</v>
      </c>
      <c r="AN185" s="212"/>
      <c r="AO185" s="212"/>
      <c r="AP185" s="271"/>
      <c r="AQ185" s="278"/>
      <c r="AR185" s="281"/>
      <c r="AS185" s="281"/>
    </row>
    <row r="186" spans="1:45">
      <c r="A186" s="542">
        <v>-17</v>
      </c>
      <c r="B186" s="515">
        <v>139</v>
      </c>
      <c r="C186" s="514" t="s">
        <v>212</v>
      </c>
      <c r="D186" s="514" t="s">
        <v>213</v>
      </c>
      <c r="E186" s="516">
        <v>380</v>
      </c>
      <c r="G186" s="515">
        <v>137</v>
      </c>
      <c r="H186" s="514" t="s">
        <v>292</v>
      </c>
      <c r="I186" s="514" t="s">
        <v>293</v>
      </c>
      <c r="J186" s="516">
        <v>367</v>
      </c>
      <c r="K186" s="470"/>
      <c r="L186" s="469">
        <v>137</v>
      </c>
      <c r="M186" s="468" t="s">
        <v>357</v>
      </c>
      <c r="N186" s="468" t="s">
        <v>358</v>
      </c>
      <c r="O186" s="469">
        <v>361</v>
      </c>
      <c r="P186" s="370"/>
      <c r="Q186" s="312">
        <v>137</v>
      </c>
      <c r="R186" s="311" t="s">
        <v>332</v>
      </c>
      <c r="S186" s="311" t="s">
        <v>333</v>
      </c>
      <c r="T186" s="312">
        <v>374</v>
      </c>
      <c r="U186" s="278">
        <v>136</v>
      </c>
      <c r="V186" s="281" t="s">
        <v>310</v>
      </c>
      <c r="W186" s="281" t="s">
        <v>311</v>
      </c>
      <c r="X186" s="278">
        <v>372</v>
      </c>
      <c r="Y186" s="212"/>
      <c r="Z186" s="255">
        <v>137</v>
      </c>
      <c r="AA186" s="241" t="s">
        <v>344</v>
      </c>
      <c r="AB186" s="241" t="s">
        <v>345</v>
      </c>
      <c r="AC186" s="241">
        <v>389</v>
      </c>
      <c r="AD186" s="212"/>
      <c r="AE186" s="255">
        <v>137</v>
      </c>
      <c r="AF186" s="237" t="s">
        <v>316</v>
      </c>
      <c r="AG186" s="237" t="s">
        <v>317</v>
      </c>
      <c r="AH186" s="237">
        <v>374</v>
      </c>
      <c r="AI186" s="212"/>
      <c r="AJ186" s="255">
        <v>137</v>
      </c>
      <c r="AK186" s="212" t="s">
        <v>314</v>
      </c>
      <c r="AL186" s="212" t="s">
        <v>315</v>
      </c>
      <c r="AM186" s="212">
        <v>367</v>
      </c>
      <c r="AN186" s="212"/>
      <c r="AO186" s="212"/>
      <c r="AP186" s="271"/>
      <c r="AQ186" s="278"/>
      <c r="AR186" s="281"/>
      <c r="AS186" s="281"/>
    </row>
    <row r="187" spans="1:45">
      <c r="A187" s="542">
        <v>4</v>
      </c>
      <c r="B187" s="515">
        <v>138</v>
      </c>
      <c r="C187" s="514" t="s">
        <v>350</v>
      </c>
      <c r="D187" s="514" t="s">
        <v>351</v>
      </c>
      <c r="E187" s="516">
        <v>380</v>
      </c>
      <c r="G187" s="515">
        <v>138</v>
      </c>
      <c r="H187" s="514" t="s">
        <v>324</v>
      </c>
      <c r="I187" s="514" t="s">
        <v>325</v>
      </c>
      <c r="J187" s="516">
        <v>367</v>
      </c>
      <c r="K187" s="470"/>
      <c r="L187" s="469">
        <v>138</v>
      </c>
      <c r="M187" s="468" t="s">
        <v>374</v>
      </c>
      <c r="N187" s="468" t="s">
        <v>375</v>
      </c>
      <c r="O187" s="469">
        <v>362</v>
      </c>
      <c r="P187" s="370"/>
      <c r="Q187" s="312">
        <v>138</v>
      </c>
      <c r="R187" s="311" t="s">
        <v>359</v>
      </c>
      <c r="S187" s="311" t="s">
        <v>369</v>
      </c>
      <c r="T187" s="312">
        <v>374</v>
      </c>
      <c r="U187" s="278">
        <v>138</v>
      </c>
      <c r="V187" s="281" t="s">
        <v>300</v>
      </c>
      <c r="W187" s="281" t="s">
        <v>301</v>
      </c>
      <c r="X187" s="278">
        <v>373</v>
      </c>
      <c r="Y187" s="212"/>
      <c r="Z187" s="255">
        <v>138</v>
      </c>
      <c r="AA187" s="241" t="s">
        <v>206</v>
      </c>
      <c r="AB187" s="241" t="s">
        <v>207</v>
      </c>
      <c r="AC187" s="241">
        <v>389</v>
      </c>
      <c r="AD187" s="212"/>
      <c r="AE187" s="255">
        <v>138</v>
      </c>
      <c r="AF187" s="237" t="s">
        <v>359</v>
      </c>
      <c r="AG187" s="237" t="s">
        <v>360</v>
      </c>
      <c r="AH187" s="237">
        <v>374</v>
      </c>
      <c r="AI187" s="212"/>
      <c r="AJ187" s="255">
        <v>138</v>
      </c>
      <c r="AK187" s="212" t="s">
        <v>334</v>
      </c>
      <c r="AL187" s="212" t="s">
        <v>335</v>
      </c>
      <c r="AM187" s="212">
        <v>368</v>
      </c>
      <c r="AN187" s="212"/>
      <c r="AO187" s="212"/>
      <c r="AP187" s="271"/>
      <c r="AQ187" s="278"/>
      <c r="AR187" s="281"/>
      <c r="AS187" s="281"/>
    </row>
    <row r="188" spans="1:45">
      <c r="A188" s="542">
        <v>7</v>
      </c>
      <c r="B188" s="515">
        <v>137</v>
      </c>
      <c r="C188" s="544" t="s">
        <v>342</v>
      </c>
      <c r="D188" s="544" t="s">
        <v>343</v>
      </c>
      <c r="E188" s="516">
        <v>380</v>
      </c>
      <c r="G188" s="515">
        <v>139</v>
      </c>
      <c r="H188" s="514" t="s">
        <v>352</v>
      </c>
      <c r="I188" s="514" t="s">
        <v>353</v>
      </c>
      <c r="J188" s="516">
        <v>376</v>
      </c>
      <c r="K188" s="470"/>
      <c r="L188" s="469">
        <v>139</v>
      </c>
      <c r="M188" s="468" t="s">
        <v>359</v>
      </c>
      <c r="N188" s="468" t="s">
        <v>369</v>
      </c>
      <c r="O188" s="469">
        <v>370</v>
      </c>
      <c r="P188" s="370"/>
      <c r="Q188" s="312">
        <v>139</v>
      </c>
      <c r="R188" s="311" t="s">
        <v>342</v>
      </c>
      <c r="S188" s="311" t="s">
        <v>343</v>
      </c>
      <c r="T188" s="312">
        <v>377</v>
      </c>
      <c r="U188" s="278">
        <v>139</v>
      </c>
      <c r="V188" s="281" t="s">
        <v>332</v>
      </c>
      <c r="W188" s="281" t="s">
        <v>333</v>
      </c>
      <c r="X188" s="278">
        <v>377</v>
      </c>
      <c r="Y188" s="212"/>
      <c r="Z188" s="255">
        <v>139</v>
      </c>
      <c r="AA188" s="241" t="s">
        <v>320</v>
      </c>
      <c r="AB188" s="241" t="s">
        <v>321</v>
      </c>
      <c r="AC188" s="241">
        <v>389</v>
      </c>
      <c r="AD188" s="212"/>
      <c r="AE188" s="255">
        <v>139</v>
      </c>
      <c r="AF188" s="237" t="s">
        <v>352</v>
      </c>
      <c r="AG188" s="237" t="s">
        <v>353</v>
      </c>
      <c r="AH188" s="237">
        <v>380</v>
      </c>
      <c r="AI188" s="212"/>
      <c r="AJ188" s="255">
        <v>139</v>
      </c>
      <c r="AK188" s="212" t="s">
        <v>306</v>
      </c>
      <c r="AL188" s="212" t="s">
        <v>307</v>
      </c>
      <c r="AM188" s="212">
        <v>368</v>
      </c>
      <c r="AN188" s="212"/>
      <c r="AO188" s="212"/>
      <c r="AP188" s="271"/>
      <c r="AQ188" s="278"/>
      <c r="AR188" s="281"/>
      <c r="AS188" s="281"/>
    </row>
    <row r="189" spans="1:45">
      <c r="A189" s="542">
        <v>-2</v>
      </c>
      <c r="B189" s="515">
        <v>140</v>
      </c>
      <c r="C189" s="514" t="s">
        <v>324</v>
      </c>
      <c r="D189" s="514" t="s">
        <v>325</v>
      </c>
      <c r="E189" s="516">
        <v>382</v>
      </c>
      <c r="G189" s="515">
        <v>140</v>
      </c>
      <c r="H189" s="514" t="s">
        <v>372</v>
      </c>
      <c r="I189" s="514" t="s">
        <v>373</v>
      </c>
      <c r="J189" s="516">
        <v>377</v>
      </c>
      <c r="K189" s="470"/>
      <c r="L189" s="469">
        <v>140</v>
      </c>
      <c r="M189" s="468" t="s">
        <v>352</v>
      </c>
      <c r="N189" s="468" t="s">
        <v>353</v>
      </c>
      <c r="O189" s="469">
        <v>371</v>
      </c>
      <c r="P189" s="370"/>
      <c r="Q189" s="312">
        <v>140</v>
      </c>
      <c r="R189" s="311" t="s">
        <v>296</v>
      </c>
      <c r="S189" s="311" t="s">
        <v>297</v>
      </c>
      <c r="T189" s="312">
        <v>377</v>
      </c>
      <c r="U189" s="278">
        <v>140</v>
      </c>
      <c r="V189" s="282" t="s">
        <v>296</v>
      </c>
      <c r="W189" s="282" t="s">
        <v>297</v>
      </c>
      <c r="X189" s="286">
        <v>382</v>
      </c>
      <c r="Y189" s="212"/>
      <c r="Z189" s="255">
        <v>140</v>
      </c>
      <c r="AA189" s="241" t="s">
        <v>310</v>
      </c>
      <c r="AB189" s="241" t="s">
        <v>311</v>
      </c>
      <c r="AC189" s="241">
        <v>390</v>
      </c>
      <c r="AD189" s="212"/>
      <c r="AE189" s="255">
        <v>140</v>
      </c>
      <c r="AF189" s="237" t="s">
        <v>361</v>
      </c>
      <c r="AG189" s="237" t="s">
        <v>362</v>
      </c>
      <c r="AH189" s="237">
        <v>382</v>
      </c>
      <c r="AI189" s="212"/>
      <c r="AJ189" s="255">
        <v>140</v>
      </c>
      <c r="AK189" s="212" t="s">
        <v>328</v>
      </c>
      <c r="AL189" s="212" t="s">
        <v>329</v>
      </c>
      <c r="AM189" s="212">
        <v>372</v>
      </c>
      <c r="AN189" s="212"/>
      <c r="AO189" s="212"/>
      <c r="AP189" s="271"/>
      <c r="AQ189" s="278"/>
      <c r="AR189" s="281"/>
      <c r="AS189" s="281"/>
    </row>
    <row r="190" spans="1:45">
      <c r="A190" s="542">
        <v>6</v>
      </c>
      <c r="B190" s="515">
        <v>141</v>
      </c>
      <c r="C190" s="514" t="s">
        <v>378</v>
      </c>
      <c r="D190" s="514" t="s">
        <v>379</v>
      </c>
      <c r="E190" s="516">
        <v>389</v>
      </c>
      <c r="G190" s="515">
        <v>141</v>
      </c>
      <c r="H190" s="514" t="s">
        <v>332</v>
      </c>
      <c r="I190" s="514" t="s">
        <v>333</v>
      </c>
      <c r="J190" s="516">
        <v>382</v>
      </c>
      <c r="K190" s="470"/>
      <c r="L190" s="469">
        <v>141</v>
      </c>
      <c r="M190" s="468" t="s">
        <v>300</v>
      </c>
      <c r="N190" s="468" t="s">
        <v>301</v>
      </c>
      <c r="O190" s="469">
        <v>372</v>
      </c>
      <c r="P190" s="370"/>
      <c r="Q190" s="312">
        <v>141</v>
      </c>
      <c r="R190" s="311" t="s">
        <v>348</v>
      </c>
      <c r="S190" s="311" t="s">
        <v>349</v>
      </c>
      <c r="T190" s="312">
        <v>379</v>
      </c>
      <c r="U190" s="278">
        <v>141</v>
      </c>
      <c r="V190" s="282" t="s">
        <v>328</v>
      </c>
      <c r="W190" s="282" t="s">
        <v>329</v>
      </c>
      <c r="X190" s="286">
        <v>384</v>
      </c>
      <c r="Y190" s="212"/>
      <c r="Z190" s="255">
        <v>141</v>
      </c>
      <c r="AA190" s="241" t="s">
        <v>357</v>
      </c>
      <c r="AB190" s="241" t="s">
        <v>358</v>
      </c>
      <c r="AC190" s="241">
        <v>391</v>
      </c>
      <c r="AD190" s="212"/>
      <c r="AE190" s="255">
        <v>141</v>
      </c>
      <c r="AF190" s="237" t="s">
        <v>357</v>
      </c>
      <c r="AG190" s="237" t="s">
        <v>358</v>
      </c>
      <c r="AH190" s="237">
        <v>385</v>
      </c>
      <c r="AI190" s="212"/>
      <c r="AJ190" s="255">
        <v>141</v>
      </c>
      <c r="AK190" s="212" t="s">
        <v>266</v>
      </c>
      <c r="AL190" s="212" t="s">
        <v>267</v>
      </c>
      <c r="AM190" s="212">
        <v>372</v>
      </c>
      <c r="AN190" s="212"/>
      <c r="AO190" s="212"/>
      <c r="AP190" s="271"/>
      <c r="AQ190" s="278"/>
      <c r="AR190" s="281"/>
      <c r="AS190" s="281"/>
    </row>
    <row r="191" spans="1:45">
      <c r="A191" s="542">
        <v>17</v>
      </c>
      <c r="B191" s="515">
        <v>142</v>
      </c>
      <c r="C191" s="514" t="s">
        <v>361</v>
      </c>
      <c r="D191" s="514" t="s">
        <v>362</v>
      </c>
      <c r="E191" s="516">
        <v>391</v>
      </c>
      <c r="G191" s="515">
        <v>142</v>
      </c>
      <c r="H191" s="514" t="s">
        <v>350</v>
      </c>
      <c r="I191" s="514" t="s">
        <v>351</v>
      </c>
      <c r="J191" s="516">
        <v>385</v>
      </c>
      <c r="K191" s="470"/>
      <c r="L191" s="469">
        <v>142</v>
      </c>
      <c r="M191" s="468" t="s">
        <v>324</v>
      </c>
      <c r="N191" s="468" t="s">
        <v>325</v>
      </c>
      <c r="O191" s="469">
        <v>377</v>
      </c>
      <c r="P191" s="370"/>
      <c r="Q191" s="323">
        <v>142</v>
      </c>
      <c r="R191" s="319" t="s">
        <v>357</v>
      </c>
      <c r="S191" s="319" t="s">
        <v>358</v>
      </c>
      <c r="T191" s="323">
        <v>385</v>
      </c>
      <c r="U191" s="278">
        <v>142</v>
      </c>
      <c r="V191" s="282" t="s">
        <v>357</v>
      </c>
      <c r="W191" s="282" t="s">
        <v>358</v>
      </c>
      <c r="X191" s="286">
        <v>388</v>
      </c>
      <c r="Y191" s="212"/>
      <c r="Z191" s="255">
        <v>142</v>
      </c>
      <c r="AA191" s="241" t="s">
        <v>332</v>
      </c>
      <c r="AB191" s="241" t="s">
        <v>333</v>
      </c>
      <c r="AC191" s="241">
        <v>394</v>
      </c>
      <c r="AD191" s="212"/>
      <c r="AE191" s="255">
        <v>142</v>
      </c>
      <c r="AF191" s="229" t="s">
        <v>282</v>
      </c>
      <c r="AG191" s="229" t="s">
        <v>283</v>
      </c>
      <c r="AH191" s="229">
        <v>391</v>
      </c>
      <c r="AI191" s="212"/>
      <c r="AJ191" s="255">
        <v>142</v>
      </c>
      <c r="AK191" s="212" t="s">
        <v>365</v>
      </c>
      <c r="AL191" s="212" t="s">
        <v>366</v>
      </c>
      <c r="AM191" s="212">
        <v>373</v>
      </c>
      <c r="AN191" s="212"/>
      <c r="AO191" s="212"/>
      <c r="AP191" s="271"/>
      <c r="AQ191" s="278"/>
      <c r="AR191" s="281"/>
      <c r="AS191" s="281"/>
    </row>
    <row r="192" spans="1:45">
      <c r="A192" s="542">
        <v>-6</v>
      </c>
      <c r="B192" s="515">
        <v>143</v>
      </c>
      <c r="C192" s="514" t="s">
        <v>292</v>
      </c>
      <c r="D192" s="514" t="s">
        <v>293</v>
      </c>
      <c r="E192" s="516">
        <v>395</v>
      </c>
      <c r="G192" s="515">
        <v>143</v>
      </c>
      <c r="H192" s="514" t="s">
        <v>328</v>
      </c>
      <c r="I192" s="514" t="s">
        <v>329</v>
      </c>
      <c r="J192" s="516">
        <v>389</v>
      </c>
      <c r="K192" s="470"/>
      <c r="L192" s="469">
        <v>143</v>
      </c>
      <c r="M192" s="468" t="s">
        <v>372</v>
      </c>
      <c r="N192" s="468" t="s">
        <v>373</v>
      </c>
      <c r="O192" s="469">
        <v>378</v>
      </c>
      <c r="P192" s="370"/>
      <c r="Q192" s="323">
        <v>143</v>
      </c>
      <c r="R192" s="319" t="s">
        <v>386</v>
      </c>
      <c r="S192" s="319" t="s">
        <v>387</v>
      </c>
      <c r="T192" s="323">
        <v>386</v>
      </c>
      <c r="U192" s="278">
        <v>143</v>
      </c>
      <c r="V192" s="282" t="s">
        <v>372</v>
      </c>
      <c r="W192" s="282" t="s">
        <v>373</v>
      </c>
      <c r="X192" s="286">
        <v>394</v>
      </c>
      <c r="Y192" s="212"/>
      <c r="Z192" s="255">
        <v>143</v>
      </c>
      <c r="AA192" s="241" t="s">
        <v>367</v>
      </c>
      <c r="AB192" s="241" t="s">
        <v>368</v>
      </c>
      <c r="AC192" s="241">
        <v>397</v>
      </c>
      <c r="AD192" s="212"/>
      <c r="AE192" s="255">
        <v>143</v>
      </c>
      <c r="AF192" s="229" t="s">
        <v>350</v>
      </c>
      <c r="AG192" s="229" t="s">
        <v>351</v>
      </c>
      <c r="AH192" s="229">
        <v>396</v>
      </c>
      <c r="AI192" s="212"/>
      <c r="AJ192" s="255">
        <v>143</v>
      </c>
      <c r="AK192" s="212" t="s">
        <v>326</v>
      </c>
      <c r="AL192" s="212" t="s">
        <v>327</v>
      </c>
      <c r="AM192" s="212">
        <v>377</v>
      </c>
      <c r="AN192" s="212"/>
      <c r="AO192" s="212"/>
      <c r="AP192" s="271"/>
      <c r="AQ192" s="278"/>
      <c r="AR192" s="281"/>
      <c r="AS192" s="281"/>
    </row>
    <row r="193" spans="1:45">
      <c r="A193" s="542">
        <v>17</v>
      </c>
      <c r="B193" s="515">
        <v>144</v>
      </c>
      <c r="C193" s="514" t="s">
        <v>384</v>
      </c>
      <c r="D193" s="514" t="s">
        <v>385</v>
      </c>
      <c r="E193" s="516">
        <v>397</v>
      </c>
      <c r="G193" s="515">
        <v>144</v>
      </c>
      <c r="H193" s="514" t="s">
        <v>342</v>
      </c>
      <c r="I193" s="514" t="s">
        <v>343</v>
      </c>
      <c r="J193" s="516">
        <v>390</v>
      </c>
      <c r="K193" s="470"/>
      <c r="L193" s="469">
        <v>144</v>
      </c>
      <c r="M193" s="468" t="s">
        <v>262</v>
      </c>
      <c r="N193" s="468" t="s">
        <v>263</v>
      </c>
      <c r="O193" s="469">
        <v>379</v>
      </c>
      <c r="P193" s="370"/>
      <c r="Q193" s="323">
        <v>144</v>
      </c>
      <c r="R193" s="319" t="s">
        <v>378</v>
      </c>
      <c r="S193" s="319" t="s">
        <v>379</v>
      </c>
      <c r="T193" s="323">
        <v>388</v>
      </c>
      <c r="U193" s="278">
        <v>144</v>
      </c>
      <c r="V193" s="282" t="s">
        <v>206</v>
      </c>
      <c r="W193" s="282" t="s">
        <v>207</v>
      </c>
      <c r="X193" s="286">
        <v>394</v>
      </c>
      <c r="Y193" s="212"/>
      <c r="Z193" s="255">
        <v>144</v>
      </c>
      <c r="AA193" s="241" t="s">
        <v>363</v>
      </c>
      <c r="AB193" s="241" t="s">
        <v>364</v>
      </c>
      <c r="AC193" s="241">
        <v>400</v>
      </c>
      <c r="AD193" s="212"/>
      <c r="AE193" s="255">
        <v>144</v>
      </c>
      <c r="AF193" s="229" t="s">
        <v>356</v>
      </c>
      <c r="AG193" s="229" t="s">
        <v>347</v>
      </c>
      <c r="AH193" s="229">
        <v>397</v>
      </c>
      <c r="AI193" s="212"/>
      <c r="AJ193" s="255">
        <v>144</v>
      </c>
      <c r="AK193" s="212" t="s">
        <v>370</v>
      </c>
      <c r="AL193" s="212" t="s">
        <v>371</v>
      </c>
      <c r="AM193" s="212">
        <v>379</v>
      </c>
      <c r="AN193" s="212"/>
      <c r="AO193" s="212"/>
      <c r="AP193" s="271"/>
      <c r="AQ193" s="278"/>
      <c r="AR193" s="281"/>
      <c r="AS193" s="281"/>
    </row>
    <row r="194" spans="1:45">
      <c r="A194" s="542">
        <v>-6</v>
      </c>
      <c r="B194" s="515">
        <v>145</v>
      </c>
      <c r="C194" s="514" t="s">
        <v>352</v>
      </c>
      <c r="D194" s="514" t="s">
        <v>353</v>
      </c>
      <c r="E194" s="516">
        <v>398</v>
      </c>
      <c r="G194" s="515">
        <v>145</v>
      </c>
      <c r="H194" s="514" t="s">
        <v>359</v>
      </c>
      <c r="I194" s="514" t="s">
        <v>369</v>
      </c>
      <c r="J194" s="516">
        <v>390</v>
      </c>
      <c r="K194" s="470"/>
      <c r="L194" s="469">
        <v>145</v>
      </c>
      <c r="M194" s="468" t="s">
        <v>332</v>
      </c>
      <c r="N194" s="468" t="s">
        <v>333</v>
      </c>
      <c r="O194" s="469">
        <v>381</v>
      </c>
      <c r="P194" s="370"/>
      <c r="Q194" s="323">
        <v>145</v>
      </c>
      <c r="R194" s="319" t="s">
        <v>389</v>
      </c>
      <c r="S194" s="319" t="s">
        <v>390</v>
      </c>
      <c r="T194" s="323">
        <v>393</v>
      </c>
      <c r="U194" s="278">
        <v>145</v>
      </c>
      <c r="V194" s="282" t="s">
        <v>367</v>
      </c>
      <c r="W194" s="282" t="s">
        <v>368</v>
      </c>
      <c r="X194" s="286">
        <v>397</v>
      </c>
      <c r="Y194" s="212"/>
      <c r="Z194" s="255">
        <v>145</v>
      </c>
      <c r="AA194" s="241" t="s">
        <v>372</v>
      </c>
      <c r="AB194" s="241" t="s">
        <v>373</v>
      </c>
      <c r="AC194" s="241">
        <v>401</v>
      </c>
      <c r="AD194" s="212"/>
      <c r="AE194" s="255">
        <v>145</v>
      </c>
      <c r="AF194" s="229" t="s">
        <v>367</v>
      </c>
      <c r="AG194" s="229" t="s">
        <v>368</v>
      </c>
      <c r="AH194" s="229">
        <v>398</v>
      </c>
      <c r="AI194" s="212"/>
      <c r="AJ194" s="255">
        <v>145</v>
      </c>
      <c r="AK194" s="212" t="s">
        <v>352</v>
      </c>
      <c r="AL194" s="212" t="s">
        <v>353</v>
      </c>
      <c r="AM194" s="212">
        <v>379</v>
      </c>
      <c r="AN194" s="212"/>
      <c r="AO194" s="212"/>
      <c r="AP194" s="271"/>
      <c r="AQ194" s="278"/>
      <c r="AR194" s="281"/>
      <c r="AS194" s="281"/>
    </row>
    <row r="195" spans="1:45">
      <c r="A195" s="542">
        <v>-5</v>
      </c>
      <c r="B195" s="515">
        <v>146</v>
      </c>
      <c r="C195" s="514" t="s">
        <v>332</v>
      </c>
      <c r="D195" s="514" t="s">
        <v>333</v>
      </c>
      <c r="E195" s="516">
        <v>405</v>
      </c>
      <c r="G195" s="515">
        <v>146</v>
      </c>
      <c r="H195" s="514" t="s">
        <v>376</v>
      </c>
      <c r="I195" s="514" t="s">
        <v>377</v>
      </c>
      <c r="J195" s="516">
        <v>395</v>
      </c>
      <c r="K195" s="470"/>
      <c r="L195" s="469">
        <v>146</v>
      </c>
      <c r="M195" s="468" t="s">
        <v>378</v>
      </c>
      <c r="N195" s="468" t="s">
        <v>379</v>
      </c>
      <c r="O195" s="469">
        <v>388</v>
      </c>
      <c r="P195" s="370"/>
      <c r="Q195" s="323">
        <v>146</v>
      </c>
      <c r="R195" s="319" t="s">
        <v>300</v>
      </c>
      <c r="S195" s="319" t="s">
        <v>301</v>
      </c>
      <c r="T195" s="323">
        <v>395</v>
      </c>
      <c r="U195" s="278">
        <v>146</v>
      </c>
      <c r="V195" s="282" t="s">
        <v>389</v>
      </c>
      <c r="W195" s="282" t="s">
        <v>390</v>
      </c>
      <c r="X195" s="286">
        <v>401</v>
      </c>
      <c r="Y195" s="212"/>
      <c r="Z195" s="255">
        <v>146</v>
      </c>
      <c r="AA195" s="241" t="s">
        <v>359</v>
      </c>
      <c r="AB195" s="241" t="s">
        <v>369</v>
      </c>
      <c r="AC195" s="241">
        <v>402</v>
      </c>
      <c r="AD195" s="212"/>
      <c r="AE195" s="255">
        <v>146</v>
      </c>
      <c r="AF195" s="229" t="s">
        <v>365</v>
      </c>
      <c r="AG195" s="229" t="s">
        <v>366</v>
      </c>
      <c r="AH195" s="229">
        <v>404</v>
      </c>
      <c r="AI195" s="212"/>
      <c r="AJ195" s="255">
        <v>146</v>
      </c>
      <c r="AK195" s="229" t="s">
        <v>374</v>
      </c>
      <c r="AL195" s="229" t="s">
        <v>375</v>
      </c>
      <c r="AM195" s="229">
        <v>392</v>
      </c>
      <c r="AN195" s="212"/>
      <c r="AO195" s="212"/>
      <c r="AP195" s="271"/>
      <c r="AQ195" s="278"/>
      <c r="AR195" s="281"/>
      <c r="AS195" s="281"/>
    </row>
    <row r="196" spans="1:45">
      <c r="A196" s="542">
        <v>1</v>
      </c>
      <c r="B196" s="515">
        <v>147</v>
      </c>
      <c r="C196" s="514" t="s">
        <v>386</v>
      </c>
      <c r="D196" s="514" t="s">
        <v>387</v>
      </c>
      <c r="E196" s="516">
        <v>405</v>
      </c>
      <c r="G196" s="515">
        <v>147</v>
      </c>
      <c r="H196" s="514" t="s">
        <v>378</v>
      </c>
      <c r="I196" s="514" t="s">
        <v>379</v>
      </c>
      <c r="J196" s="516">
        <v>396</v>
      </c>
      <c r="K196" s="470"/>
      <c r="L196" s="469">
        <v>147</v>
      </c>
      <c r="M196" s="468" t="s">
        <v>342</v>
      </c>
      <c r="N196" s="468" t="s">
        <v>343</v>
      </c>
      <c r="O196" s="469">
        <v>391</v>
      </c>
      <c r="P196" s="370"/>
      <c r="Q196" s="323">
        <v>147</v>
      </c>
      <c r="R196" s="319" t="s">
        <v>328</v>
      </c>
      <c r="S196" s="319" t="s">
        <v>329</v>
      </c>
      <c r="T196" s="323">
        <v>396</v>
      </c>
      <c r="U196" s="278">
        <v>147</v>
      </c>
      <c r="V196" s="282" t="s">
        <v>359</v>
      </c>
      <c r="W196" s="282" t="s">
        <v>369</v>
      </c>
      <c r="X196" s="286">
        <v>404</v>
      </c>
      <c r="Y196" s="212"/>
      <c r="Z196" s="255">
        <v>147</v>
      </c>
      <c r="AA196" s="241" t="s">
        <v>350</v>
      </c>
      <c r="AB196" s="241" t="s">
        <v>351</v>
      </c>
      <c r="AC196" s="241">
        <v>409</v>
      </c>
      <c r="AD196" s="212"/>
      <c r="AE196" s="255">
        <v>147</v>
      </c>
      <c r="AF196" s="229" t="s">
        <v>274</v>
      </c>
      <c r="AG196" s="229" t="s">
        <v>275</v>
      </c>
      <c r="AH196" s="229">
        <v>406</v>
      </c>
      <c r="AI196" s="212"/>
      <c r="AJ196" s="255">
        <v>147</v>
      </c>
      <c r="AK196" s="229" t="s">
        <v>363</v>
      </c>
      <c r="AL196" s="229" t="s">
        <v>364</v>
      </c>
      <c r="AM196" s="229">
        <v>392</v>
      </c>
      <c r="AN196" s="212"/>
      <c r="AO196" s="212"/>
      <c r="AP196" s="280"/>
      <c r="AQ196" s="278"/>
      <c r="AR196" s="281"/>
      <c r="AS196" s="281"/>
    </row>
    <row r="197" spans="1:45">
      <c r="A197" s="542">
        <v>-14</v>
      </c>
      <c r="B197" s="515">
        <v>149</v>
      </c>
      <c r="C197" s="514" t="s">
        <v>374</v>
      </c>
      <c r="D197" s="514" t="s">
        <v>375</v>
      </c>
      <c r="E197" s="516">
        <v>408</v>
      </c>
      <c r="G197" s="515">
        <v>148</v>
      </c>
      <c r="H197" s="514" t="s">
        <v>386</v>
      </c>
      <c r="I197" s="514" t="s">
        <v>387</v>
      </c>
      <c r="J197" s="516">
        <v>397</v>
      </c>
      <c r="K197" s="470"/>
      <c r="L197" s="469">
        <v>148</v>
      </c>
      <c r="M197" s="468" t="s">
        <v>318</v>
      </c>
      <c r="N197" s="468" t="s">
        <v>319</v>
      </c>
      <c r="O197" s="469">
        <v>397</v>
      </c>
      <c r="P197" s="370"/>
      <c r="Q197" s="323">
        <v>148</v>
      </c>
      <c r="R197" s="319" t="s">
        <v>372</v>
      </c>
      <c r="S197" s="319" t="s">
        <v>373</v>
      </c>
      <c r="T197" s="323">
        <v>398</v>
      </c>
      <c r="U197" s="278">
        <v>148</v>
      </c>
      <c r="V197" s="282" t="s">
        <v>378</v>
      </c>
      <c r="W197" s="282" t="s">
        <v>379</v>
      </c>
      <c r="X197" s="286">
        <v>405</v>
      </c>
      <c r="Y197" s="212"/>
      <c r="Z197" s="255">
        <v>148</v>
      </c>
      <c r="AA197" s="241" t="s">
        <v>376</v>
      </c>
      <c r="AB197" s="241" t="s">
        <v>377</v>
      </c>
      <c r="AC197" s="241">
        <v>413</v>
      </c>
      <c r="AD197" s="212"/>
      <c r="AE197" s="255">
        <v>148</v>
      </c>
      <c r="AF197" s="229" t="s">
        <v>326</v>
      </c>
      <c r="AG197" s="229" t="s">
        <v>327</v>
      </c>
      <c r="AH197" s="229">
        <v>407</v>
      </c>
      <c r="AI197" s="212"/>
      <c r="AJ197" s="255">
        <v>148</v>
      </c>
      <c r="AK197" s="229" t="s">
        <v>378</v>
      </c>
      <c r="AL197" s="229" t="s">
        <v>379</v>
      </c>
      <c r="AM197" s="229">
        <v>394</v>
      </c>
      <c r="AN197" s="212"/>
      <c r="AO197" s="212"/>
      <c r="AP197" s="271"/>
      <c r="AQ197" s="278"/>
      <c r="AR197" s="281"/>
      <c r="AS197" s="281"/>
    </row>
    <row r="198" spans="1:45">
      <c r="A198" s="542">
        <v>-2</v>
      </c>
      <c r="B198" s="515">
        <v>148</v>
      </c>
      <c r="C198" s="514" t="s">
        <v>376</v>
      </c>
      <c r="D198" s="545" t="s">
        <v>377</v>
      </c>
      <c r="E198" s="516">
        <v>408</v>
      </c>
      <c r="G198" s="515">
        <v>149</v>
      </c>
      <c r="H198" s="514" t="s">
        <v>310</v>
      </c>
      <c r="I198" s="514" t="s">
        <v>311</v>
      </c>
      <c r="J198" s="516">
        <v>402</v>
      </c>
      <c r="K198" s="471"/>
      <c r="L198" s="469">
        <v>149</v>
      </c>
      <c r="M198" s="468" t="s">
        <v>350</v>
      </c>
      <c r="N198" s="468" t="s">
        <v>351</v>
      </c>
      <c r="O198" s="469">
        <v>398</v>
      </c>
      <c r="P198" s="370"/>
      <c r="Q198" s="323">
        <v>149</v>
      </c>
      <c r="R198" s="319" t="s">
        <v>376</v>
      </c>
      <c r="S198" s="319" t="s">
        <v>377</v>
      </c>
      <c r="T198" s="323">
        <v>400</v>
      </c>
      <c r="U198" s="278">
        <v>149</v>
      </c>
      <c r="V198" s="282" t="s">
        <v>350</v>
      </c>
      <c r="W198" s="282" t="s">
        <v>351</v>
      </c>
      <c r="X198" s="286">
        <v>405</v>
      </c>
      <c r="Y198" s="212"/>
      <c r="Z198" s="255">
        <v>149</v>
      </c>
      <c r="AA198" s="241" t="s">
        <v>365</v>
      </c>
      <c r="AB198" s="241" t="s">
        <v>366</v>
      </c>
      <c r="AC198" s="241">
        <v>416</v>
      </c>
      <c r="AD198" s="212"/>
      <c r="AE198" s="255">
        <v>149</v>
      </c>
      <c r="AF198" s="229" t="s">
        <v>363</v>
      </c>
      <c r="AG198" s="229" t="s">
        <v>364</v>
      </c>
      <c r="AH198" s="229">
        <v>411</v>
      </c>
      <c r="AI198" s="212"/>
      <c r="AJ198" s="255">
        <v>149</v>
      </c>
      <c r="AK198" s="229" t="s">
        <v>367</v>
      </c>
      <c r="AL198" s="229" t="s">
        <v>368</v>
      </c>
      <c r="AM198" s="229">
        <v>395</v>
      </c>
      <c r="AN198" s="212"/>
      <c r="AO198" s="212"/>
      <c r="AP198" s="271"/>
      <c r="AQ198" s="278"/>
      <c r="AR198" s="281"/>
      <c r="AS198" s="281"/>
    </row>
    <row r="199" spans="1:45">
      <c r="A199" s="542">
        <v>3</v>
      </c>
      <c r="B199" s="515">
        <v>150</v>
      </c>
      <c r="C199" s="514" t="s">
        <v>354</v>
      </c>
      <c r="D199" s="514" t="s">
        <v>355</v>
      </c>
      <c r="E199" s="516">
        <v>410</v>
      </c>
      <c r="G199" s="515">
        <v>150</v>
      </c>
      <c r="H199" s="514" t="s">
        <v>262</v>
      </c>
      <c r="I199" s="514" t="s">
        <v>263</v>
      </c>
      <c r="J199" s="516">
        <v>413</v>
      </c>
      <c r="K199" s="470"/>
      <c r="L199" s="469">
        <v>150</v>
      </c>
      <c r="M199" s="468" t="s">
        <v>376</v>
      </c>
      <c r="N199" s="468" t="s">
        <v>377</v>
      </c>
      <c r="O199" s="469">
        <v>401</v>
      </c>
      <c r="P199" s="370"/>
      <c r="Q199" s="323">
        <v>150</v>
      </c>
      <c r="R199" s="319" t="s">
        <v>365</v>
      </c>
      <c r="S199" s="319" t="s">
        <v>366</v>
      </c>
      <c r="T199" s="323">
        <v>406</v>
      </c>
      <c r="U199" s="278">
        <v>150</v>
      </c>
      <c r="V199" s="282" t="s">
        <v>376</v>
      </c>
      <c r="W199" s="282" t="s">
        <v>377</v>
      </c>
      <c r="X199" s="286">
        <v>408</v>
      </c>
      <c r="Y199" s="212"/>
      <c r="Z199" s="255">
        <v>150</v>
      </c>
      <c r="AA199" s="241" t="s">
        <v>354</v>
      </c>
      <c r="AB199" s="241" t="s">
        <v>355</v>
      </c>
      <c r="AC199" s="241">
        <v>417</v>
      </c>
      <c r="AD199" s="212"/>
      <c r="AE199" s="255">
        <v>150</v>
      </c>
      <c r="AF199" s="229" t="s">
        <v>380</v>
      </c>
      <c r="AG199" s="229" t="s">
        <v>381</v>
      </c>
      <c r="AH199" s="229">
        <v>414</v>
      </c>
      <c r="AI199" s="212"/>
      <c r="AJ199" s="255">
        <v>150</v>
      </c>
      <c r="AK199" s="229" t="s">
        <v>372</v>
      </c>
      <c r="AL199" s="229" t="s">
        <v>373</v>
      </c>
      <c r="AM199" s="229">
        <v>398</v>
      </c>
      <c r="AN199" s="212"/>
      <c r="AO199" s="212"/>
      <c r="AP199" s="271"/>
      <c r="AQ199" s="278"/>
      <c r="AR199" s="281"/>
      <c r="AS199" s="281"/>
    </row>
    <row r="200" spans="1:45">
      <c r="A200" s="542">
        <v>5</v>
      </c>
      <c r="B200" s="515">
        <v>151</v>
      </c>
      <c r="C200" s="514" t="s">
        <v>206</v>
      </c>
      <c r="D200" s="514" t="s">
        <v>207</v>
      </c>
      <c r="E200" s="516">
        <v>413</v>
      </c>
      <c r="G200" s="515">
        <v>151</v>
      </c>
      <c r="H200" s="514" t="s">
        <v>380</v>
      </c>
      <c r="I200" s="514" t="s">
        <v>381</v>
      </c>
      <c r="J200" s="516">
        <v>415</v>
      </c>
      <c r="K200" s="470"/>
      <c r="L200" s="469">
        <v>151</v>
      </c>
      <c r="M200" s="468" t="s">
        <v>328</v>
      </c>
      <c r="N200" s="468" t="s">
        <v>329</v>
      </c>
      <c r="O200" s="469">
        <v>404</v>
      </c>
      <c r="P200" s="370"/>
      <c r="Q200" s="323">
        <v>151</v>
      </c>
      <c r="R200" s="319" t="s">
        <v>367</v>
      </c>
      <c r="S200" s="319" t="s">
        <v>368</v>
      </c>
      <c r="T200" s="323">
        <v>416</v>
      </c>
      <c r="U200" s="278">
        <v>151</v>
      </c>
      <c r="V200" s="282" t="s">
        <v>365</v>
      </c>
      <c r="W200" s="282" t="s">
        <v>366</v>
      </c>
      <c r="X200" s="286">
        <v>409</v>
      </c>
      <c r="Y200" s="212"/>
      <c r="Z200" s="255">
        <v>151</v>
      </c>
      <c r="AA200" s="241" t="s">
        <v>356</v>
      </c>
      <c r="AB200" s="241" t="s">
        <v>347</v>
      </c>
      <c r="AC200" s="241">
        <v>419</v>
      </c>
      <c r="AD200" s="212"/>
      <c r="AE200" s="255">
        <v>151</v>
      </c>
      <c r="AF200" s="229" t="s">
        <v>340</v>
      </c>
      <c r="AG200" s="229" t="s">
        <v>341</v>
      </c>
      <c r="AH200" s="229">
        <v>416</v>
      </c>
      <c r="AI200" s="212"/>
      <c r="AJ200" s="255">
        <v>151</v>
      </c>
      <c r="AK200" s="229" t="s">
        <v>380</v>
      </c>
      <c r="AL200" s="229" t="s">
        <v>381</v>
      </c>
      <c r="AM200" s="229">
        <v>399</v>
      </c>
      <c r="AN200" s="212"/>
      <c r="AO200" s="212"/>
      <c r="AP200" s="271"/>
      <c r="AQ200" s="278"/>
      <c r="AR200" s="281"/>
      <c r="AS200" s="281"/>
    </row>
    <row r="201" spans="1:45">
      <c r="A201" s="546" t="s">
        <v>654</v>
      </c>
      <c r="B201" s="515">
        <v>152</v>
      </c>
      <c r="C201" s="514" t="s">
        <v>300</v>
      </c>
      <c r="D201" s="514" t="s">
        <v>301</v>
      </c>
      <c r="E201" s="516">
        <v>416</v>
      </c>
      <c r="G201" s="515">
        <v>152</v>
      </c>
      <c r="H201" s="514" t="s">
        <v>300</v>
      </c>
      <c r="I201" s="514" t="s">
        <v>301</v>
      </c>
      <c r="J201" s="516">
        <v>418</v>
      </c>
      <c r="K201" s="470"/>
      <c r="L201" s="469">
        <v>152</v>
      </c>
      <c r="M201" s="468" t="s">
        <v>356</v>
      </c>
      <c r="N201" s="468" t="s">
        <v>347</v>
      </c>
      <c r="O201" s="469">
        <v>420</v>
      </c>
      <c r="P201" s="370"/>
      <c r="Q201" s="323">
        <v>152</v>
      </c>
      <c r="R201" s="319" t="s">
        <v>350</v>
      </c>
      <c r="S201" s="319" t="s">
        <v>351</v>
      </c>
      <c r="T201" s="323">
        <v>421</v>
      </c>
      <c r="U201" s="278">
        <v>152</v>
      </c>
      <c r="V201" s="282" t="s">
        <v>374</v>
      </c>
      <c r="W201" s="282" t="s">
        <v>375</v>
      </c>
      <c r="X201" s="286">
        <v>410</v>
      </c>
      <c r="Y201" s="212"/>
      <c r="Z201" s="255">
        <v>152</v>
      </c>
      <c r="AA201" s="241" t="s">
        <v>374</v>
      </c>
      <c r="AB201" s="241" t="s">
        <v>375</v>
      </c>
      <c r="AC201" s="241">
        <v>420</v>
      </c>
      <c r="AD201" s="212"/>
      <c r="AE201" s="255">
        <v>152</v>
      </c>
      <c r="AF201" s="229" t="s">
        <v>376</v>
      </c>
      <c r="AG201" s="229" t="s">
        <v>377</v>
      </c>
      <c r="AH201" s="229">
        <v>416</v>
      </c>
      <c r="AI201" s="212"/>
      <c r="AJ201" s="255">
        <v>152</v>
      </c>
      <c r="AK201" s="229" t="s">
        <v>376</v>
      </c>
      <c r="AL201" s="229" t="s">
        <v>377</v>
      </c>
      <c r="AM201" s="229">
        <v>409</v>
      </c>
      <c r="AN201" s="212"/>
      <c r="AO201" s="212"/>
      <c r="AP201" s="280"/>
      <c r="AQ201" s="278"/>
      <c r="AR201" s="281"/>
      <c r="AS201" s="281"/>
    </row>
    <row r="202" spans="1:45">
      <c r="A202" s="542">
        <v>-3</v>
      </c>
      <c r="B202" s="515">
        <v>153</v>
      </c>
      <c r="C202" s="514" t="s">
        <v>262</v>
      </c>
      <c r="D202" s="514" t="s">
        <v>263</v>
      </c>
      <c r="E202" s="516">
        <v>417</v>
      </c>
      <c r="G202" s="515">
        <v>153</v>
      </c>
      <c r="H202" s="514" t="s">
        <v>354</v>
      </c>
      <c r="I202" s="514" t="s">
        <v>355</v>
      </c>
      <c r="J202" s="516">
        <v>421</v>
      </c>
      <c r="K202" s="470"/>
      <c r="L202" s="469">
        <v>153</v>
      </c>
      <c r="M202" s="468" t="s">
        <v>386</v>
      </c>
      <c r="N202" s="468" t="s">
        <v>387</v>
      </c>
      <c r="O202" s="469">
        <v>421</v>
      </c>
      <c r="P202" s="370"/>
      <c r="Q202" s="323">
        <v>153</v>
      </c>
      <c r="R202" s="319" t="s">
        <v>374</v>
      </c>
      <c r="S202" s="319" t="s">
        <v>375</v>
      </c>
      <c r="T202" s="323">
        <v>422</v>
      </c>
      <c r="U202" s="278">
        <v>153</v>
      </c>
      <c r="V202" s="282" t="s">
        <v>356</v>
      </c>
      <c r="W202" s="282" t="s">
        <v>347</v>
      </c>
      <c r="X202" s="286">
        <v>417</v>
      </c>
      <c r="Y202" s="212"/>
      <c r="Z202" s="255">
        <v>153</v>
      </c>
      <c r="AA202" s="241" t="s">
        <v>378</v>
      </c>
      <c r="AB202" s="241" t="s">
        <v>379</v>
      </c>
      <c r="AC202" s="241">
        <v>421</v>
      </c>
      <c r="AD202" s="212"/>
      <c r="AE202" s="255">
        <v>153</v>
      </c>
      <c r="AF202" s="229" t="s">
        <v>378</v>
      </c>
      <c r="AG202" s="229" t="s">
        <v>379</v>
      </c>
      <c r="AH202" s="229">
        <v>417</v>
      </c>
      <c r="AI202" s="212"/>
      <c r="AJ202" s="255">
        <v>153</v>
      </c>
      <c r="AK202" s="229" t="s">
        <v>382</v>
      </c>
      <c r="AL202" s="229" t="s">
        <v>383</v>
      </c>
      <c r="AM202" s="229">
        <v>411</v>
      </c>
      <c r="AN202" s="212"/>
      <c r="AO202" s="212"/>
      <c r="AP202" s="271"/>
      <c r="AQ202" s="278"/>
      <c r="AR202" s="281"/>
      <c r="AS202" s="281"/>
    </row>
    <row r="203" spans="1:45">
      <c r="A203" s="546" t="s">
        <v>654</v>
      </c>
      <c r="B203" s="515">
        <v>154</v>
      </c>
      <c r="C203" s="514" t="s">
        <v>367</v>
      </c>
      <c r="D203" s="514" t="s">
        <v>368</v>
      </c>
      <c r="E203" s="516">
        <v>419</v>
      </c>
      <c r="G203" s="515">
        <v>154</v>
      </c>
      <c r="H203" s="514" t="s">
        <v>367</v>
      </c>
      <c r="I203" s="514" t="s">
        <v>368</v>
      </c>
      <c r="J203" s="516">
        <v>421</v>
      </c>
      <c r="K203" s="470"/>
      <c r="L203" s="469">
        <v>154</v>
      </c>
      <c r="M203" s="468" t="s">
        <v>367</v>
      </c>
      <c r="N203" s="468" t="s">
        <v>368</v>
      </c>
      <c r="O203" s="469">
        <v>422</v>
      </c>
      <c r="P203" s="370"/>
      <c r="Q203" s="323">
        <v>154</v>
      </c>
      <c r="R203" s="319" t="s">
        <v>318</v>
      </c>
      <c r="S203" s="319" t="s">
        <v>319</v>
      </c>
      <c r="T203" s="323">
        <v>424</v>
      </c>
      <c r="U203" s="278">
        <v>154</v>
      </c>
      <c r="V203" s="282" t="s">
        <v>354</v>
      </c>
      <c r="W203" s="282" t="s">
        <v>355</v>
      </c>
      <c r="X203" s="286">
        <v>417</v>
      </c>
      <c r="Y203" s="212"/>
      <c r="Z203" s="255">
        <v>154</v>
      </c>
      <c r="AA203" s="241" t="s">
        <v>318</v>
      </c>
      <c r="AB203" s="241" t="s">
        <v>319</v>
      </c>
      <c r="AC203" s="241">
        <v>422</v>
      </c>
      <c r="AD203" s="212"/>
      <c r="AE203" s="255">
        <v>154</v>
      </c>
      <c r="AF203" s="229" t="s">
        <v>344</v>
      </c>
      <c r="AG203" s="229" t="s">
        <v>345</v>
      </c>
      <c r="AH203" s="229">
        <v>422</v>
      </c>
      <c r="AI203" s="212"/>
      <c r="AJ203" s="255">
        <v>154</v>
      </c>
      <c r="AK203" s="229" t="s">
        <v>384</v>
      </c>
      <c r="AL203" s="229" t="s">
        <v>385</v>
      </c>
      <c r="AM203" s="229">
        <v>416</v>
      </c>
      <c r="AN203" s="212"/>
      <c r="AO203" s="212"/>
      <c r="AP203" s="271"/>
      <c r="AQ203" s="278"/>
      <c r="AR203" s="281"/>
      <c r="AS203" s="281"/>
    </row>
    <row r="204" spans="1:45">
      <c r="A204" s="542">
        <v>-12</v>
      </c>
      <c r="B204" s="515">
        <v>155</v>
      </c>
      <c r="C204" s="514" t="s">
        <v>328</v>
      </c>
      <c r="D204" s="514" t="s">
        <v>329</v>
      </c>
      <c r="E204" s="516">
        <v>420</v>
      </c>
      <c r="G204" s="515">
        <v>155</v>
      </c>
      <c r="H204" s="514" t="s">
        <v>356</v>
      </c>
      <c r="I204" s="514" t="s">
        <v>347</v>
      </c>
      <c r="J204" s="516">
        <v>425</v>
      </c>
      <c r="K204" s="470"/>
      <c r="L204" s="469">
        <v>155</v>
      </c>
      <c r="M204" s="468" t="s">
        <v>365</v>
      </c>
      <c r="N204" s="468" t="s">
        <v>366</v>
      </c>
      <c r="O204" s="469">
        <v>425</v>
      </c>
      <c r="P204" s="370"/>
      <c r="Q204" s="323">
        <v>155</v>
      </c>
      <c r="R204" s="319" t="s">
        <v>356</v>
      </c>
      <c r="S204" s="319" t="s">
        <v>347</v>
      </c>
      <c r="T204" s="323">
        <v>426</v>
      </c>
      <c r="U204" s="278">
        <v>155</v>
      </c>
      <c r="V204" s="282" t="s">
        <v>363</v>
      </c>
      <c r="W204" s="282" t="s">
        <v>364</v>
      </c>
      <c r="X204" s="286">
        <v>431</v>
      </c>
      <c r="Y204" s="212"/>
      <c r="Z204" s="255">
        <v>155</v>
      </c>
      <c r="AA204" s="241" t="s">
        <v>380</v>
      </c>
      <c r="AB204" s="241" t="s">
        <v>381</v>
      </c>
      <c r="AC204" s="241">
        <v>422</v>
      </c>
      <c r="AD204" s="212"/>
      <c r="AE204" s="255">
        <v>155</v>
      </c>
      <c r="AF204" s="229" t="s">
        <v>346</v>
      </c>
      <c r="AG204" s="229" t="s">
        <v>388</v>
      </c>
      <c r="AH204" s="229">
        <v>427</v>
      </c>
      <c r="AI204" s="212"/>
      <c r="AJ204" s="255">
        <v>155</v>
      </c>
      <c r="AK204" s="229" t="s">
        <v>361</v>
      </c>
      <c r="AL204" s="229" t="s">
        <v>362</v>
      </c>
      <c r="AM204" s="229">
        <v>416</v>
      </c>
      <c r="AN204" s="212"/>
      <c r="AO204" s="212"/>
      <c r="AP204" s="271"/>
      <c r="AQ204" s="278"/>
      <c r="AR204" s="281"/>
      <c r="AS204" s="281"/>
    </row>
    <row r="205" spans="1:45">
      <c r="A205" s="542">
        <v>1</v>
      </c>
      <c r="B205" s="515">
        <v>156</v>
      </c>
      <c r="C205" s="514" t="s">
        <v>346</v>
      </c>
      <c r="D205" s="514" t="s">
        <v>514</v>
      </c>
      <c r="E205" s="516">
        <v>423</v>
      </c>
      <c r="G205" s="515">
        <v>156</v>
      </c>
      <c r="H205" s="514" t="s">
        <v>206</v>
      </c>
      <c r="I205" s="514" t="s">
        <v>207</v>
      </c>
      <c r="J205" s="516">
        <v>426</v>
      </c>
      <c r="K205" s="470"/>
      <c r="L205" s="469">
        <v>156</v>
      </c>
      <c r="M205" s="468" t="s">
        <v>380</v>
      </c>
      <c r="N205" s="468" t="s">
        <v>381</v>
      </c>
      <c r="O205" s="469">
        <v>426</v>
      </c>
      <c r="P205" s="370"/>
      <c r="Q205" s="323">
        <v>156</v>
      </c>
      <c r="R205" s="319" t="s">
        <v>363</v>
      </c>
      <c r="S205" s="319" t="s">
        <v>364</v>
      </c>
      <c r="T205" s="323">
        <v>433</v>
      </c>
      <c r="U205" s="278">
        <v>156</v>
      </c>
      <c r="V205" s="282" t="s">
        <v>380</v>
      </c>
      <c r="W205" s="282" t="s">
        <v>381</v>
      </c>
      <c r="X205" s="286">
        <v>432</v>
      </c>
      <c r="Y205" s="212"/>
      <c r="Z205" s="255">
        <v>156</v>
      </c>
      <c r="AA205" s="241" t="s">
        <v>370</v>
      </c>
      <c r="AB205" s="241" t="s">
        <v>371</v>
      </c>
      <c r="AC205" s="241">
        <v>423</v>
      </c>
      <c r="AD205" s="212"/>
      <c r="AE205" s="255">
        <v>156</v>
      </c>
      <c r="AF205" s="229" t="s">
        <v>374</v>
      </c>
      <c r="AG205" s="229" t="s">
        <v>375</v>
      </c>
      <c r="AH205" s="229">
        <v>439</v>
      </c>
      <c r="AI205" s="212"/>
      <c r="AJ205" s="255">
        <v>156</v>
      </c>
      <c r="AK205" s="229" t="s">
        <v>359</v>
      </c>
      <c r="AL205" s="229" t="s">
        <v>360</v>
      </c>
      <c r="AM205" s="229">
        <v>419</v>
      </c>
      <c r="AN205" s="212"/>
      <c r="AO205" s="212"/>
      <c r="AP205" s="271"/>
      <c r="AQ205" s="278"/>
      <c r="AR205" s="281"/>
      <c r="AS205" s="281"/>
    </row>
    <row r="206" spans="1:45">
      <c r="A206" s="542">
        <v>1</v>
      </c>
      <c r="B206" s="515">
        <v>157</v>
      </c>
      <c r="C206" s="514" t="s">
        <v>365</v>
      </c>
      <c r="D206" s="514" t="s">
        <v>366</v>
      </c>
      <c r="E206" s="516">
        <v>424</v>
      </c>
      <c r="G206" s="515">
        <v>157</v>
      </c>
      <c r="H206" s="514" t="s">
        <v>346</v>
      </c>
      <c r="I206" s="514" t="s">
        <v>514</v>
      </c>
      <c r="J206" s="516">
        <v>431</v>
      </c>
      <c r="K206" s="470"/>
      <c r="L206" s="469">
        <v>157</v>
      </c>
      <c r="M206" s="468" t="s">
        <v>354</v>
      </c>
      <c r="N206" s="468" t="s">
        <v>355</v>
      </c>
      <c r="O206" s="469">
        <v>430</v>
      </c>
      <c r="P206" s="370"/>
      <c r="Q206" s="323">
        <v>157</v>
      </c>
      <c r="R206" s="319" t="s">
        <v>354</v>
      </c>
      <c r="S206" s="319" t="s">
        <v>355</v>
      </c>
      <c r="T206" s="323">
        <v>435</v>
      </c>
      <c r="U206" s="278">
        <v>157</v>
      </c>
      <c r="V206" s="282" t="s">
        <v>346</v>
      </c>
      <c r="W206" s="282" t="s">
        <v>347</v>
      </c>
      <c r="X206" s="286">
        <v>447</v>
      </c>
      <c r="Y206" s="212"/>
      <c r="Z206" s="255">
        <v>157</v>
      </c>
      <c r="AA206" s="241" t="s">
        <v>346</v>
      </c>
      <c r="AB206" s="241" t="s">
        <v>347</v>
      </c>
      <c r="AC206" s="241">
        <v>425</v>
      </c>
      <c r="AD206" s="212"/>
      <c r="AE206" s="255">
        <v>157</v>
      </c>
      <c r="AF206" s="229" t="s">
        <v>320</v>
      </c>
      <c r="AG206" s="229" t="s">
        <v>321</v>
      </c>
      <c r="AH206" s="229">
        <v>441</v>
      </c>
      <c r="AI206" s="212"/>
      <c r="AJ206" s="255">
        <v>157</v>
      </c>
      <c r="AK206" s="229" t="s">
        <v>354</v>
      </c>
      <c r="AL206" s="229" t="s">
        <v>355</v>
      </c>
      <c r="AM206" s="229">
        <v>420</v>
      </c>
      <c r="AN206" s="212"/>
      <c r="AO206" s="212"/>
      <c r="AP206" s="280"/>
      <c r="AQ206" s="278"/>
      <c r="AR206" s="281"/>
      <c r="AS206" s="281"/>
    </row>
    <row r="207" spans="1:45">
      <c r="A207" s="542">
        <v>-7</v>
      </c>
      <c r="B207" s="515">
        <v>158</v>
      </c>
      <c r="C207" s="514" t="s">
        <v>380</v>
      </c>
      <c r="D207" s="514" t="s">
        <v>381</v>
      </c>
      <c r="E207" s="516">
        <v>433</v>
      </c>
      <c r="G207" s="515">
        <v>158</v>
      </c>
      <c r="H207" s="514" t="s">
        <v>365</v>
      </c>
      <c r="I207" s="514" t="s">
        <v>366</v>
      </c>
      <c r="J207" s="516">
        <v>433</v>
      </c>
      <c r="K207" s="470"/>
      <c r="L207" s="469">
        <v>158</v>
      </c>
      <c r="M207" s="468" t="s">
        <v>346</v>
      </c>
      <c r="N207" s="468" t="s">
        <v>514</v>
      </c>
      <c r="O207" s="469">
        <v>447</v>
      </c>
      <c r="P207" s="370"/>
      <c r="Q207" s="323">
        <v>158</v>
      </c>
      <c r="R207" s="319" t="s">
        <v>380</v>
      </c>
      <c r="S207" s="319" t="s">
        <v>381</v>
      </c>
      <c r="T207" s="323">
        <v>435</v>
      </c>
      <c r="U207" s="278">
        <v>158</v>
      </c>
      <c r="V207" s="282" t="s">
        <v>318</v>
      </c>
      <c r="W207" s="282" t="s">
        <v>319</v>
      </c>
      <c r="X207" s="286">
        <v>451</v>
      </c>
      <c r="Y207" s="212"/>
      <c r="Z207" s="255">
        <v>158</v>
      </c>
      <c r="AA207" s="241" t="s">
        <v>389</v>
      </c>
      <c r="AB207" s="241" t="s">
        <v>390</v>
      </c>
      <c r="AC207" s="241">
        <v>440</v>
      </c>
      <c r="AD207" s="212"/>
      <c r="AE207" s="255">
        <v>158</v>
      </c>
      <c r="AF207" s="229" t="s">
        <v>389</v>
      </c>
      <c r="AG207" s="229" t="s">
        <v>390</v>
      </c>
      <c r="AH207" s="229">
        <v>443</v>
      </c>
      <c r="AI207" s="212"/>
      <c r="AJ207" s="255">
        <v>158</v>
      </c>
      <c r="AK207" s="229" t="s">
        <v>340</v>
      </c>
      <c r="AL207" s="229" t="s">
        <v>341</v>
      </c>
      <c r="AM207" s="229">
        <v>423</v>
      </c>
      <c r="AN207" s="212"/>
      <c r="AO207" s="212"/>
      <c r="AP207" s="271"/>
      <c r="AQ207" s="278"/>
      <c r="AR207" s="281"/>
      <c r="AS207" s="281"/>
    </row>
    <row r="208" spans="1:45">
      <c r="A208" s="542">
        <v>-19</v>
      </c>
      <c r="B208" s="515">
        <v>159</v>
      </c>
      <c r="C208" s="514" t="s">
        <v>372</v>
      </c>
      <c r="D208" s="514" t="s">
        <v>373</v>
      </c>
      <c r="E208" s="516">
        <v>438</v>
      </c>
      <c r="G208" s="515">
        <v>159</v>
      </c>
      <c r="H208" s="514" t="s">
        <v>361</v>
      </c>
      <c r="I208" s="514" t="s">
        <v>362</v>
      </c>
      <c r="J208" s="516">
        <v>445</v>
      </c>
      <c r="K208" s="470"/>
      <c r="L208" s="469">
        <v>159</v>
      </c>
      <c r="M208" s="468" t="s">
        <v>363</v>
      </c>
      <c r="N208" s="468" t="s">
        <v>364</v>
      </c>
      <c r="O208" s="469">
        <v>452</v>
      </c>
      <c r="P208" s="370"/>
      <c r="Q208" s="323">
        <v>159</v>
      </c>
      <c r="R208" s="319" t="s">
        <v>361</v>
      </c>
      <c r="S208" s="319" t="s">
        <v>362</v>
      </c>
      <c r="T208" s="323">
        <v>447</v>
      </c>
      <c r="U208" s="278">
        <v>159</v>
      </c>
      <c r="V208" s="282" t="s">
        <v>361</v>
      </c>
      <c r="W208" s="282" t="s">
        <v>362</v>
      </c>
      <c r="X208" s="286">
        <v>454</v>
      </c>
      <c r="Y208" s="212"/>
      <c r="Z208" s="255">
        <v>159</v>
      </c>
      <c r="AA208" s="241" t="s">
        <v>361</v>
      </c>
      <c r="AB208" s="241" t="s">
        <v>362</v>
      </c>
      <c r="AC208" s="241">
        <v>443</v>
      </c>
      <c r="AD208" s="212"/>
      <c r="AE208" s="255">
        <v>159</v>
      </c>
      <c r="AF208" s="229" t="s">
        <v>318</v>
      </c>
      <c r="AG208" s="229" t="s">
        <v>319</v>
      </c>
      <c r="AH208" s="229">
        <v>444</v>
      </c>
      <c r="AI208" s="212"/>
      <c r="AJ208" s="255">
        <v>159</v>
      </c>
      <c r="AK208" s="229" t="s">
        <v>308</v>
      </c>
      <c r="AL208" s="229" t="s">
        <v>309</v>
      </c>
      <c r="AM208" s="229">
        <v>428</v>
      </c>
      <c r="AN208" s="212"/>
      <c r="AO208" s="212"/>
      <c r="AP208" s="280"/>
      <c r="AQ208" s="278"/>
      <c r="AR208" s="281"/>
      <c r="AS208" s="281"/>
    </row>
    <row r="209" spans="1:45">
      <c r="A209" s="546" t="s">
        <v>654</v>
      </c>
      <c r="B209" s="515">
        <v>160</v>
      </c>
      <c r="C209" s="514" t="s">
        <v>363</v>
      </c>
      <c r="D209" s="514" t="s">
        <v>364</v>
      </c>
      <c r="E209" s="516">
        <v>440</v>
      </c>
      <c r="G209" s="515">
        <v>160</v>
      </c>
      <c r="H209" s="514" t="s">
        <v>363</v>
      </c>
      <c r="I209" s="514" t="s">
        <v>364</v>
      </c>
      <c r="J209" s="516">
        <v>448</v>
      </c>
      <c r="K209" s="470"/>
      <c r="L209" s="469">
        <v>160</v>
      </c>
      <c r="M209" s="468" t="s">
        <v>384</v>
      </c>
      <c r="N209" s="468" t="s">
        <v>385</v>
      </c>
      <c r="O209" s="469">
        <v>454</v>
      </c>
      <c r="P209" s="370"/>
      <c r="Q209" s="323">
        <v>160</v>
      </c>
      <c r="R209" s="319" t="s">
        <v>346</v>
      </c>
      <c r="S209" s="319" t="s">
        <v>347</v>
      </c>
      <c r="T209" s="323">
        <v>448</v>
      </c>
      <c r="U209" s="278">
        <v>160</v>
      </c>
      <c r="V209" s="282" t="s">
        <v>386</v>
      </c>
      <c r="W209" s="282" t="s">
        <v>387</v>
      </c>
      <c r="X209" s="286">
        <v>457</v>
      </c>
      <c r="Y209" s="212"/>
      <c r="Z209" s="255">
        <v>160</v>
      </c>
      <c r="AA209" s="241" t="s">
        <v>386</v>
      </c>
      <c r="AB209" s="241" t="s">
        <v>387</v>
      </c>
      <c r="AC209" s="241">
        <v>447</v>
      </c>
      <c r="AD209" s="212"/>
      <c r="AE209" s="255">
        <v>160</v>
      </c>
      <c r="AF209" s="229" t="s">
        <v>384</v>
      </c>
      <c r="AG209" s="229" t="s">
        <v>385</v>
      </c>
      <c r="AH209" s="229">
        <v>450</v>
      </c>
      <c r="AI209" s="212"/>
      <c r="AJ209" s="255">
        <v>160</v>
      </c>
      <c r="AK209" s="227" t="s">
        <v>389</v>
      </c>
      <c r="AL209" s="227" t="s">
        <v>390</v>
      </c>
      <c r="AM209" s="227">
        <v>429</v>
      </c>
      <c r="AN209" s="212"/>
      <c r="AO209" s="212"/>
      <c r="AP209" s="280"/>
      <c r="AQ209" s="278"/>
      <c r="AR209" s="281"/>
      <c r="AS209" s="281"/>
    </row>
    <row r="210" spans="1:45">
      <c r="A210" s="542">
        <v>-6</v>
      </c>
      <c r="B210" s="515">
        <v>161</v>
      </c>
      <c r="C210" s="514" t="s">
        <v>356</v>
      </c>
      <c r="D210" s="514" t="s">
        <v>347</v>
      </c>
      <c r="E210" s="516">
        <v>448</v>
      </c>
      <c r="G210" s="515">
        <v>161</v>
      </c>
      <c r="H210" s="514" t="s">
        <v>384</v>
      </c>
      <c r="I210" s="514" t="s">
        <v>385</v>
      </c>
      <c r="J210" s="516">
        <v>464</v>
      </c>
      <c r="K210" s="470"/>
      <c r="L210" s="469">
        <v>161</v>
      </c>
      <c r="M210" s="468" t="s">
        <v>361</v>
      </c>
      <c r="N210" s="468" t="s">
        <v>362</v>
      </c>
      <c r="O210" s="469">
        <v>460</v>
      </c>
      <c r="P210" s="370"/>
      <c r="Q210" s="323">
        <v>161</v>
      </c>
      <c r="R210" s="319" t="s">
        <v>384</v>
      </c>
      <c r="S210" s="319" t="s">
        <v>385</v>
      </c>
      <c r="T210" s="323">
        <v>458</v>
      </c>
      <c r="U210" s="278">
        <v>161</v>
      </c>
      <c r="V210" s="282" t="s">
        <v>384</v>
      </c>
      <c r="W210" s="282" t="s">
        <v>385</v>
      </c>
      <c r="X210" s="286">
        <v>459</v>
      </c>
      <c r="Y210" s="212"/>
      <c r="Z210" s="255">
        <v>161</v>
      </c>
      <c r="AA210" s="241" t="s">
        <v>384</v>
      </c>
      <c r="AB210" s="241" t="s">
        <v>385</v>
      </c>
      <c r="AC210" s="241">
        <v>463</v>
      </c>
      <c r="AD210" s="212"/>
      <c r="AE210" s="255">
        <v>161</v>
      </c>
      <c r="AF210" s="229" t="s">
        <v>382</v>
      </c>
      <c r="AG210" s="229" t="s">
        <v>383</v>
      </c>
      <c r="AH210" s="229">
        <v>453</v>
      </c>
      <c r="AI210" s="212"/>
      <c r="AJ210" s="255">
        <v>161</v>
      </c>
      <c r="AK210" s="229" t="s">
        <v>336</v>
      </c>
      <c r="AL210" s="229" t="s">
        <v>337</v>
      </c>
      <c r="AM210" s="229">
        <v>431</v>
      </c>
      <c r="AN210" s="212"/>
      <c r="AO210" s="212"/>
      <c r="AP210" s="280"/>
      <c r="AQ210" s="278"/>
      <c r="AR210" s="281"/>
      <c r="AS210" s="281"/>
    </row>
    <row r="211" spans="1:45">
      <c r="A211" s="546" t="s">
        <v>654</v>
      </c>
      <c r="B211" s="515">
        <v>162</v>
      </c>
      <c r="C211" s="514" t="s">
        <v>382</v>
      </c>
      <c r="D211" s="514" t="s">
        <v>383</v>
      </c>
      <c r="E211" s="516">
        <v>459</v>
      </c>
      <c r="G211" s="515">
        <v>162</v>
      </c>
      <c r="H211" s="514" t="s">
        <v>382</v>
      </c>
      <c r="I211" s="514" t="s">
        <v>383</v>
      </c>
      <c r="J211" s="516">
        <v>466</v>
      </c>
      <c r="K211" s="470"/>
      <c r="L211" s="469">
        <v>162</v>
      </c>
      <c r="M211" s="468" t="s">
        <v>382</v>
      </c>
      <c r="N211" s="468" t="s">
        <v>383</v>
      </c>
      <c r="O211" s="469">
        <v>465</v>
      </c>
      <c r="P211" s="370"/>
      <c r="Q211" s="323">
        <v>162</v>
      </c>
      <c r="R211" s="319" t="s">
        <v>382</v>
      </c>
      <c r="S211" s="319" t="s">
        <v>383</v>
      </c>
      <c r="T211" s="323">
        <v>470</v>
      </c>
      <c r="U211" s="278">
        <v>162</v>
      </c>
      <c r="V211" s="282" t="s">
        <v>382</v>
      </c>
      <c r="W211" s="282" t="s">
        <v>383</v>
      </c>
      <c r="X211" s="286">
        <v>469</v>
      </c>
      <c r="Y211" s="212"/>
      <c r="Z211" s="255">
        <v>162</v>
      </c>
      <c r="AA211" s="241" t="s">
        <v>382</v>
      </c>
      <c r="AB211" s="241" t="s">
        <v>383</v>
      </c>
      <c r="AC211" s="241">
        <v>472</v>
      </c>
      <c r="AD211" s="212"/>
      <c r="AE211" s="255">
        <v>162</v>
      </c>
      <c r="AF211" s="229" t="s">
        <v>372</v>
      </c>
      <c r="AG211" s="229" t="s">
        <v>373</v>
      </c>
      <c r="AH211" s="229">
        <v>465</v>
      </c>
      <c r="AI211" s="212"/>
      <c r="AJ211" s="255">
        <v>162</v>
      </c>
      <c r="AK211" s="229" t="s">
        <v>386</v>
      </c>
      <c r="AL211" s="229" t="s">
        <v>387</v>
      </c>
      <c r="AM211" s="229">
        <v>467</v>
      </c>
      <c r="AN211" s="212"/>
      <c r="AO211" s="212"/>
      <c r="AP211" s="280"/>
      <c r="AQ211" s="278"/>
      <c r="AR211" s="281"/>
      <c r="AS211" s="281"/>
    </row>
    <row r="212" spans="1:45">
      <c r="A212" s="546" t="s">
        <v>654</v>
      </c>
      <c r="B212" s="515">
        <v>163</v>
      </c>
      <c r="C212" s="514" t="s">
        <v>336</v>
      </c>
      <c r="D212" s="514" t="s">
        <v>337</v>
      </c>
      <c r="E212" s="516">
        <v>487</v>
      </c>
      <c r="G212" s="515">
        <v>163</v>
      </c>
      <c r="H212" s="514" t="s">
        <v>336</v>
      </c>
      <c r="I212" s="514" t="s">
        <v>337</v>
      </c>
      <c r="J212" s="516">
        <v>488</v>
      </c>
      <c r="K212" s="470"/>
      <c r="L212" s="469">
        <v>163</v>
      </c>
      <c r="M212" s="468" t="s">
        <v>336</v>
      </c>
      <c r="N212" s="468" t="s">
        <v>337</v>
      </c>
      <c r="O212" s="469">
        <v>487</v>
      </c>
      <c r="P212" s="370"/>
      <c r="Q212" s="323">
        <v>163</v>
      </c>
      <c r="R212" s="319" t="s">
        <v>336</v>
      </c>
      <c r="S212" s="319" t="s">
        <v>337</v>
      </c>
      <c r="T212" s="323">
        <v>484</v>
      </c>
      <c r="U212" s="278">
        <v>163</v>
      </c>
      <c r="V212" s="282" t="s">
        <v>336</v>
      </c>
      <c r="W212" s="282" t="s">
        <v>337</v>
      </c>
      <c r="X212" s="286">
        <v>482</v>
      </c>
      <c r="Y212" s="212"/>
      <c r="Z212" s="255">
        <v>163</v>
      </c>
      <c r="AA212" s="241" t="s">
        <v>336</v>
      </c>
      <c r="AB212" s="241" t="s">
        <v>337</v>
      </c>
      <c r="AC212" s="241">
        <v>480</v>
      </c>
      <c r="AD212" s="212"/>
      <c r="AE212" s="255">
        <v>163</v>
      </c>
      <c r="AF212" s="229" t="s">
        <v>391</v>
      </c>
      <c r="AG212" s="229" t="s">
        <v>392</v>
      </c>
      <c r="AH212" s="229">
        <v>466</v>
      </c>
      <c r="AI212" s="212"/>
      <c r="AJ212" s="255">
        <v>163</v>
      </c>
      <c r="AK212" s="229" t="s">
        <v>346</v>
      </c>
      <c r="AL212" s="229" t="s">
        <v>388</v>
      </c>
      <c r="AM212" s="229">
        <v>467</v>
      </c>
      <c r="AN212" s="212"/>
      <c r="AO212" s="212"/>
      <c r="AP212" s="280"/>
      <c r="AQ212" s="278"/>
      <c r="AR212" s="281"/>
      <c r="AS212" s="281"/>
    </row>
    <row r="213" spans="1:45">
      <c r="L213" s="454"/>
      <c r="M213" s="454"/>
      <c r="N213" s="454"/>
      <c r="O213" s="454"/>
      <c r="P213" s="350"/>
      <c r="Q213" s="309"/>
      <c r="R213" s="309"/>
      <c r="S213" s="309"/>
      <c r="T213" s="309"/>
      <c r="U213" s="277"/>
      <c r="V213" s="277"/>
      <c r="W213" s="277"/>
      <c r="X213" s="277"/>
      <c r="Y213" s="212"/>
      <c r="Z213" s="255"/>
      <c r="AA213" s="225"/>
      <c r="AB213" s="225"/>
      <c r="AC213" s="225"/>
      <c r="AD213" s="212"/>
      <c r="AE213" s="255">
        <v>164</v>
      </c>
      <c r="AF213" s="229" t="s">
        <v>393</v>
      </c>
      <c r="AG213" s="229" t="s">
        <v>394</v>
      </c>
      <c r="AH213" s="229">
        <v>471</v>
      </c>
      <c r="AI213" s="212"/>
      <c r="AJ213" s="255"/>
      <c r="AK213" s="212"/>
      <c r="AL213" s="212"/>
      <c r="AM213" s="212"/>
      <c r="AN213" s="212"/>
      <c r="AO213" s="212"/>
      <c r="AP213" s="265"/>
      <c r="AQ213" s="212"/>
      <c r="AR213" s="212"/>
      <c r="AS213" s="212"/>
    </row>
    <row r="214" spans="1:45">
      <c r="L214" s="454"/>
      <c r="M214" s="454"/>
      <c r="N214" s="454"/>
      <c r="O214" s="454"/>
      <c r="P214" s="350"/>
      <c r="Q214" s="309"/>
      <c r="R214" s="309"/>
      <c r="S214" s="309"/>
      <c r="T214" s="309"/>
      <c r="U214" s="276"/>
      <c r="V214" s="276"/>
      <c r="W214" s="276"/>
      <c r="X214" s="276"/>
      <c r="Y214" s="212"/>
      <c r="Z214" s="255"/>
      <c r="AA214" s="225"/>
      <c r="AB214" s="225"/>
      <c r="AC214" s="225"/>
      <c r="AD214" s="212"/>
      <c r="AE214" s="255">
        <v>165</v>
      </c>
      <c r="AF214" s="229" t="s">
        <v>395</v>
      </c>
      <c r="AG214" s="229" t="s">
        <v>396</v>
      </c>
      <c r="AH214" s="229">
        <v>472</v>
      </c>
      <c r="AI214" s="212"/>
      <c r="AJ214" s="255"/>
      <c r="AK214" s="212"/>
      <c r="AL214" s="212"/>
      <c r="AM214" s="212"/>
      <c r="AN214" s="212"/>
      <c r="AO214" s="212"/>
      <c r="AP214" s="237"/>
      <c r="AQ214" s="212"/>
      <c r="AR214" s="212"/>
      <c r="AS214" s="212"/>
    </row>
    <row r="215" spans="1:45">
      <c r="L215" s="454"/>
      <c r="M215" s="454"/>
      <c r="N215" s="454"/>
      <c r="O215" s="454"/>
      <c r="P215" s="350"/>
      <c r="Q215" s="309"/>
      <c r="R215" s="309"/>
      <c r="S215" s="309"/>
      <c r="T215" s="309"/>
      <c r="U215" s="276"/>
      <c r="V215" s="276"/>
      <c r="W215" s="276"/>
      <c r="X215" s="276"/>
      <c r="Y215" s="212"/>
      <c r="Z215" s="255"/>
      <c r="AA215" s="225"/>
      <c r="AB215" s="225"/>
      <c r="AC215" s="225"/>
      <c r="AD215" s="212"/>
      <c r="AE215" s="255">
        <v>166</v>
      </c>
      <c r="AF215" s="229" t="s">
        <v>397</v>
      </c>
      <c r="AG215" s="229" t="s">
        <v>398</v>
      </c>
      <c r="AH215" s="229">
        <v>477</v>
      </c>
      <c r="AI215" s="212"/>
      <c r="AJ215" s="255"/>
      <c r="AK215" s="212"/>
      <c r="AL215" s="212"/>
      <c r="AM215" s="212"/>
      <c r="AN215" s="212"/>
      <c r="AO215" s="212"/>
      <c r="AP215" s="265"/>
      <c r="AQ215" s="212"/>
      <c r="AR215" s="212"/>
      <c r="AS215" s="212"/>
    </row>
    <row r="216" spans="1:45">
      <c r="L216" s="454"/>
      <c r="M216" s="454"/>
      <c r="N216" s="454"/>
      <c r="O216" s="454"/>
      <c r="P216" s="350"/>
      <c r="Q216" s="309"/>
      <c r="R216" s="309"/>
      <c r="S216" s="309"/>
      <c r="T216" s="309"/>
      <c r="U216" s="276"/>
      <c r="V216" s="276"/>
      <c r="W216" s="276"/>
      <c r="X216" s="276"/>
      <c r="Y216" s="212"/>
      <c r="Z216" s="255"/>
      <c r="AA216" s="225"/>
      <c r="AB216" s="225"/>
      <c r="AC216" s="225"/>
      <c r="AD216" s="212"/>
      <c r="AE216" s="255">
        <v>167</v>
      </c>
      <c r="AF216" s="229" t="s">
        <v>386</v>
      </c>
      <c r="AG216" s="229" t="s">
        <v>387</v>
      </c>
      <c r="AH216" s="229">
        <v>485</v>
      </c>
      <c r="AI216" s="212"/>
      <c r="AJ216" s="255"/>
      <c r="AK216" s="212"/>
      <c r="AL216" s="212"/>
      <c r="AM216" s="212"/>
      <c r="AN216" s="212"/>
      <c r="AO216" s="212"/>
      <c r="AP216" s="265"/>
      <c r="AQ216" s="212"/>
      <c r="AR216" s="212"/>
      <c r="AS216" s="212"/>
    </row>
    <row r="217" spans="1:45">
      <c r="B217" s="503"/>
      <c r="C217" s="503"/>
      <c r="D217" s="503"/>
      <c r="E217" s="503"/>
      <c r="G217" s="503"/>
      <c r="H217" s="503"/>
      <c r="I217" s="503"/>
      <c r="J217" s="503"/>
      <c r="L217" s="454"/>
      <c r="M217" s="454"/>
      <c r="N217" s="454"/>
      <c r="O217" s="454"/>
      <c r="P217" s="350"/>
      <c r="Q217" s="309"/>
      <c r="R217" s="309"/>
      <c r="S217" s="309"/>
      <c r="T217" s="309"/>
      <c r="U217" s="276"/>
      <c r="V217" s="276"/>
      <c r="W217" s="276"/>
      <c r="X217" s="276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  <c r="AK217" s="212"/>
      <c r="AL217" s="212"/>
      <c r="AM217" s="212"/>
      <c r="AN217" s="212"/>
      <c r="AO217" s="212"/>
      <c r="AP217" s="265"/>
      <c r="AQ217" s="212"/>
      <c r="AR217" s="212"/>
      <c r="AS217" s="212"/>
    </row>
    <row r="218" spans="1:45">
      <c r="B218" s="503"/>
      <c r="C218" s="503"/>
      <c r="D218" s="503"/>
      <c r="E218" s="503"/>
      <c r="G218" s="503"/>
      <c r="H218" s="503"/>
      <c r="I218" s="503"/>
      <c r="J218" s="503"/>
      <c r="L218" s="454"/>
      <c r="M218" s="454"/>
      <c r="N218" s="454"/>
      <c r="O218" s="454"/>
      <c r="P218" s="350"/>
      <c r="Q218" s="309"/>
      <c r="R218" s="309"/>
      <c r="S218" s="309"/>
      <c r="T218" s="309"/>
      <c r="U218" s="276"/>
      <c r="V218" s="276"/>
      <c r="W218" s="276"/>
      <c r="X218" s="276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  <c r="AK218" s="212"/>
      <c r="AL218" s="212"/>
      <c r="AM218" s="212"/>
      <c r="AN218" s="212"/>
      <c r="AO218" s="212"/>
      <c r="AP218" s="265"/>
      <c r="AQ218" s="212"/>
      <c r="AR218" s="212"/>
      <c r="AS218" s="212"/>
    </row>
    <row r="219" spans="1:45">
      <c r="A219" s="542"/>
      <c r="B219" s="503"/>
      <c r="C219" s="503"/>
      <c r="D219" s="518" t="s">
        <v>60</v>
      </c>
      <c r="E219" s="519">
        <v>246</v>
      </c>
      <c r="G219" s="503"/>
      <c r="H219" s="503"/>
      <c r="I219" s="518" t="s">
        <v>60</v>
      </c>
      <c r="J219" s="519">
        <v>246</v>
      </c>
      <c r="L219" s="454"/>
      <c r="M219" s="454"/>
      <c r="N219" s="460" t="s">
        <v>60</v>
      </c>
      <c r="O219" s="463">
        <v>246</v>
      </c>
      <c r="P219" s="350"/>
      <c r="Q219" s="309"/>
      <c r="R219" s="309"/>
      <c r="S219" s="315" t="s">
        <v>60</v>
      </c>
      <c r="T219" s="318">
        <v>246</v>
      </c>
      <c r="U219" s="276"/>
      <c r="V219" s="276"/>
      <c r="W219" s="291" t="s">
        <v>60</v>
      </c>
      <c r="X219" s="294">
        <v>246</v>
      </c>
      <c r="Y219" s="212"/>
      <c r="Z219" s="212"/>
      <c r="AA219" s="212"/>
      <c r="AB219" s="239" t="s">
        <v>60</v>
      </c>
      <c r="AC219" s="242">
        <v>246</v>
      </c>
      <c r="AD219" s="212"/>
      <c r="AE219" s="212"/>
      <c r="AF219" s="212"/>
      <c r="AG219" s="239" t="s">
        <v>60</v>
      </c>
      <c r="AH219" s="242">
        <v>252</v>
      </c>
      <c r="AI219" s="254"/>
      <c r="AJ219" s="212"/>
      <c r="AK219" s="212"/>
      <c r="AL219" s="239" t="s">
        <v>60</v>
      </c>
      <c r="AM219" s="242">
        <v>246</v>
      </c>
      <c r="AN219" s="212"/>
      <c r="AO219" s="212"/>
      <c r="AP219" s="265"/>
      <c r="AQ219" s="212"/>
      <c r="AR219" s="212"/>
      <c r="AS219" s="212"/>
    </row>
    <row r="220" spans="1:45">
      <c r="A220" s="542"/>
      <c r="B220" s="503"/>
      <c r="C220" s="503"/>
      <c r="D220" s="502" t="s">
        <v>399</v>
      </c>
      <c r="E220" s="506">
        <v>108.02306047827021</v>
      </c>
      <c r="G220" s="503"/>
      <c r="H220" s="503"/>
      <c r="I220" s="502" t="s">
        <v>399</v>
      </c>
      <c r="J220" s="506">
        <v>107.73165936458906</v>
      </c>
      <c r="L220" s="454"/>
      <c r="M220" s="454"/>
      <c r="N220" s="452" t="s">
        <v>399</v>
      </c>
      <c r="O220" s="455">
        <v>105.94019611731061</v>
      </c>
      <c r="P220" s="350"/>
      <c r="Q220" s="309"/>
      <c r="R220" s="309"/>
      <c r="S220" s="308" t="s">
        <v>399</v>
      </c>
      <c r="T220" s="310">
        <v>108.8095515959813</v>
      </c>
      <c r="U220" s="276"/>
      <c r="V220" s="276"/>
      <c r="W220" s="279" t="s">
        <v>399</v>
      </c>
      <c r="X220" s="288">
        <v>109.58000628662957</v>
      </c>
      <c r="Y220" s="212"/>
      <c r="Z220" s="212"/>
      <c r="AA220" s="212"/>
      <c r="AB220" s="212" t="s">
        <v>399</v>
      </c>
      <c r="AC220" s="243">
        <v>111.3641563010378</v>
      </c>
      <c r="AD220" s="212"/>
      <c r="AE220" s="212"/>
      <c r="AF220" s="212"/>
      <c r="AG220" s="212" t="s">
        <v>399</v>
      </c>
      <c r="AH220" s="243">
        <v>115.35038293553036</v>
      </c>
      <c r="AI220" s="254"/>
      <c r="AJ220" s="212"/>
      <c r="AK220" s="212"/>
      <c r="AL220" s="212" t="s">
        <v>399</v>
      </c>
      <c r="AM220" s="243">
        <v>104.43368738931129</v>
      </c>
      <c r="AN220" s="212"/>
      <c r="AO220" s="212"/>
      <c r="AP220" s="212"/>
      <c r="AQ220" s="212"/>
      <c r="AR220" s="212"/>
      <c r="AS220" s="212"/>
    </row>
    <row r="221" spans="1:45">
      <c r="A221" s="542"/>
      <c r="B221" s="503"/>
      <c r="C221" s="503"/>
      <c r="D221" s="508" t="s">
        <v>648</v>
      </c>
      <c r="E221" s="520">
        <v>137.97693952172978</v>
      </c>
      <c r="G221" s="503"/>
      <c r="H221" s="503"/>
      <c r="I221" s="508" t="s">
        <v>648</v>
      </c>
      <c r="J221" s="520">
        <v>138.26834063541094</v>
      </c>
      <c r="L221" s="454"/>
      <c r="M221" s="454"/>
      <c r="N221" s="459" t="s">
        <v>648</v>
      </c>
      <c r="O221" s="462">
        <v>140.05980388268938</v>
      </c>
      <c r="P221" s="350"/>
      <c r="Q221" s="309"/>
      <c r="R221" s="309"/>
      <c r="S221" s="314" t="s">
        <v>648</v>
      </c>
      <c r="T221" s="317">
        <v>137.1904484040187</v>
      </c>
      <c r="U221" s="276"/>
      <c r="V221" s="276"/>
      <c r="W221" s="290" t="s">
        <v>648</v>
      </c>
      <c r="X221" s="293">
        <v>136.41999371337045</v>
      </c>
      <c r="Y221" s="212"/>
      <c r="Z221" s="212"/>
      <c r="AA221" s="212"/>
      <c r="AB221" s="215" t="s">
        <v>476</v>
      </c>
      <c r="AC221" s="244">
        <v>134.63584369896222</v>
      </c>
      <c r="AD221" s="212"/>
      <c r="AE221" s="212"/>
      <c r="AF221" s="212"/>
      <c r="AG221" s="215" t="s">
        <v>476</v>
      </c>
      <c r="AH221" s="244">
        <v>136.64961706446962</v>
      </c>
      <c r="AI221" s="254"/>
      <c r="AJ221" s="212"/>
      <c r="AK221" s="212"/>
      <c r="AL221" s="215" t="s">
        <v>476</v>
      </c>
      <c r="AM221" s="244">
        <v>141.56631261068873</v>
      </c>
      <c r="AN221" s="212"/>
      <c r="AO221" s="212"/>
      <c r="AP221" s="212"/>
      <c r="AQ221" s="212"/>
      <c r="AR221" s="212"/>
      <c r="AS221" s="212"/>
    </row>
    <row r="222" spans="1:45">
      <c r="A222" s="542"/>
      <c r="B222" s="503"/>
      <c r="C222" s="503"/>
      <c r="D222" s="517" t="s">
        <v>650</v>
      </c>
      <c r="E222" s="521">
        <v>354.02306047827022</v>
      </c>
      <c r="G222" s="503"/>
      <c r="H222" s="503"/>
      <c r="I222" s="517" t="s">
        <v>650</v>
      </c>
      <c r="J222" s="521">
        <v>353.73165936458906</v>
      </c>
      <c r="L222" s="454"/>
      <c r="M222" s="454"/>
      <c r="N222" s="458" t="s">
        <v>650</v>
      </c>
      <c r="O222" s="461">
        <v>351.94019611731062</v>
      </c>
      <c r="P222" s="350"/>
      <c r="Q222" s="309"/>
      <c r="R222" s="309"/>
      <c r="S222" s="313" t="s">
        <v>650</v>
      </c>
      <c r="T222" s="316">
        <v>383.1904484040187</v>
      </c>
      <c r="U222" s="276"/>
      <c r="V222" s="276"/>
      <c r="W222" s="289" t="s">
        <v>650</v>
      </c>
      <c r="X222" s="292">
        <v>382.41999371337045</v>
      </c>
      <c r="Y222" s="212"/>
      <c r="Z222" s="212"/>
      <c r="AA222" s="212"/>
      <c r="AB222" s="226" t="s">
        <v>477</v>
      </c>
      <c r="AC222" s="245">
        <v>380.63584369896222</v>
      </c>
      <c r="AD222" s="212"/>
      <c r="AE222" s="212"/>
      <c r="AF222" s="212"/>
      <c r="AG222" s="226" t="s">
        <v>477</v>
      </c>
      <c r="AH222" s="245">
        <v>388.64961706446962</v>
      </c>
      <c r="AI222" s="254"/>
      <c r="AJ222" s="212"/>
      <c r="AK222" s="212"/>
      <c r="AL222" s="226" t="s">
        <v>477</v>
      </c>
      <c r="AM222" s="245">
        <v>387.56631261068873</v>
      </c>
      <c r="AN222" s="212"/>
      <c r="AO222" s="212"/>
      <c r="AP222" s="212"/>
      <c r="AQ222" s="212"/>
      <c r="AR222" s="212"/>
      <c r="AS222" s="212"/>
    </row>
    <row r="223" spans="1:45">
      <c r="L223" s="212"/>
      <c r="M223" s="212"/>
      <c r="N223" s="212"/>
      <c r="O223" s="211"/>
      <c r="P223" s="276"/>
      <c r="Q223" s="276"/>
      <c r="R223" s="276"/>
      <c r="S223" s="276"/>
      <c r="T223" s="212"/>
      <c r="U223" s="212"/>
      <c r="V223" s="212"/>
      <c r="W223" s="212"/>
      <c r="X223" s="212"/>
      <c r="Y223" s="212"/>
      <c r="Z223" s="212"/>
      <c r="AA223" s="212"/>
      <c r="AB223" s="212"/>
      <c r="AC223" s="212"/>
      <c r="AD223" s="212"/>
      <c r="AE223" s="212"/>
      <c r="AF223" s="212"/>
      <c r="AG223" s="212"/>
      <c r="AH223" s="212"/>
      <c r="AI223" s="212"/>
      <c r="AJ223" s="212"/>
      <c r="AK223" s="212"/>
      <c r="AL223" s="212"/>
      <c r="AM223" s="212"/>
      <c r="AN223" s="212"/>
    </row>
    <row r="224" spans="1:45">
      <c r="L224" s="276"/>
      <c r="M224" s="276"/>
      <c r="N224" s="276"/>
      <c r="O224" s="210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</row>
    <row r="225" spans="12:15">
      <c r="L225" s="276"/>
      <c r="M225" s="276"/>
      <c r="N225" s="276"/>
      <c r="O225" s="210"/>
    </row>
    <row r="226" spans="12:15">
      <c r="L226" s="276"/>
      <c r="M226" s="276"/>
      <c r="N226" s="276"/>
      <c r="O226" s="210"/>
    </row>
    <row r="227" spans="12:15">
      <c r="L227" s="276"/>
      <c r="M227" s="276"/>
      <c r="N227" s="276"/>
      <c r="O227" s="210"/>
    </row>
    <row r="228" spans="12:15">
      <c r="L228" s="276"/>
      <c r="M228" s="276"/>
      <c r="N228" s="276"/>
      <c r="O228" s="210"/>
    </row>
    <row r="229" spans="12:15">
      <c r="L229" s="276"/>
      <c r="M229" s="276"/>
      <c r="N229" s="276"/>
      <c r="O229" s="210"/>
    </row>
    <row r="230" spans="12:15">
      <c r="L230" s="276"/>
      <c r="M230" s="276"/>
      <c r="N230" s="276"/>
      <c r="O230" s="210"/>
    </row>
    <row r="231" spans="12:15">
      <c r="L231" s="276"/>
      <c r="M231" s="276"/>
      <c r="N231" s="276"/>
      <c r="O231" s="210"/>
    </row>
    <row r="232" spans="12:15">
      <c r="L232" s="276"/>
      <c r="M232" s="276"/>
      <c r="N232" s="276"/>
      <c r="O232" s="210"/>
    </row>
    <row r="233" spans="12:15">
      <c r="L233" s="276"/>
      <c r="M233" s="276"/>
      <c r="N233" s="276"/>
      <c r="O233" s="210"/>
    </row>
    <row r="234" spans="12:15">
      <c r="L234" s="276"/>
      <c r="M234" s="276"/>
      <c r="N234" s="276"/>
      <c r="O234" s="210"/>
    </row>
    <row r="235" spans="12:15">
      <c r="L235" s="276"/>
      <c r="M235" s="276"/>
      <c r="N235" s="276"/>
      <c r="O235" s="210"/>
    </row>
    <row r="236" spans="12:15">
      <c r="L236" s="276"/>
      <c r="M236" s="276"/>
      <c r="N236" s="276"/>
      <c r="O236" s="210"/>
    </row>
    <row r="237" spans="12:15">
      <c r="L237" s="276"/>
      <c r="M237" s="276"/>
      <c r="N237" s="276"/>
      <c r="O237" s="210"/>
    </row>
    <row r="238" spans="12:15">
      <c r="L238" s="276"/>
      <c r="M238" s="276"/>
      <c r="N238" s="276"/>
      <c r="O238" s="210"/>
    </row>
    <row r="239" spans="12:15">
      <c r="L239" s="276"/>
      <c r="M239" s="276"/>
      <c r="N239" s="276"/>
      <c r="O239" s="210"/>
    </row>
    <row r="240" spans="12:15">
      <c r="L240" s="276"/>
      <c r="M240" s="276"/>
      <c r="N240" s="276"/>
      <c r="O240" s="210"/>
    </row>
    <row r="241" spans="12:27">
      <c r="L241" s="276"/>
      <c r="M241" s="276"/>
      <c r="N241" s="276"/>
      <c r="O241" s="210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  <c r="AA241" s="212"/>
    </row>
    <row r="242" spans="12:27">
      <c r="L242" s="276"/>
      <c r="M242" s="276"/>
      <c r="N242" s="276"/>
      <c r="O242" s="210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  <c r="AA242" s="212"/>
    </row>
    <row r="243" spans="12:27">
      <c r="L243" s="276"/>
      <c r="M243" s="276"/>
      <c r="N243" s="276"/>
      <c r="O243" s="210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212"/>
    </row>
    <row r="244" spans="12:27">
      <c r="L244" s="276"/>
      <c r="M244" s="276"/>
      <c r="N244" s="276"/>
      <c r="O244" s="210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212"/>
    </row>
    <row r="245" spans="12:27">
      <c r="L245" s="212"/>
      <c r="M245" s="249"/>
      <c r="N245" s="212"/>
      <c r="O245" s="211"/>
      <c r="P245" s="258"/>
      <c r="Q245" s="212"/>
      <c r="R245" s="249"/>
      <c r="S245" s="212"/>
      <c r="T245" s="212"/>
      <c r="U245" s="212"/>
      <c r="V245" s="225"/>
      <c r="W245" s="249"/>
      <c r="X245" s="212"/>
      <c r="Y245" s="212"/>
      <c r="Z245" s="212"/>
      <c r="AA245" s="212"/>
    </row>
    <row r="246" spans="12:27">
      <c r="L246" s="212"/>
      <c r="M246" s="249"/>
      <c r="N246" s="212"/>
      <c r="O246" s="211"/>
      <c r="P246" s="258"/>
      <c r="Q246" s="212"/>
      <c r="R246" s="249"/>
      <c r="S246" s="212"/>
      <c r="T246" s="212"/>
      <c r="U246" s="212"/>
      <c r="V246" s="225"/>
      <c r="W246" s="249"/>
      <c r="X246" s="212"/>
      <c r="Y246" s="212"/>
      <c r="Z246" s="212"/>
      <c r="AA246" s="212"/>
    </row>
    <row r="247" spans="12:27">
      <c r="L247" s="212"/>
      <c r="M247" s="249"/>
      <c r="N247" s="212"/>
      <c r="O247" s="211"/>
      <c r="P247" s="258"/>
      <c r="Q247" s="212"/>
      <c r="R247" s="249"/>
      <c r="S247" s="212"/>
      <c r="T247" s="212"/>
      <c r="U247" s="212"/>
      <c r="V247" s="225"/>
      <c r="W247" s="249"/>
      <c r="X247" s="212"/>
      <c r="Y247" s="212"/>
      <c r="Z247" s="212"/>
      <c r="AA247" s="212"/>
    </row>
    <row r="248" spans="12:27">
      <c r="L248" s="212"/>
      <c r="M248" s="249"/>
      <c r="N248" s="212"/>
      <c r="O248" s="211"/>
      <c r="P248" s="258"/>
      <c r="Q248" s="212"/>
      <c r="R248" s="249"/>
      <c r="S248" s="212"/>
      <c r="T248" s="212"/>
      <c r="U248" s="212"/>
      <c r="V248" s="225"/>
      <c r="W248" s="249"/>
      <c r="X248" s="212"/>
      <c r="Y248" s="212"/>
      <c r="Z248" s="212"/>
      <c r="AA248" s="212"/>
    </row>
    <row r="249" spans="12:27">
      <c r="L249" s="212"/>
      <c r="M249" s="249"/>
      <c r="N249" s="212"/>
      <c r="O249" s="211"/>
      <c r="P249" s="258"/>
      <c r="Q249" s="212"/>
      <c r="R249" s="249"/>
      <c r="S249" s="212"/>
      <c r="T249" s="212"/>
      <c r="U249" s="212"/>
      <c r="V249" s="225"/>
      <c r="W249" s="249"/>
      <c r="X249" s="212"/>
      <c r="Y249" s="212"/>
      <c r="Z249" s="212"/>
      <c r="AA249" s="212"/>
    </row>
    <row r="250" spans="12:27">
      <c r="L250" s="212"/>
      <c r="M250" s="249"/>
      <c r="N250" s="212"/>
      <c r="O250" s="211"/>
      <c r="P250" s="258"/>
      <c r="Q250" s="212"/>
      <c r="R250" s="249"/>
      <c r="S250" s="212"/>
      <c r="T250" s="212"/>
      <c r="U250" s="212"/>
      <c r="V250" s="225"/>
      <c r="W250" s="249"/>
      <c r="X250" s="212"/>
      <c r="Y250" s="212"/>
      <c r="Z250" s="212"/>
      <c r="AA250" s="212"/>
    </row>
    <row r="251" spans="12:27">
      <c r="L251" s="212"/>
      <c r="M251" s="249"/>
      <c r="N251" s="212"/>
      <c r="O251" s="211"/>
      <c r="P251" s="258"/>
      <c r="Q251" s="212"/>
      <c r="R251" s="249"/>
      <c r="S251" s="212"/>
      <c r="T251" s="212"/>
      <c r="U251" s="212"/>
      <c r="V251" s="225"/>
      <c r="W251" s="249"/>
      <c r="X251" s="212"/>
      <c r="Y251" s="212"/>
      <c r="Z251" s="212"/>
      <c r="AA251" s="212"/>
    </row>
    <row r="252" spans="12:27">
      <c r="L252" s="212"/>
      <c r="M252" s="249"/>
      <c r="N252" s="212"/>
      <c r="O252" s="211"/>
      <c r="P252" s="258"/>
      <c r="Q252" s="212"/>
      <c r="R252" s="249"/>
      <c r="S252" s="212"/>
      <c r="T252" s="212"/>
      <c r="U252" s="212"/>
      <c r="V252" s="225"/>
      <c r="W252" s="249"/>
      <c r="X252" s="212"/>
      <c r="Y252" s="212"/>
      <c r="Z252" s="212"/>
      <c r="AA252" s="212"/>
    </row>
    <row r="253" spans="12:27">
      <c r="L253" s="212"/>
      <c r="M253" s="249"/>
      <c r="N253" s="212"/>
      <c r="O253" s="211"/>
      <c r="P253" s="258"/>
      <c r="Q253" s="212"/>
      <c r="R253" s="249"/>
      <c r="S253" s="212"/>
      <c r="T253" s="212"/>
      <c r="U253" s="212"/>
      <c r="V253" s="225"/>
      <c r="W253" s="249"/>
      <c r="X253" s="212"/>
      <c r="Y253" s="212"/>
      <c r="Z253" s="212"/>
      <c r="AA253" s="212"/>
    </row>
    <row r="254" spans="12:27">
      <c r="L254" s="212"/>
      <c r="M254" s="249"/>
      <c r="N254" s="212"/>
      <c r="O254" s="211"/>
      <c r="P254" s="258"/>
      <c r="Q254" s="212"/>
      <c r="R254" s="249"/>
      <c r="S254" s="212"/>
      <c r="T254" s="212"/>
      <c r="U254" s="212"/>
      <c r="V254" s="225"/>
      <c r="W254" s="249"/>
      <c r="X254" s="212"/>
      <c r="Y254" s="212"/>
      <c r="Z254" s="212"/>
      <c r="AA254" s="212"/>
    </row>
    <row r="255" spans="12:27">
      <c r="L255" s="212"/>
      <c r="M255" s="249"/>
      <c r="N255" s="212"/>
      <c r="O255" s="211"/>
      <c r="P255" s="258"/>
      <c r="Q255" s="212"/>
      <c r="R255" s="249"/>
      <c r="S255" s="212"/>
      <c r="T255" s="212"/>
      <c r="U255" s="212"/>
      <c r="V255" s="225"/>
      <c r="W255" s="249"/>
      <c r="X255" s="212"/>
      <c r="Y255" s="212"/>
      <c r="Z255" s="212"/>
      <c r="AA255" s="212"/>
    </row>
    <row r="256" spans="12:27">
      <c r="L256" s="212"/>
      <c r="M256" s="249"/>
      <c r="N256" s="212"/>
      <c r="O256" s="211"/>
      <c r="P256" s="258"/>
      <c r="Q256" s="212"/>
      <c r="R256" s="249"/>
      <c r="S256" s="212"/>
      <c r="T256" s="212"/>
      <c r="U256" s="212"/>
      <c r="V256" s="225"/>
      <c r="W256" s="249"/>
      <c r="X256" s="212"/>
      <c r="Y256" s="212"/>
      <c r="Z256" s="212"/>
      <c r="AA256" s="212"/>
    </row>
    <row r="257" spans="13:27">
      <c r="M257" s="249"/>
      <c r="N257" s="212"/>
      <c r="O257" s="211"/>
      <c r="P257" s="258"/>
      <c r="Q257" s="212"/>
      <c r="R257" s="249"/>
      <c r="S257" s="212"/>
      <c r="T257" s="212"/>
      <c r="U257" s="212"/>
      <c r="V257" s="225"/>
      <c r="W257" s="249"/>
      <c r="X257" s="212"/>
      <c r="Y257" s="212"/>
      <c r="Z257" s="212"/>
      <c r="AA257" s="212"/>
    </row>
    <row r="258" spans="13:27">
      <c r="M258" s="249"/>
      <c r="N258" s="212"/>
      <c r="O258" s="211"/>
      <c r="P258" s="258"/>
      <c r="Q258" s="212"/>
      <c r="R258" s="249"/>
      <c r="S258" s="212"/>
      <c r="T258" s="212"/>
      <c r="U258" s="212"/>
      <c r="V258" s="225"/>
      <c r="W258" s="249"/>
      <c r="X258" s="212"/>
      <c r="Y258" s="212"/>
      <c r="Z258" s="212"/>
      <c r="AA258" s="212"/>
    </row>
    <row r="259" spans="13:27">
      <c r="M259" s="249"/>
      <c r="N259" s="212"/>
      <c r="O259" s="211"/>
      <c r="P259" s="258"/>
      <c r="Q259" s="212"/>
      <c r="R259" s="249"/>
      <c r="S259" s="212"/>
      <c r="T259" s="212"/>
      <c r="U259" s="212"/>
      <c r="V259" s="225"/>
      <c r="W259" s="249"/>
      <c r="X259" s="212"/>
      <c r="Y259" s="212"/>
      <c r="Z259" s="212"/>
      <c r="AA259" s="212"/>
    </row>
    <row r="260" spans="13:27">
      <c r="M260" s="249"/>
      <c r="N260" s="212"/>
      <c r="O260" s="211"/>
      <c r="P260" s="258"/>
      <c r="Q260" s="212"/>
      <c r="R260" s="249"/>
      <c r="S260" s="212"/>
      <c r="T260" s="212"/>
      <c r="U260" s="212"/>
      <c r="V260" s="225"/>
      <c r="W260" s="249"/>
      <c r="X260" s="212"/>
      <c r="Y260" s="212"/>
      <c r="Z260" s="212"/>
      <c r="AA260" s="212"/>
    </row>
    <row r="261" spans="13:27">
      <c r="M261" s="249"/>
      <c r="N261" s="212"/>
      <c r="O261" s="211"/>
      <c r="P261" s="258"/>
      <c r="Q261" s="212"/>
      <c r="R261" s="249"/>
      <c r="S261" s="212"/>
      <c r="T261" s="212"/>
      <c r="U261" s="212"/>
      <c r="V261" s="225"/>
      <c r="W261" s="249"/>
      <c r="X261" s="212"/>
      <c r="Y261" s="212"/>
      <c r="Z261" s="212"/>
      <c r="AA261" s="212"/>
    </row>
    <row r="262" spans="13:27">
      <c r="M262" s="249"/>
      <c r="N262" s="212"/>
      <c r="O262" s="211"/>
      <c r="P262" s="258"/>
      <c r="Q262" s="212"/>
      <c r="R262" s="249"/>
      <c r="S262" s="212"/>
      <c r="T262" s="212"/>
      <c r="U262" s="212"/>
      <c r="V262" s="225"/>
      <c r="W262" s="249"/>
      <c r="X262" s="212"/>
      <c r="Y262" s="212"/>
      <c r="Z262" s="212"/>
      <c r="AA262" s="212"/>
    </row>
    <row r="263" spans="13:27">
      <c r="M263" s="249"/>
      <c r="N263" s="212"/>
      <c r="O263" s="211"/>
      <c r="P263" s="258"/>
      <c r="Q263" s="212"/>
      <c r="R263" s="249"/>
      <c r="S263" s="212"/>
      <c r="T263" s="212"/>
      <c r="U263" s="212"/>
      <c r="V263" s="225"/>
      <c r="W263" s="249"/>
      <c r="X263" s="212"/>
      <c r="Y263" s="212"/>
      <c r="Z263" s="212"/>
      <c r="AA263" s="212"/>
    </row>
    <row r="264" spans="13:27">
      <c r="M264" s="249"/>
      <c r="N264" s="212"/>
      <c r="O264" s="211"/>
      <c r="P264" s="258"/>
      <c r="Q264" s="212"/>
      <c r="R264" s="249"/>
      <c r="S264" s="212"/>
      <c r="T264" s="212"/>
      <c r="U264" s="212"/>
      <c r="V264" s="225"/>
      <c r="W264" s="249"/>
      <c r="X264" s="212"/>
      <c r="Y264" s="212"/>
      <c r="Z264" s="212"/>
      <c r="AA264" s="212"/>
    </row>
    <row r="265" spans="13:27">
      <c r="M265" s="249"/>
      <c r="N265" s="212"/>
      <c r="O265" s="211"/>
      <c r="P265" s="258"/>
      <c r="Q265" s="212"/>
      <c r="R265" s="249"/>
      <c r="S265" s="212"/>
      <c r="T265" s="212"/>
      <c r="U265" s="212"/>
      <c r="V265" s="225"/>
      <c r="W265" s="249"/>
      <c r="X265" s="212"/>
      <c r="Y265" s="212"/>
      <c r="Z265" s="212"/>
      <c r="AA265" s="212"/>
    </row>
    <row r="266" spans="13:27">
      <c r="M266" s="249"/>
      <c r="N266" s="212"/>
      <c r="O266" s="211"/>
      <c r="P266" s="258"/>
      <c r="Q266" s="212"/>
      <c r="R266" s="249"/>
      <c r="S266" s="212"/>
      <c r="T266" s="212"/>
      <c r="U266" s="212"/>
      <c r="V266" s="225"/>
      <c r="W266" s="249"/>
      <c r="X266" s="212"/>
      <c r="Y266" s="212"/>
      <c r="Z266" s="212"/>
      <c r="AA266" s="212"/>
    </row>
    <row r="267" spans="13:27">
      <c r="M267" s="249"/>
      <c r="N267" s="212"/>
      <c r="O267" s="211"/>
      <c r="P267" s="258"/>
      <c r="Q267" s="212"/>
      <c r="R267" s="249"/>
      <c r="S267" s="212"/>
      <c r="T267" s="212"/>
      <c r="U267" s="212"/>
      <c r="V267" s="225"/>
      <c r="W267" s="249"/>
      <c r="X267" s="212"/>
      <c r="Y267" s="212"/>
      <c r="Z267" s="212"/>
      <c r="AA267" s="212"/>
    </row>
    <row r="268" spans="13:27">
      <c r="M268" s="249"/>
      <c r="N268" s="212"/>
      <c r="O268" s="211"/>
      <c r="P268" s="258"/>
      <c r="Q268" s="212"/>
      <c r="R268" s="249"/>
      <c r="S268" s="212"/>
      <c r="T268" s="212"/>
      <c r="U268" s="212"/>
      <c r="V268" s="225"/>
      <c r="W268" s="249"/>
      <c r="X268" s="212"/>
      <c r="Y268" s="212"/>
      <c r="Z268" s="212"/>
      <c r="AA268" s="212"/>
    </row>
    <row r="269" spans="13:27">
      <c r="M269" s="249"/>
      <c r="N269" s="212"/>
      <c r="O269" s="211"/>
      <c r="P269" s="258"/>
      <c r="Q269" s="212"/>
      <c r="R269" s="249"/>
      <c r="S269" s="212"/>
      <c r="T269" s="212"/>
      <c r="U269" s="212"/>
      <c r="V269" s="225"/>
      <c r="W269" s="249"/>
      <c r="X269" s="212"/>
      <c r="Y269" s="212"/>
      <c r="Z269" s="212"/>
      <c r="AA269" s="212"/>
    </row>
    <row r="270" spans="13:27">
      <c r="M270" s="249"/>
      <c r="N270" s="212"/>
      <c r="O270" s="211"/>
      <c r="P270" s="258"/>
      <c r="Q270" s="212"/>
      <c r="R270" s="249"/>
      <c r="S270" s="212"/>
      <c r="T270" s="212"/>
      <c r="U270" s="212"/>
      <c r="V270" s="225"/>
      <c r="W270" s="249"/>
      <c r="X270" s="212"/>
      <c r="Y270" s="212"/>
      <c r="Z270" s="212"/>
      <c r="AA270" s="212"/>
    </row>
    <row r="271" spans="13:27">
      <c r="M271" s="249"/>
      <c r="N271" s="212"/>
      <c r="O271" s="211"/>
      <c r="P271" s="258"/>
      <c r="Q271" s="212"/>
      <c r="R271" s="249"/>
      <c r="S271" s="212"/>
      <c r="T271" s="212"/>
      <c r="U271" s="212"/>
      <c r="V271" s="225"/>
      <c r="W271" s="249"/>
      <c r="X271" s="212"/>
      <c r="Y271" s="212"/>
      <c r="Z271" s="212"/>
      <c r="AA271" s="212"/>
    </row>
    <row r="272" spans="13:27">
      <c r="M272" s="249"/>
      <c r="N272" s="212"/>
      <c r="O272" s="211"/>
      <c r="P272" s="258"/>
      <c r="Q272" s="212"/>
      <c r="R272" s="249"/>
      <c r="S272" s="212"/>
      <c r="T272" s="212"/>
      <c r="U272" s="212"/>
      <c r="V272" s="225"/>
      <c r="W272" s="249"/>
      <c r="X272" s="212"/>
      <c r="Y272" s="212"/>
      <c r="Z272" s="212"/>
      <c r="AA272" s="212"/>
    </row>
    <row r="273" spans="13:27">
      <c r="M273" s="249"/>
      <c r="N273" s="212"/>
      <c r="O273" s="211"/>
      <c r="P273" s="258"/>
      <c r="Q273" s="212"/>
      <c r="R273" s="249"/>
      <c r="S273" s="212"/>
      <c r="T273" s="212"/>
      <c r="U273" s="212"/>
      <c r="V273" s="225"/>
      <c r="W273" s="249"/>
      <c r="X273" s="212"/>
      <c r="Y273" s="212"/>
      <c r="Z273" s="212"/>
      <c r="AA273" s="212"/>
    </row>
    <row r="274" spans="13:27">
      <c r="M274" s="249"/>
      <c r="N274" s="212"/>
      <c r="O274" s="211"/>
      <c r="P274" s="258"/>
      <c r="Q274" s="212"/>
      <c r="R274" s="249"/>
      <c r="S274" s="212"/>
      <c r="T274" s="212"/>
      <c r="U274" s="212"/>
      <c r="V274" s="225"/>
      <c r="W274" s="249"/>
      <c r="X274" s="212"/>
      <c r="Y274" s="212"/>
      <c r="Z274" s="212"/>
      <c r="AA274" s="212"/>
    </row>
    <row r="275" spans="13:27">
      <c r="M275" s="249"/>
      <c r="N275" s="212"/>
      <c r="O275" s="211"/>
      <c r="P275" s="258"/>
      <c r="Q275" s="212"/>
      <c r="R275" s="249"/>
      <c r="S275" s="212"/>
      <c r="T275" s="212"/>
      <c r="U275" s="212"/>
      <c r="V275" s="225"/>
      <c r="W275" s="249"/>
      <c r="X275" s="212"/>
      <c r="Y275" s="212"/>
      <c r="Z275" s="212"/>
      <c r="AA275" s="212"/>
    </row>
    <row r="276" spans="13:27">
      <c r="M276" s="249"/>
      <c r="N276" s="212"/>
      <c r="O276" s="211"/>
      <c r="P276" s="258"/>
      <c r="Q276" s="212"/>
      <c r="R276" s="249"/>
      <c r="S276" s="212"/>
      <c r="T276" s="212"/>
      <c r="U276" s="212"/>
      <c r="V276" s="225"/>
      <c r="W276" s="249"/>
      <c r="X276" s="212"/>
      <c r="Y276" s="212"/>
      <c r="Z276" s="212"/>
      <c r="AA276" s="212"/>
    </row>
    <row r="277" spans="13:27">
      <c r="M277" s="249"/>
      <c r="N277" s="212"/>
      <c r="O277" s="211"/>
      <c r="P277" s="258"/>
      <c r="Q277" s="212"/>
      <c r="R277" s="249"/>
      <c r="S277" s="212"/>
      <c r="T277" s="212"/>
      <c r="U277" s="212"/>
      <c r="V277" s="225"/>
      <c r="W277" s="249"/>
      <c r="X277" s="212"/>
      <c r="Y277" s="212"/>
      <c r="Z277" s="212"/>
      <c r="AA277" s="212"/>
    </row>
    <row r="278" spans="13:27">
      <c r="M278" s="249"/>
      <c r="N278" s="212"/>
      <c r="O278" s="211"/>
      <c r="P278" s="258"/>
      <c r="Q278" s="212"/>
      <c r="R278" s="249"/>
      <c r="S278" s="212"/>
      <c r="T278" s="212"/>
      <c r="U278" s="212"/>
      <c r="V278" s="225"/>
      <c r="W278" s="249"/>
      <c r="X278" s="212"/>
      <c r="Y278" s="212"/>
      <c r="Z278" s="212"/>
      <c r="AA278" s="212"/>
    </row>
    <row r="279" spans="13:27">
      <c r="M279" s="249"/>
      <c r="N279" s="212"/>
      <c r="O279" s="211"/>
      <c r="P279" s="258"/>
      <c r="Q279" s="212"/>
      <c r="R279" s="249"/>
      <c r="S279" s="212"/>
      <c r="T279" s="212"/>
      <c r="U279" s="212"/>
      <c r="V279" s="225"/>
      <c r="W279" s="249"/>
      <c r="X279" s="212"/>
      <c r="Y279" s="212"/>
      <c r="Z279" s="212"/>
      <c r="AA279" s="212"/>
    </row>
    <row r="280" spans="13:27">
      <c r="M280" s="249"/>
      <c r="N280" s="212"/>
      <c r="O280" s="211"/>
      <c r="P280" s="258"/>
      <c r="Q280" s="212"/>
      <c r="R280" s="249"/>
      <c r="S280" s="212"/>
      <c r="T280" s="212"/>
      <c r="U280" s="212"/>
      <c r="V280" s="225"/>
      <c r="W280" s="249"/>
      <c r="X280" s="212"/>
      <c r="Y280" s="212"/>
      <c r="Z280" s="212"/>
      <c r="AA280" s="212"/>
    </row>
    <row r="281" spans="13:27">
      <c r="M281" s="249"/>
      <c r="N281" s="212"/>
      <c r="O281" s="211"/>
      <c r="P281" s="258"/>
      <c r="Q281" s="212"/>
      <c r="R281" s="249"/>
      <c r="S281" s="212"/>
      <c r="T281" s="212"/>
      <c r="U281" s="212"/>
      <c r="V281" s="225"/>
      <c r="W281" s="249"/>
      <c r="X281" s="212"/>
      <c r="Y281" s="212"/>
      <c r="Z281" s="212"/>
      <c r="AA281" s="212"/>
    </row>
    <row r="282" spans="13:27">
      <c r="M282" s="249"/>
      <c r="N282" s="212"/>
      <c r="O282" s="211"/>
      <c r="P282" s="258"/>
      <c r="Q282" s="212"/>
      <c r="R282" s="249"/>
      <c r="S282" s="212"/>
      <c r="T282" s="212"/>
      <c r="U282" s="212"/>
      <c r="V282" s="225"/>
      <c r="W282" s="249"/>
      <c r="X282" s="212"/>
      <c r="Y282" s="212"/>
      <c r="Z282" s="212"/>
      <c r="AA282" s="212"/>
    </row>
    <row r="283" spans="13:27">
      <c r="M283" s="249"/>
      <c r="N283" s="212"/>
      <c r="O283" s="211"/>
      <c r="P283" s="258"/>
      <c r="Q283" s="212"/>
      <c r="R283" s="249"/>
      <c r="S283" s="212"/>
      <c r="T283" s="212"/>
      <c r="U283" s="212"/>
      <c r="V283" s="225"/>
      <c r="W283" s="249"/>
      <c r="X283" s="212"/>
      <c r="Y283" s="212"/>
      <c r="Z283" s="212"/>
      <c r="AA283" s="212"/>
    </row>
    <row r="284" spans="13:27">
      <c r="M284" s="249"/>
      <c r="N284" s="212"/>
      <c r="O284" s="211"/>
      <c r="P284" s="258"/>
      <c r="Q284" s="212"/>
      <c r="R284" s="249"/>
      <c r="S284" s="212"/>
      <c r="T284" s="212"/>
      <c r="U284" s="212"/>
      <c r="V284" s="225"/>
      <c r="W284" s="249"/>
      <c r="X284" s="212"/>
      <c r="Y284" s="212"/>
      <c r="Z284" s="212"/>
      <c r="AA284" s="212"/>
    </row>
    <row r="285" spans="13:27">
      <c r="M285" s="249"/>
      <c r="N285" s="212"/>
      <c r="O285" s="211"/>
      <c r="P285" s="258"/>
      <c r="Q285" s="212"/>
      <c r="R285" s="249"/>
      <c r="S285" s="212"/>
      <c r="T285" s="212"/>
      <c r="U285" s="212"/>
      <c r="V285" s="225"/>
      <c r="W285" s="249"/>
      <c r="X285" s="212"/>
      <c r="Y285" s="212"/>
      <c r="Z285" s="212"/>
      <c r="AA285" s="212"/>
    </row>
    <row r="286" spans="13:27">
      <c r="M286" s="249"/>
      <c r="N286" s="212"/>
      <c r="O286" s="211"/>
      <c r="P286" s="258"/>
      <c r="Q286" s="212"/>
      <c r="R286" s="249"/>
      <c r="S286" s="212"/>
      <c r="T286" s="212"/>
      <c r="U286" s="212"/>
      <c r="V286" s="225"/>
      <c r="W286" s="249"/>
      <c r="X286" s="212"/>
      <c r="Y286" s="212"/>
      <c r="Z286" s="212"/>
      <c r="AA286" s="212"/>
    </row>
    <row r="287" spans="13:27">
      <c r="M287" s="249"/>
      <c r="N287" s="212"/>
      <c r="O287" s="211"/>
      <c r="P287" s="258"/>
      <c r="Q287" s="212"/>
      <c r="R287" s="249"/>
      <c r="S287" s="212"/>
      <c r="T287" s="212"/>
      <c r="U287" s="212"/>
      <c r="V287" s="225"/>
      <c r="W287" s="249"/>
      <c r="X287" s="212"/>
      <c r="Y287" s="212"/>
      <c r="Z287" s="212"/>
      <c r="AA287" s="212"/>
    </row>
    <row r="288" spans="13:27">
      <c r="M288" s="249"/>
      <c r="N288" s="212"/>
      <c r="O288" s="211"/>
      <c r="P288" s="258"/>
      <c r="Q288" s="212"/>
      <c r="R288" s="249"/>
      <c r="S288" s="212"/>
      <c r="T288" s="212"/>
      <c r="U288" s="212"/>
      <c r="V288" s="225"/>
      <c r="W288" s="249"/>
      <c r="X288" s="212"/>
      <c r="Y288" s="212"/>
      <c r="Z288" s="212"/>
      <c r="AA288" s="212"/>
    </row>
    <row r="289" spans="13:27">
      <c r="M289" s="249"/>
      <c r="N289" s="212"/>
      <c r="O289" s="211"/>
      <c r="P289" s="258"/>
      <c r="Q289" s="212"/>
      <c r="R289" s="249"/>
      <c r="S289" s="212"/>
      <c r="T289" s="212"/>
      <c r="U289" s="212"/>
      <c r="V289" s="225"/>
      <c r="W289" s="249"/>
      <c r="X289" s="212"/>
      <c r="Y289" s="212"/>
      <c r="Z289" s="212"/>
      <c r="AA289" s="212"/>
    </row>
    <row r="290" spans="13:27">
      <c r="M290" s="249"/>
      <c r="N290" s="212"/>
      <c r="O290" s="211"/>
      <c r="P290" s="258"/>
      <c r="Q290" s="212"/>
      <c r="R290" s="249"/>
      <c r="S290" s="212"/>
      <c r="T290" s="212"/>
      <c r="U290" s="212"/>
      <c r="V290" s="225"/>
      <c r="W290" s="249"/>
      <c r="X290" s="212"/>
      <c r="Y290" s="212"/>
      <c r="Z290" s="212"/>
      <c r="AA290" s="212"/>
    </row>
    <row r="291" spans="13:27">
      <c r="M291" s="249"/>
      <c r="N291" s="212"/>
      <c r="O291" s="211"/>
      <c r="P291" s="258"/>
      <c r="Q291" s="212"/>
      <c r="R291" s="249"/>
      <c r="S291" s="212"/>
      <c r="T291" s="212"/>
      <c r="U291" s="212"/>
      <c r="V291" s="225"/>
      <c r="W291" s="249"/>
      <c r="X291" s="212"/>
      <c r="Y291" s="212"/>
      <c r="Z291" s="212"/>
      <c r="AA291" s="212"/>
    </row>
    <row r="292" spans="13:27">
      <c r="M292" s="249"/>
      <c r="N292" s="212"/>
      <c r="O292" s="211"/>
      <c r="P292" s="258"/>
      <c r="Q292" s="212"/>
      <c r="R292" s="249"/>
      <c r="S292" s="212"/>
      <c r="T292" s="212"/>
      <c r="U292" s="212"/>
      <c r="V292" s="225"/>
      <c r="W292" s="249"/>
      <c r="X292" s="212"/>
      <c r="Y292" s="212"/>
      <c r="Z292" s="212"/>
      <c r="AA292" s="212"/>
    </row>
    <row r="293" spans="13:27">
      <c r="M293" s="249"/>
      <c r="N293" s="212"/>
      <c r="O293" s="211"/>
      <c r="P293" s="258"/>
      <c r="Q293" s="212"/>
      <c r="R293" s="249"/>
      <c r="S293" s="212"/>
      <c r="T293" s="212"/>
      <c r="U293" s="212"/>
      <c r="V293" s="225"/>
      <c r="W293" s="249"/>
      <c r="X293" s="212"/>
      <c r="Y293" s="212"/>
      <c r="Z293" s="212"/>
      <c r="AA293" s="212"/>
    </row>
    <row r="294" spans="13:27">
      <c r="M294" s="249"/>
      <c r="N294" s="212"/>
      <c r="O294" s="211"/>
      <c r="P294" s="258"/>
      <c r="Q294" s="212"/>
      <c r="R294" s="249"/>
      <c r="S294" s="212"/>
      <c r="T294" s="212"/>
      <c r="U294" s="212"/>
      <c r="V294" s="225"/>
      <c r="W294" s="249"/>
      <c r="X294" s="212"/>
      <c r="Y294" s="212"/>
      <c r="Z294" s="212"/>
      <c r="AA294" s="212"/>
    </row>
    <row r="295" spans="13:27">
      <c r="M295" s="249"/>
      <c r="N295" s="212"/>
      <c r="O295" s="211"/>
      <c r="P295" s="258"/>
      <c r="Q295" s="212"/>
      <c r="R295" s="249"/>
      <c r="S295" s="212"/>
      <c r="T295" s="212"/>
      <c r="U295" s="212"/>
      <c r="V295" s="225"/>
      <c r="W295" s="249"/>
      <c r="X295" s="212"/>
      <c r="Y295" s="212"/>
      <c r="Z295" s="212"/>
      <c r="AA295" s="212"/>
    </row>
    <row r="296" spans="13:27">
      <c r="M296" s="249"/>
      <c r="N296" s="212"/>
      <c r="O296" s="211"/>
      <c r="P296" s="258"/>
      <c r="Q296" s="212"/>
      <c r="R296" s="249"/>
      <c r="S296" s="212"/>
      <c r="T296" s="212"/>
      <c r="U296" s="212"/>
      <c r="V296" s="225"/>
      <c r="W296" s="249"/>
      <c r="X296" s="212"/>
      <c r="Y296" s="212"/>
      <c r="Z296" s="212"/>
      <c r="AA296" s="212"/>
    </row>
    <row r="297" spans="13:27">
      <c r="M297" s="249"/>
      <c r="N297" s="212"/>
      <c r="O297" s="211"/>
      <c r="P297" s="258"/>
      <c r="Q297" s="212"/>
      <c r="R297" s="249"/>
      <c r="S297" s="212"/>
      <c r="T297" s="212"/>
      <c r="U297" s="212"/>
      <c r="V297" s="225"/>
      <c r="W297" s="249"/>
      <c r="X297" s="212"/>
      <c r="Y297" s="212"/>
      <c r="Z297" s="212"/>
      <c r="AA297" s="212"/>
    </row>
    <row r="298" spans="13:27">
      <c r="M298" s="249"/>
      <c r="N298" s="212"/>
      <c r="O298" s="211"/>
      <c r="P298" s="258"/>
      <c r="Q298" s="212"/>
      <c r="R298" s="249"/>
      <c r="S298" s="212"/>
      <c r="T298" s="212"/>
      <c r="U298" s="212"/>
      <c r="V298" s="225"/>
      <c r="W298" s="249"/>
      <c r="X298" s="212"/>
      <c r="Y298" s="212"/>
      <c r="Z298" s="212"/>
      <c r="AA298" s="212"/>
    </row>
    <row r="299" spans="13:27">
      <c r="M299" s="249"/>
      <c r="N299" s="212"/>
      <c r="O299" s="211"/>
      <c r="P299" s="258"/>
      <c r="Q299" s="212"/>
      <c r="R299" s="249"/>
      <c r="S299" s="212"/>
      <c r="T299" s="212"/>
      <c r="U299" s="212"/>
      <c r="V299" s="225"/>
      <c r="W299" s="249"/>
      <c r="X299" s="212"/>
      <c r="Y299" s="212"/>
      <c r="Z299" s="212"/>
      <c r="AA299" s="212"/>
    </row>
    <row r="300" spans="13:27">
      <c r="M300" s="249"/>
      <c r="N300" s="212"/>
      <c r="O300" s="211"/>
      <c r="P300" s="258"/>
      <c r="Q300" s="212"/>
      <c r="R300" s="249"/>
      <c r="S300" s="212"/>
      <c r="T300" s="212"/>
      <c r="U300" s="212"/>
      <c r="V300" s="225"/>
      <c r="W300" s="249"/>
      <c r="X300" s="212"/>
      <c r="Y300" s="212"/>
      <c r="Z300" s="212"/>
      <c r="AA300" s="212"/>
    </row>
    <row r="301" spans="13:27">
      <c r="M301" s="249"/>
      <c r="N301" s="212"/>
      <c r="O301" s="211"/>
      <c r="P301" s="258"/>
      <c r="Q301" s="212"/>
      <c r="R301" s="249"/>
      <c r="S301" s="212"/>
      <c r="T301" s="212"/>
      <c r="U301" s="212"/>
      <c r="V301" s="225"/>
      <c r="W301" s="249"/>
      <c r="X301" s="212"/>
      <c r="Y301" s="212"/>
      <c r="Z301" s="212"/>
      <c r="AA301" s="212"/>
    </row>
    <row r="302" spans="13:27">
      <c r="M302" s="249"/>
      <c r="N302" s="212"/>
      <c r="O302" s="211"/>
      <c r="P302" s="258"/>
      <c r="Q302" s="212"/>
      <c r="R302" s="249"/>
      <c r="S302" s="212"/>
      <c r="T302" s="212"/>
      <c r="U302" s="212"/>
      <c r="V302" s="225"/>
      <c r="W302" s="249"/>
      <c r="X302" s="212"/>
      <c r="Y302" s="212"/>
      <c r="Z302" s="212"/>
      <c r="AA302" s="212"/>
    </row>
    <row r="303" spans="13:27">
      <c r="M303" s="249"/>
      <c r="N303" s="212"/>
      <c r="O303" s="211"/>
      <c r="P303" s="258"/>
      <c r="Q303" s="212"/>
      <c r="R303" s="249"/>
      <c r="S303" s="212"/>
      <c r="T303" s="212"/>
      <c r="U303" s="212"/>
      <c r="V303" s="225"/>
      <c r="W303" s="249"/>
      <c r="X303" s="212"/>
      <c r="Y303" s="212"/>
      <c r="Z303" s="212"/>
      <c r="AA303" s="212"/>
    </row>
    <row r="304" spans="13:27">
      <c r="M304" s="249"/>
      <c r="N304" s="212"/>
      <c r="O304" s="211"/>
      <c r="P304" s="258"/>
      <c r="Q304" s="212"/>
      <c r="R304" s="249"/>
      <c r="S304" s="212"/>
      <c r="T304" s="212"/>
      <c r="U304" s="212"/>
      <c r="V304" s="225"/>
      <c r="W304" s="249"/>
      <c r="X304" s="212"/>
      <c r="Y304" s="212"/>
      <c r="Z304" s="212"/>
      <c r="AA304" s="212"/>
    </row>
    <row r="305" spans="13:27">
      <c r="M305" s="249"/>
      <c r="N305" s="212"/>
      <c r="O305" s="211"/>
      <c r="P305" s="258"/>
      <c r="Q305" s="212"/>
      <c r="R305" s="249"/>
      <c r="S305" s="212"/>
      <c r="T305" s="212"/>
      <c r="U305" s="212"/>
      <c r="V305" s="225"/>
      <c r="W305" s="249"/>
      <c r="X305" s="212"/>
      <c r="Y305" s="212"/>
      <c r="Z305" s="212"/>
      <c r="AA305" s="212"/>
    </row>
    <row r="306" spans="13:27">
      <c r="M306" s="249"/>
      <c r="N306" s="212"/>
      <c r="O306" s="211"/>
      <c r="P306" s="258"/>
      <c r="Q306" s="212"/>
      <c r="R306" s="249"/>
      <c r="S306" s="212"/>
      <c r="T306" s="212"/>
      <c r="U306" s="212"/>
      <c r="V306" s="225"/>
      <c r="W306" s="249"/>
      <c r="X306" s="212"/>
      <c r="Y306" s="212"/>
      <c r="Z306" s="212"/>
      <c r="AA306" s="212"/>
    </row>
    <row r="307" spans="13:27">
      <c r="M307" s="249"/>
      <c r="N307" s="212"/>
      <c r="O307" s="211"/>
      <c r="P307" s="258"/>
      <c r="Q307" s="212"/>
      <c r="R307" s="249"/>
      <c r="S307" s="212"/>
      <c r="T307" s="212"/>
      <c r="U307" s="212"/>
      <c r="V307" s="225"/>
      <c r="W307" s="249"/>
      <c r="X307" s="212"/>
      <c r="Y307" s="212"/>
      <c r="Z307" s="212"/>
      <c r="AA307" s="212"/>
    </row>
    <row r="308" spans="13:27">
      <c r="M308" s="249"/>
      <c r="N308" s="212"/>
      <c r="O308" s="211"/>
      <c r="P308" s="258"/>
      <c r="Q308" s="212"/>
      <c r="R308" s="249"/>
      <c r="S308" s="212"/>
      <c r="T308" s="212"/>
      <c r="U308" s="212"/>
      <c r="V308" s="225"/>
      <c r="W308" s="249"/>
      <c r="X308" s="212"/>
      <c r="Y308" s="212"/>
      <c r="Z308" s="212"/>
      <c r="AA308" s="212"/>
    </row>
    <row r="309" spans="13:27">
      <c r="M309" s="249"/>
      <c r="N309" s="212"/>
      <c r="O309" s="211"/>
      <c r="P309" s="258"/>
      <c r="Q309" s="212"/>
      <c r="R309" s="249"/>
      <c r="S309" s="212"/>
      <c r="T309" s="212"/>
      <c r="U309" s="212"/>
      <c r="V309" s="225"/>
      <c r="W309" s="249"/>
      <c r="X309" s="212"/>
      <c r="Y309" s="212"/>
      <c r="Z309" s="212"/>
      <c r="AA309" s="212"/>
    </row>
    <row r="310" spans="13:27">
      <c r="M310" s="249"/>
      <c r="N310" s="212"/>
      <c r="O310" s="211"/>
      <c r="P310" s="258"/>
      <c r="Q310" s="212"/>
      <c r="R310" s="249"/>
      <c r="S310" s="212"/>
      <c r="T310" s="212"/>
      <c r="U310" s="212"/>
      <c r="V310" s="225"/>
      <c r="W310" s="249"/>
      <c r="X310" s="212"/>
      <c r="Y310" s="212"/>
      <c r="Z310" s="212"/>
      <c r="AA310" s="212"/>
    </row>
    <row r="311" spans="13:27">
      <c r="M311" s="249"/>
      <c r="N311" s="212"/>
      <c r="O311" s="211"/>
      <c r="P311" s="258"/>
      <c r="Q311" s="212"/>
      <c r="R311" s="249"/>
      <c r="S311" s="212"/>
      <c r="T311" s="212"/>
      <c r="U311" s="212"/>
      <c r="V311" s="225"/>
      <c r="W311" s="249"/>
      <c r="X311" s="212"/>
      <c r="Y311" s="212"/>
      <c r="Z311" s="212"/>
      <c r="AA311" s="212"/>
    </row>
    <row r="312" spans="13:27">
      <c r="M312" s="249"/>
      <c r="N312" s="212"/>
      <c r="O312" s="211"/>
      <c r="P312" s="258"/>
      <c r="Q312" s="212"/>
      <c r="R312" s="249"/>
      <c r="S312" s="212"/>
      <c r="T312" s="212"/>
      <c r="U312" s="212"/>
      <c r="V312" s="225"/>
      <c r="W312" s="249"/>
      <c r="X312" s="212"/>
      <c r="Y312" s="212"/>
      <c r="Z312" s="212"/>
      <c r="AA312" s="212"/>
    </row>
    <row r="313" spans="13:27">
      <c r="M313" s="249"/>
      <c r="N313" s="212"/>
      <c r="O313" s="211"/>
      <c r="P313" s="258"/>
      <c r="Q313" s="212"/>
      <c r="R313" s="249"/>
      <c r="S313" s="212"/>
      <c r="T313" s="212"/>
      <c r="U313" s="212"/>
      <c r="V313" s="225"/>
      <c r="W313" s="249"/>
      <c r="X313" s="212"/>
      <c r="Y313" s="212"/>
      <c r="Z313" s="212"/>
      <c r="AA313" s="212"/>
    </row>
    <row r="314" spans="13:27">
      <c r="M314" s="249"/>
      <c r="N314" s="212"/>
      <c r="O314" s="211"/>
      <c r="P314" s="258"/>
      <c r="Q314" s="212"/>
      <c r="R314" s="249"/>
      <c r="S314" s="212"/>
      <c r="T314" s="212"/>
      <c r="U314" s="212"/>
      <c r="V314" s="225"/>
      <c r="W314" s="249"/>
      <c r="X314" s="212"/>
      <c r="Y314" s="212"/>
      <c r="Z314" s="212"/>
      <c r="AA314" s="212"/>
    </row>
    <row r="315" spans="13:27">
      <c r="M315" s="249"/>
      <c r="N315" s="212"/>
      <c r="O315" s="211"/>
      <c r="P315" s="258"/>
      <c r="Q315" s="212"/>
      <c r="R315" s="249"/>
      <c r="S315" s="212"/>
      <c r="T315" s="212"/>
      <c r="U315" s="212"/>
      <c r="V315" s="225"/>
      <c r="W315" s="249"/>
      <c r="X315" s="212"/>
      <c r="Y315" s="212"/>
      <c r="Z315" s="212"/>
      <c r="AA315" s="212"/>
    </row>
    <row r="316" spans="13:27">
      <c r="M316" s="249"/>
      <c r="N316" s="212"/>
      <c r="O316" s="211"/>
      <c r="P316" s="258"/>
      <c r="Q316" s="212"/>
      <c r="R316" s="249"/>
      <c r="S316" s="212"/>
      <c r="T316" s="212"/>
      <c r="U316" s="212"/>
      <c r="V316" s="225"/>
      <c r="W316" s="249"/>
      <c r="X316" s="212"/>
      <c r="Y316" s="212"/>
      <c r="Z316" s="212"/>
      <c r="AA316" s="212"/>
    </row>
    <row r="317" spans="13:27">
      <c r="M317" s="249"/>
      <c r="N317" s="212"/>
      <c r="O317" s="211"/>
      <c r="P317" s="258"/>
      <c r="Q317" s="212"/>
      <c r="R317" s="249"/>
      <c r="S317" s="212"/>
      <c r="T317" s="212"/>
      <c r="U317" s="212"/>
      <c r="V317" s="225"/>
      <c r="W317" s="249"/>
      <c r="X317" s="212"/>
      <c r="Y317" s="212"/>
      <c r="Z317" s="212"/>
      <c r="AA317" s="212"/>
    </row>
    <row r="318" spans="13:27">
      <c r="M318" s="249"/>
      <c r="N318" s="212"/>
      <c r="O318" s="211"/>
      <c r="P318" s="258"/>
      <c r="Q318" s="212"/>
      <c r="R318" s="249"/>
      <c r="S318" s="212"/>
      <c r="T318" s="212"/>
      <c r="U318" s="212"/>
      <c r="V318" s="225"/>
      <c r="W318" s="249"/>
      <c r="X318" s="212"/>
      <c r="Y318" s="212"/>
      <c r="Z318" s="212"/>
      <c r="AA318" s="212"/>
    </row>
    <row r="319" spans="13:27">
      <c r="M319" s="249"/>
      <c r="N319" s="212"/>
      <c r="O319" s="211"/>
      <c r="P319" s="258"/>
      <c r="Q319" s="212"/>
      <c r="R319" s="249"/>
      <c r="S319" s="212"/>
      <c r="T319" s="212"/>
      <c r="U319" s="212"/>
      <c r="V319" s="225"/>
      <c r="W319" s="249"/>
      <c r="X319" s="212"/>
      <c r="Y319" s="212"/>
      <c r="Z319" s="212"/>
      <c r="AA319" s="212"/>
    </row>
    <row r="320" spans="13:27">
      <c r="M320" s="249"/>
      <c r="N320" s="212"/>
      <c r="O320" s="211"/>
      <c r="P320" s="258"/>
      <c r="Q320" s="212"/>
      <c r="R320" s="249"/>
      <c r="S320" s="212"/>
      <c r="T320" s="212"/>
      <c r="U320" s="212"/>
      <c r="V320" s="225"/>
      <c r="W320" s="249"/>
      <c r="X320" s="212"/>
      <c r="Y320" s="212"/>
      <c r="Z320" s="212"/>
      <c r="AA320" s="212"/>
    </row>
    <row r="321" spans="13:27">
      <c r="M321" s="249"/>
      <c r="N321" s="212"/>
      <c r="O321" s="211"/>
      <c r="P321" s="258"/>
      <c r="Q321" s="212"/>
      <c r="R321" s="249"/>
      <c r="S321" s="212"/>
      <c r="T321" s="212"/>
      <c r="U321" s="212"/>
      <c r="V321" s="225"/>
      <c r="W321" s="249"/>
      <c r="X321" s="212"/>
      <c r="Y321" s="212"/>
      <c r="Z321" s="212"/>
      <c r="AA321" s="212"/>
    </row>
    <row r="322" spans="13:27">
      <c r="M322" s="249"/>
      <c r="N322" s="212"/>
      <c r="O322" s="211"/>
      <c r="P322" s="258"/>
      <c r="Q322" s="212"/>
      <c r="R322" s="249"/>
      <c r="S322" s="212"/>
      <c r="T322" s="212"/>
      <c r="U322" s="212"/>
      <c r="V322" s="225"/>
      <c r="W322" s="249"/>
      <c r="X322" s="212"/>
      <c r="Y322" s="212"/>
      <c r="Z322" s="212"/>
      <c r="AA322" s="212"/>
    </row>
    <row r="323" spans="13:27">
      <c r="M323" s="249"/>
      <c r="N323" s="212"/>
      <c r="O323" s="211"/>
      <c r="P323" s="258"/>
      <c r="Q323" s="212"/>
      <c r="R323" s="249"/>
      <c r="S323" s="212"/>
      <c r="T323" s="212"/>
      <c r="U323" s="212"/>
      <c r="V323" s="225"/>
      <c r="W323" s="249"/>
      <c r="X323" s="212"/>
      <c r="Y323" s="212"/>
      <c r="Z323" s="212"/>
      <c r="AA323" s="212"/>
    </row>
    <row r="324" spans="13:27">
      <c r="M324" s="249"/>
      <c r="N324" s="212"/>
      <c r="O324" s="211"/>
      <c r="P324" s="258"/>
      <c r="Q324" s="212"/>
      <c r="R324" s="249"/>
      <c r="S324" s="212"/>
      <c r="T324" s="212"/>
      <c r="U324" s="212"/>
      <c r="V324" s="225"/>
      <c r="W324" s="249"/>
      <c r="X324" s="212"/>
      <c r="Y324" s="212"/>
      <c r="Z324" s="212"/>
      <c r="AA324" s="212"/>
    </row>
    <row r="325" spans="13:27">
      <c r="M325" s="249"/>
      <c r="N325" s="212"/>
      <c r="O325" s="211"/>
      <c r="P325" s="258"/>
      <c r="Q325" s="212"/>
      <c r="R325" s="249"/>
      <c r="S325" s="212"/>
      <c r="T325" s="212"/>
      <c r="U325" s="212"/>
      <c r="V325" s="225"/>
      <c r="W325" s="249"/>
      <c r="X325" s="212"/>
      <c r="Y325" s="212"/>
      <c r="Z325" s="212"/>
      <c r="AA325" s="212"/>
    </row>
    <row r="326" spans="13:27">
      <c r="M326" s="249"/>
      <c r="N326" s="212"/>
      <c r="O326" s="211"/>
      <c r="P326" s="258"/>
      <c r="Q326" s="212"/>
      <c r="R326" s="249"/>
      <c r="S326" s="212"/>
      <c r="T326" s="212"/>
      <c r="U326" s="212"/>
      <c r="V326" s="225"/>
      <c r="W326" s="249"/>
      <c r="X326" s="212"/>
      <c r="Y326" s="212"/>
      <c r="Z326" s="212"/>
      <c r="AA326" s="212"/>
    </row>
    <row r="327" spans="13:27">
      <c r="M327" s="249"/>
      <c r="N327" s="212"/>
      <c r="O327" s="211"/>
      <c r="P327" s="258"/>
      <c r="Q327" s="212"/>
      <c r="R327" s="249"/>
      <c r="S327" s="212"/>
      <c r="T327" s="212"/>
      <c r="U327" s="212"/>
      <c r="V327" s="225"/>
      <c r="W327" s="249"/>
      <c r="X327" s="212"/>
      <c r="Y327" s="212"/>
      <c r="Z327" s="212"/>
      <c r="AA327" s="212"/>
    </row>
    <row r="328" spans="13:27">
      <c r="M328" s="249"/>
      <c r="N328" s="212"/>
      <c r="O328" s="211"/>
      <c r="P328" s="258"/>
      <c r="Q328" s="212"/>
      <c r="R328" s="249"/>
      <c r="S328" s="212"/>
      <c r="T328" s="212"/>
      <c r="U328" s="212"/>
      <c r="V328" s="225"/>
      <c r="W328" s="249"/>
      <c r="X328" s="212"/>
      <c r="Y328" s="212"/>
      <c r="Z328" s="212"/>
      <c r="AA328" s="212"/>
    </row>
    <row r="329" spans="13:27">
      <c r="M329" s="249"/>
      <c r="N329" s="212"/>
      <c r="O329" s="211"/>
      <c r="P329" s="258"/>
      <c r="Q329" s="212"/>
      <c r="R329" s="249"/>
      <c r="S329" s="212"/>
      <c r="T329" s="212"/>
      <c r="U329" s="212"/>
      <c r="V329" s="225"/>
      <c r="W329" s="249"/>
      <c r="X329" s="212"/>
      <c r="Y329" s="212"/>
      <c r="Z329" s="212"/>
      <c r="AA329" s="212"/>
    </row>
    <row r="330" spans="13:27">
      <c r="M330" s="249"/>
      <c r="N330" s="212"/>
      <c r="O330" s="211"/>
      <c r="P330" s="258"/>
      <c r="Q330" s="212"/>
      <c r="R330" s="249"/>
      <c r="S330" s="212"/>
      <c r="T330" s="212"/>
      <c r="U330" s="212"/>
      <c r="V330" s="225"/>
      <c r="W330" s="249"/>
      <c r="X330" s="212"/>
      <c r="Y330" s="212"/>
      <c r="Z330" s="212"/>
      <c r="AA330" s="212"/>
    </row>
    <row r="331" spans="13:27">
      <c r="M331" s="249"/>
      <c r="N331" s="212"/>
      <c r="O331" s="211"/>
      <c r="P331" s="258"/>
      <c r="Q331" s="212"/>
      <c r="R331" s="249"/>
      <c r="S331" s="212"/>
      <c r="T331" s="212"/>
      <c r="U331" s="212"/>
      <c r="V331" s="225"/>
      <c r="W331" s="249"/>
      <c r="X331" s="212"/>
      <c r="Y331" s="212"/>
      <c r="Z331" s="212"/>
      <c r="AA331" s="212"/>
    </row>
    <row r="332" spans="13:27">
      <c r="M332" s="249"/>
      <c r="N332" s="212"/>
      <c r="O332" s="211"/>
      <c r="P332" s="258"/>
      <c r="Q332" s="212"/>
      <c r="R332" s="249"/>
      <c r="S332" s="212"/>
      <c r="T332" s="212"/>
      <c r="U332" s="212"/>
      <c r="V332" s="225"/>
      <c r="W332" s="249"/>
      <c r="X332" s="212"/>
      <c r="Y332" s="212"/>
      <c r="Z332" s="212"/>
      <c r="AA332" s="212"/>
    </row>
    <row r="333" spans="13:27">
      <c r="M333" s="249"/>
      <c r="N333" s="212"/>
      <c r="O333" s="211"/>
      <c r="P333" s="258"/>
      <c r="Q333" s="212"/>
      <c r="R333" s="249"/>
      <c r="S333" s="212"/>
      <c r="T333" s="212"/>
      <c r="U333" s="212"/>
      <c r="V333" s="225"/>
      <c r="W333" s="249"/>
      <c r="X333" s="212"/>
      <c r="Y333" s="212"/>
      <c r="Z333" s="212"/>
      <c r="AA333" s="212"/>
    </row>
    <row r="334" spans="13:27">
      <c r="M334" s="249"/>
      <c r="N334" s="212"/>
      <c r="O334" s="211"/>
      <c r="P334" s="258"/>
      <c r="Q334" s="212"/>
      <c r="R334" s="249"/>
      <c r="S334" s="212"/>
      <c r="T334" s="212"/>
      <c r="U334" s="212"/>
      <c r="V334" s="225"/>
      <c r="W334" s="249"/>
      <c r="X334" s="212"/>
      <c r="Y334" s="212"/>
      <c r="Z334" s="212"/>
      <c r="AA334" s="212"/>
    </row>
    <row r="335" spans="13:27">
      <c r="M335" s="249"/>
      <c r="N335" s="212"/>
      <c r="O335" s="211"/>
      <c r="P335" s="258"/>
      <c r="Q335" s="212"/>
      <c r="R335" s="249"/>
      <c r="S335" s="212"/>
      <c r="T335" s="212"/>
      <c r="U335" s="212"/>
      <c r="V335" s="225"/>
      <c r="W335" s="249"/>
      <c r="X335" s="212"/>
      <c r="Y335" s="212"/>
      <c r="Z335" s="212"/>
      <c r="AA335" s="212"/>
    </row>
    <row r="336" spans="13:27">
      <c r="M336" s="249"/>
      <c r="N336" s="212"/>
      <c r="O336" s="211"/>
      <c r="P336" s="258"/>
      <c r="Q336" s="212"/>
      <c r="R336" s="249"/>
      <c r="S336" s="212"/>
      <c r="T336" s="212"/>
      <c r="U336" s="212"/>
      <c r="V336" s="225"/>
      <c r="W336" s="249"/>
      <c r="X336" s="212"/>
      <c r="Y336" s="212"/>
      <c r="Z336" s="212"/>
      <c r="AA336" s="212"/>
    </row>
    <row r="337" spans="13:27">
      <c r="M337" s="249"/>
      <c r="N337" s="212"/>
      <c r="O337" s="211"/>
      <c r="P337" s="258"/>
      <c r="Q337" s="212"/>
      <c r="R337" s="249"/>
      <c r="S337" s="212"/>
      <c r="T337" s="212"/>
      <c r="U337" s="212"/>
      <c r="V337" s="225"/>
      <c r="W337" s="249"/>
      <c r="X337" s="212"/>
      <c r="Y337" s="212"/>
      <c r="Z337" s="212"/>
      <c r="AA337" s="212"/>
    </row>
    <row r="338" spans="13:27">
      <c r="M338" s="249"/>
      <c r="N338" s="212"/>
      <c r="O338" s="211"/>
      <c r="P338" s="258"/>
      <c r="Q338" s="212"/>
      <c r="R338" s="249"/>
      <c r="S338" s="212"/>
      <c r="T338" s="212"/>
      <c r="U338" s="212"/>
      <c r="V338" s="225"/>
      <c r="W338" s="249"/>
      <c r="X338" s="212"/>
      <c r="Y338" s="212"/>
      <c r="Z338" s="212"/>
      <c r="AA338" s="212"/>
    </row>
    <row r="339" spans="13:27">
      <c r="M339" s="249"/>
      <c r="N339" s="212"/>
      <c r="O339" s="211"/>
      <c r="P339" s="258"/>
      <c r="Q339" s="212"/>
      <c r="R339" s="249"/>
      <c r="S339" s="212"/>
      <c r="T339" s="212"/>
      <c r="U339" s="212"/>
      <c r="V339" s="225"/>
      <c r="W339" s="249"/>
      <c r="X339" s="212"/>
      <c r="Y339" s="212"/>
      <c r="Z339" s="212"/>
      <c r="AA339" s="212"/>
    </row>
    <row r="340" spans="13:27">
      <c r="M340" s="249"/>
      <c r="N340" s="212"/>
      <c r="O340" s="211"/>
      <c r="P340" s="258"/>
      <c r="Q340" s="212"/>
      <c r="R340" s="249"/>
      <c r="S340" s="212"/>
      <c r="T340" s="212"/>
      <c r="U340" s="212"/>
      <c r="V340" s="225"/>
      <c r="W340" s="249"/>
      <c r="X340" s="212"/>
      <c r="Y340" s="212"/>
      <c r="Z340" s="212"/>
      <c r="AA340" s="212"/>
    </row>
    <row r="341" spans="13:27">
      <c r="M341" s="249"/>
      <c r="N341" s="212"/>
      <c r="O341" s="211"/>
      <c r="P341" s="258"/>
      <c r="Q341" s="212"/>
      <c r="R341" s="249"/>
      <c r="S341" s="212"/>
      <c r="T341" s="212"/>
      <c r="U341" s="212"/>
      <c r="V341" s="225"/>
      <c r="W341" s="249"/>
      <c r="X341" s="212"/>
      <c r="Y341" s="212"/>
      <c r="Z341" s="212"/>
      <c r="AA341" s="212"/>
    </row>
    <row r="342" spans="13:27">
      <c r="M342" s="249"/>
      <c r="N342" s="212"/>
      <c r="O342" s="211"/>
      <c r="P342" s="258"/>
      <c r="Q342" s="212"/>
      <c r="R342" s="249"/>
      <c r="S342" s="212"/>
      <c r="T342" s="212"/>
      <c r="U342" s="212"/>
      <c r="V342" s="225"/>
      <c r="W342" s="249"/>
      <c r="X342" s="212"/>
      <c r="Y342" s="212"/>
      <c r="Z342" s="212"/>
      <c r="AA342" s="212"/>
    </row>
    <row r="343" spans="13:27">
      <c r="M343" s="249"/>
      <c r="N343" s="212"/>
      <c r="O343" s="211"/>
      <c r="P343" s="258"/>
      <c r="Q343" s="212"/>
      <c r="R343" s="249"/>
      <c r="S343" s="212"/>
      <c r="T343" s="212"/>
      <c r="U343" s="212"/>
      <c r="V343" s="225"/>
      <c r="W343" s="249"/>
      <c r="X343" s="212"/>
      <c r="Y343" s="212"/>
      <c r="Z343" s="212"/>
      <c r="AA343" s="212"/>
    </row>
    <row r="344" spans="13:27">
      <c r="M344" s="249"/>
      <c r="N344" s="212"/>
      <c r="O344" s="211"/>
      <c r="P344" s="258"/>
      <c r="Q344" s="212"/>
      <c r="R344" s="249"/>
      <c r="S344" s="212"/>
      <c r="T344" s="212"/>
      <c r="U344" s="212"/>
      <c r="V344" s="225"/>
      <c r="W344" s="249"/>
      <c r="X344" s="212"/>
      <c r="Y344" s="212"/>
      <c r="Z344" s="212"/>
      <c r="AA344" s="212"/>
    </row>
    <row r="345" spans="13:27">
      <c r="M345" s="249"/>
      <c r="N345" s="212"/>
      <c r="O345" s="211"/>
      <c r="P345" s="258"/>
      <c r="Q345" s="212"/>
      <c r="R345" s="249"/>
      <c r="S345" s="212"/>
      <c r="T345" s="212"/>
      <c r="U345" s="212"/>
      <c r="V345" s="225"/>
      <c r="W345" s="249"/>
      <c r="X345" s="212"/>
      <c r="Y345" s="212"/>
      <c r="Z345" s="212"/>
      <c r="AA345" s="212"/>
    </row>
    <row r="346" spans="13:27">
      <c r="M346" s="249"/>
      <c r="N346" s="212"/>
      <c r="O346" s="211"/>
      <c r="P346" s="258"/>
      <c r="Q346" s="212"/>
      <c r="R346" s="249"/>
      <c r="S346" s="212"/>
      <c r="T346" s="212"/>
      <c r="U346" s="212"/>
      <c r="V346" s="225"/>
      <c r="W346" s="249"/>
      <c r="X346" s="212"/>
      <c r="Y346" s="212"/>
      <c r="Z346" s="212"/>
      <c r="AA346" s="212"/>
    </row>
    <row r="347" spans="13:27">
      <c r="M347" s="249"/>
      <c r="N347" s="212"/>
      <c r="O347" s="211"/>
      <c r="P347" s="258"/>
      <c r="Q347" s="212"/>
      <c r="R347" s="249"/>
      <c r="S347" s="212"/>
      <c r="T347" s="212"/>
      <c r="U347" s="212"/>
      <c r="V347" s="225"/>
      <c r="W347" s="249"/>
      <c r="X347" s="212"/>
      <c r="Y347" s="212"/>
      <c r="Z347" s="212"/>
      <c r="AA347" s="212"/>
    </row>
    <row r="348" spans="13:27">
      <c r="M348" s="249"/>
      <c r="N348" s="212"/>
      <c r="O348" s="211"/>
      <c r="P348" s="258"/>
      <c r="Q348" s="212"/>
      <c r="R348" s="249"/>
      <c r="S348" s="212"/>
      <c r="T348" s="212"/>
      <c r="U348" s="212"/>
      <c r="V348" s="225"/>
      <c r="W348" s="249"/>
      <c r="X348" s="212"/>
      <c r="Y348" s="212"/>
      <c r="Z348" s="212"/>
      <c r="AA348" s="212"/>
    </row>
    <row r="349" spans="13:27">
      <c r="M349" s="249"/>
      <c r="N349" s="212"/>
      <c r="O349" s="211"/>
      <c r="P349" s="258"/>
      <c r="Q349" s="212"/>
      <c r="R349" s="249"/>
      <c r="S349" s="212"/>
      <c r="T349" s="212"/>
      <c r="U349" s="212"/>
      <c r="V349" s="225"/>
      <c r="W349" s="249"/>
      <c r="X349" s="212"/>
      <c r="Y349" s="212"/>
      <c r="Z349" s="212"/>
      <c r="AA349" s="212"/>
    </row>
    <row r="350" spans="13:27">
      <c r="M350" s="249"/>
      <c r="N350" s="212"/>
      <c r="O350" s="211"/>
      <c r="P350" s="258"/>
      <c r="Q350" s="212"/>
      <c r="R350" s="249"/>
      <c r="S350" s="212"/>
      <c r="T350" s="212"/>
      <c r="U350" s="212"/>
      <c r="V350" s="225"/>
      <c r="W350" s="249"/>
      <c r="X350" s="212"/>
      <c r="Y350" s="212"/>
      <c r="Z350" s="212"/>
      <c r="AA350" s="212"/>
    </row>
    <row r="351" spans="13:27">
      <c r="M351" s="249"/>
      <c r="N351" s="212"/>
      <c r="O351" s="211"/>
      <c r="P351" s="258"/>
      <c r="Q351" s="212"/>
      <c r="R351" s="249"/>
      <c r="S351" s="212"/>
      <c r="T351" s="212"/>
      <c r="U351" s="212"/>
      <c r="V351" s="225"/>
      <c r="W351" s="249"/>
      <c r="X351" s="212"/>
      <c r="Y351" s="212"/>
      <c r="Z351" s="212"/>
      <c r="AA351" s="212"/>
    </row>
    <row r="352" spans="13:27">
      <c r="M352" s="249"/>
      <c r="N352" s="212"/>
      <c r="O352" s="211"/>
      <c r="P352" s="258"/>
      <c r="Q352" s="212"/>
      <c r="R352" s="249"/>
      <c r="S352" s="212"/>
      <c r="T352" s="212"/>
      <c r="U352" s="212"/>
      <c r="V352" s="225"/>
      <c r="W352" s="249"/>
      <c r="X352" s="212"/>
      <c r="Y352" s="212"/>
      <c r="Z352" s="212"/>
      <c r="AA352" s="212"/>
    </row>
    <row r="353" spans="13:27">
      <c r="M353" s="249"/>
      <c r="N353" s="212"/>
      <c r="O353" s="211"/>
      <c r="P353" s="258"/>
      <c r="Q353" s="212"/>
      <c r="R353" s="249"/>
      <c r="S353" s="212"/>
      <c r="T353" s="212"/>
      <c r="U353" s="212"/>
      <c r="V353" s="225"/>
      <c r="W353" s="249"/>
      <c r="X353" s="212"/>
      <c r="Y353" s="212"/>
      <c r="Z353" s="212"/>
      <c r="AA353" s="212"/>
    </row>
    <row r="354" spans="13:27">
      <c r="M354" s="249"/>
      <c r="N354" s="212"/>
      <c r="O354" s="211"/>
      <c r="P354" s="258"/>
      <c r="Q354" s="212"/>
      <c r="R354" s="249"/>
      <c r="S354" s="212"/>
      <c r="T354" s="212"/>
      <c r="U354" s="212"/>
      <c r="V354" s="225"/>
      <c r="W354" s="249"/>
      <c r="X354" s="212"/>
      <c r="Y354" s="212"/>
      <c r="Z354" s="212"/>
      <c r="AA354" s="212"/>
    </row>
    <row r="355" spans="13:27">
      <c r="M355" s="249"/>
      <c r="N355" s="212"/>
      <c r="O355" s="211"/>
      <c r="P355" s="258"/>
      <c r="Q355" s="212"/>
      <c r="R355" s="249"/>
      <c r="S355" s="212"/>
      <c r="T355" s="212"/>
      <c r="U355" s="212"/>
      <c r="V355" s="225"/>
      <c r="W355" s="249"/>
      <c r="X355" s="212"/>
      <c r="Y355" s="212"/>
      <c r="Z355" s="212"/>
      <c r="AA355" s="212"/>
    </row>
    <row r="356" spans="13:27">
      <c r="M356" s="249"/>
      <c r="N356" s="212"/>
      <c r="O356" s="211"/>
      <c r="P356" s="258"/>
      <c r="Q356" s="212"/>
      <c r="R356" s="249"/>
      <c r="S356" s="212"/>
      <c r="T356" s="212"/>
      <c r="U356" s="212"/>
      <c r="V356" s="225"/>
      <c r="W356" s="249"/>
      <c r="X356" s="212"/>
      <c r="Y356" s="212"/>
      <c r="Z356" s="212"/>
      <c r="AA356" s="212"/>
    </row>
    <row r="357" spans="13:27">
      <c r="M357" s="249"/>
      <c r="N357" s="212"/>
      <c r="O357" s="211"/>
      <c r="P357" s="258"/>
      <c r="Q357" s="212"/>
      <c r="R357" s="249"/>
      <c r="S357" s="212"/>
      <c r="T357" s="212"/>
      <c r="U357" s="212"/>
      <c r="V357" s="225"/>
      <c r="W357" s="249"/>
      <c r="X357" s="212"/>
      <c r="Y357" s="212"/>
      <c r="Z357" s="212"/>
      <c r="AA357" s="212"/>
    </row>
    <row r="358" spans="13:27">
      <c r="M358" s="249"/>
      <c r="N358" s="212"/>
      <c r="O358" s="211"/>
      <c r="P358" s="258"/>
      <c r="Q358" s="212"/>
      <c r="R358" s="249"/>
      <c r="S358" s="212"/>
      <c r="T358" s="212"/>
      <c r="U358" s="212"/>
      <c r="V358" s="225"/>
      <c r="W358" s="249"/>
      <c r="X358" s="212"/>
      <c r="Y358" s="212"/>
      <c r="Z358" s="212"/>
      <c r="AA358" s="212"/>
    </row>
    <row r="359" spans="13:27">
      <c r="M359" s="249"/>
      <c r="N359" s="212"/>
      <c r="O359" s="211"/>
      <c r="P359" s="258"/>
      <c r="Q359" s="212"/>
      <c r="R359" s="249"/>
      <c r="S359" s="212"/>
      <c r="T359" s="212"/>
      <c r="U359" s="212"/>
      <c r="V359" s="225"/>
      <c r="W359" s="249"/>
      <c r="X359" s="212"/>
      <c r="Y359" s="212"/>
      <c r="Z359" s="212"/>
      <c r="AA359" s="212"/>
    </row>
    <row r="360" spans="13:27">
      <c r="M360" s="249"/>
      <c r="N360" s="212"/>
      <c r="O360" s="211"/>
      <c r="P360" s="258"/>
      <c r="Q360" s="212"/>
      <c r="R360" s="249"/>
      <c r="S360" s="212"/>
      <c r="T360" s="212"/>
      <c r="U360" s="212"/>
      <c r="V360" s="225"/>
      <c r="W360" s="249"/>
      <c r="X360" s="212"/>
      <c r="Y360" s="212"/>
      <c r="Z360" s="212"/>
      <c r="AA360" s="212"/>
    </row>
    <row r="361" spans="13:27">
      <c r="M361" s="249"/>
      <c r="N361" s="212"/>
      <c r="O361" s="211"/>
      <c r="P361" s="258"/>
      <c r="Q361" s="212"/>
      <c r="R361" s="249"/>
      <c r="S361" s="212"/>
      <c r="T361" s="212"/>
      <c r="U361" s="212"/>
      <c r="V361" s="225"/>
      <c r="W361" s="249"/>
      <c r="X361" s="212"/>
      <c r="Y361" s="212"/>
      <c r="Z361" s="212"/>
      <c r="AA361" s="212"/>
    </row>
    <row r="362" spans="13:27">
      <c r="M362" s="249"/>
      <c r="N362" s="212"/>
      <c r="O362" s="211"/>
      <c r="P362" s="258"/>
      <c r="Q362" s="212"/>
      <c r="R362" s="249"/>
      <c r="S362" s="212"/>
      <c r="T362" s="212"/>
      <c r="U362" s="212"/>
      <c r="V362" s="225"/>
      <c r="W362" s="249"/>
      <c r="X362" s="212"/>
      <c r="Y362" s="212"/>
      <c r="Z362" s="212"/>
      <c r="AA362" s="212"/>
    </row>
    <row r="363" spans="13:27">
      <c r="M363" s="249"/>
      <c r="N363" s="212"/>
      <c r="O363" s="211"/>
      <c r="P363" s="258"/>
      <c r="Q363" s="212"/>
      <c r="R363" s="249"/>
      <c r="S363" s="212"/>
      <c r="T363" s="212"/>
      <c r="U363" s="212"/>
      <c r="V363" s="225"/>
      <c r="W363" s="249"/>
      <c r="X363" s="212"/>
      <c r="Y363" s="212"/>
      <c r="Z363" s="212"/>
      <c r="AA363" s="212"/>
    </row>
    <row r="364" spans="13:27">
      <c r="M364" s="249"/>
      <c r="N364" s="212"/>
      <c r="O364" s="211"/>
      <c r="P364" s="258"/>
      <c r="Q364" s="212"/>
      <c r="R364" s="249"/>
      <c r="S364" s="212"/>
      <c r="T364" s="212"/>
      <c r="U364" s="212"/>
      <c r="V364" s="225"/>
      <c r="W364" s="249"/>
      <c r="X364" s="212"/>
      <c r="Y364" s="212"/>
      <c r="Z364" s="212"/>
      <c r="AA364" s="212"/>
    </row>
    <row r="365" spans="13:27">
      <c r="M365" s="249"/>
      <c r="N365" s="212"/>
      <c r="O365" s="211"/>
      <c r="P365" s="258"/>
      <c r="Q365" s="212"/>
      <c r="R365" s="249"/>
      <c r="S365" s="212"/>
      <c r="T365" s="212"/>
      <c r="U365" s="212"/>
      <c r="V365" s="225"/>
      <c r="W365" s="249"/>
      <c r="X365" s="212"/>
      <c r="Y365" s="212"/>
      <c r="Z365" s="212"/>
      <c r="AA365" s="212"/>
    </row>
    <row r="366" spans="13:27">
      <c r="M366" s="249"/>
      <c r="N366" s="212"/>
      <c r="O366" s="211"/>
      <c r="P366" s="258"/>
      <c r="Q366" s="212"/>
      <c r="R366" s="249"/>
      <c r="S366" s="212"/>
      <c r="T366" s="212"/>
      <c r="U366" s="212"/>
      <c r="V366" s="225"/>
      <c r="W366" s="249"/>
      <c r="X366" s="212"/>
      <c r="Y366" s="212"/>
      <c r="Z366" s="212"/>
      <c r="AA366" s="212"/>
    </row>
    <row r="367" spans="13:27">
      <c r="M367" s="249"/>
      <c r="N367" s="212"/>
      <c r="O367" s="211"/>
      <c r="P367" s="258"/>
      <c r="Q367" s="212"/>
      <c r="R367" s="249"/>
      <c r="S367" s="212"/>
      <c r="T367" s="212"/>
      <c r="U367" s="212"/>
      <c r="V367" s="225"/>
      <c r="W367" s="249"/>
      <c r="X367" s="212"/>
      <c r="Y367" s="212"/>
      <c r="Z367" s="212"/>
      <c r="AA367" s="212"/>
    </row>
    <row r="368" spans="13:27">
      <c r="M368" s="249"/>
      <c r="N368" s="212"/>
      <c r="O368" s="211"/>
      <c r="P368" s="258"/>
      <c r="Q368" s="212"/>
      <c r="R368" s="249"/>
      <c r="S368" s="212"/>
      <c r="T368" s="212"/>
      <c r="U368" s="212"/>
      <c r="V368" s="225"/>
      <c r="W368" s="249"/>
      <c r="X368" s="212"/>
      <c r="Y368" s="212"/>
      <c r="Z368" s="212"/>
      <c r="AA368" s="212"/>
    </row>
    <row r="369" spans="13:27">
      <c r="M369" s="249"/>
      <c r="N369" s="212"/>
      <c r="O369" s="211"/>
      <c r="P369" s="258"/>
      <c r="Q369" s="212"/>
      <c r="R369" s="249"/>
      <c r="S369" s="212"/>
      <c r="T369" s="212"/>
      <c r="U369" s="212"/>
      <c r="V369" s="225"/>
      <c r="W369" s="249"/>
      <c r="X369" s="212"/>
      <c r="Y369" s="212"/>
      <c r="Z369" s="212"/>
      <c r="AA369" s="212"/>
    </row>
    <row r="370" spans="13:27">
      <c r="M370" s="249"/>
      <c r="N370" s="212"/>
      <c r="O370" s="211"/>
      <c r="P370" s="258"/>
      <c r="Q370" s="212"/>
      <c r="R370" s="249"/>
      <c r="S370" s="212"/>
      <c r="T370" s="212"/>
      <c r="U370" s="212"/>
      <c r="V370" s="225"/>
      <c r="W370" s="249"/>
      <c r="X370" s="212"/>
      <c r="Y370" s="212"/>
      <c r="Z370" s="212"/>
      <c r="AA370" s="212"/>
    </row>
    <row r="371" spans="13:27">
      <c r="M371" s="249"/>
      <c r="N371" s="212"/>
      <c r="O371" s="211"/>
      <c r="P371" s="258"/>
      <c r="Q371" s="212"/>
      <c r="R371" s="249"/>
      <c r="S371" s="212"/>
      <c r="T371" s="212"/>
      <c r="U371" s="212"/>
      <c r="V371" s="225"/>
      <c r="W371" s="249"/>
      <c r="X371" s="212"/>
      <c r="Y371" s="212"/>
      <c r="Z371" s="212"/>
      <c r="AA371" s="212"/>
    </row>
    <row r="372" spans="13:27">
      <c r="M372" s="249"/>
      <c r="N372" s="212"/>
      <c r="O372" s="211"/>
      <c r="P372" s="258"/>
      <c r="Q372" s="212"/>
      <c r="R372" s="249"/>
      <c r="S372" s="212"/>
      <c r="T372" s="212"/>
      <c r="U372" s="212"/>
      <c r="V372" s="225"/>
      <c r="W372" s="249"/>
      <c r="X372" s="212"/>
      <c r="Y372" s="212"/>
      <c r="Z372" s="212"/>
      <c r="AA372" s="212"/>
    </row>
    <row r="373" spans="13:27">
      <c r="M373" s="249"/>
      <c r="N373" s="212"/>
      <c r="O373" s="211"/>
      <c r="P373" s="258"/>
      <c r="Q373" s="212"/>
      <c r="R373" s="249"/>
      <c r="S373" s="212"/>
      <c r="T373" s="212"/>
      <c r="U373" s="212"/>
      <c r="V373" s="225"/>
      <c r="W373" s="249"/>
      <c r="X373" s="212"/>
      <c r="Y373" s="212"/>
      <c r="Z373" s="212"/>
      <c r="AA373" s="212"/>
    </row>
    <row r="374" spans="13:27">
      <c r="M374" s="249"/>
      <c r="N374" s="212"/>
      <c r="O374" s="211"/>
      <c r="P374" s="258"/>
      <c r="Q374" s="212"/>
      <c r="R374" s="249"/>
      <c r="S374" s="212"/>
      <c r="T374" s="212"/>
      <c r="U374" s="212"/>
      <c r="V374" s="225"/>
      <c r="W374" s="249"/>
      <c r="X374" s="212"/>
      <c r="Y374" s="212"/>
      <c r="Z374" s="212"/>
      <c r="AA374" s="212"/>
    </row>
    <row r="375" spans="13:27">
      <c r="M375" s="249"/>
      <c r="N375" s="212"/>
      <c r="O375" s="211"/>
      <c r="P375" s="258"/>
      <c r="Q375" s="212"/>
      <c r="R375" s="249"/>
      <c r="S375" s="212"/>
      <c r="T375" s="212"/>
      <c r="U375" s="212"/>
      <c r="V375" s="225"/>
      <c r="W375" s="249"/>
      <c r="X375" s="212"/>
      <c r="Y375" s="212"/>
      <c r="Z375" s="212"/>
      <c r="AA375" s="212"/>
    </row>
    <row r="376" spans="13:27">
      <c r="M376" s="249"/>
      <c r="N376" s="212"/>
      <c r="O376" s="211"/>
      <c r="P376" s="258"/>
      <c r="Q376" s="212"/>
      <c r="R376" s="249"/>
      <c r="S376" s="212"/>
      <c r="T376" s="212"/>
      <c r="U376" s="212"/>
      <c r="V376" s="225"/>
      <c r="W376" s="249"/>
      <c r="X376" s="212"/>
      <c r="Y376" s="212"/>
      <c r="Z376" s="212"/>
      <c r="AA376" s="212"/>
    </row>
    <row r="377" spans="13:27">
      <c r="M377" s="249"/>
      <c r="N377" s="212"/>
      <c r="O377" s="211"/>
      <c r="P377" s="258"/>
      <c r="Q377" s="212"/>
      <c r="R377" s="249"/>
      <c r="S377" s="212"/>
      <c r="T377" s="212"/>
      <c r="U377" s="212"/>
      <c r="V377" s="225"/>
      <c r="W377" s="249"/>
      <c r="X377" s="212"/>
      <c r="Y377" s="212"/>
      <c r="Z377" s="212"/>
      <c r="AA377" s="212"/>
    </row>
    <row r="378" spans="13:27">
      <c r="M378" s="249"/>
      <c r="N378" s="212"/>
      <c r="O378" s="211"/>
      <c r="P378" s="258"/>
      <c r="Q378" s="212"/>
      <c r="R378" s="249"/>
      <c r="S378" s="212"/>
      <c r="T378" s="212"/>
      <c r="U378" s="212"/>
      <c r="V378" s="225"/>
      <c r="W378" s="249"/>
      <c r="X378" s="212"/>
      <c r="Y378" s="212"/>
      <c r="Z378" s="212"/>
      <c r="AA378" s="212"/>
    </row>
    <row r="379" spans="13:27">
      <c r="M379" s="249"/>
      <c r="N379" s="212"/>
      <c r="O379" s="211"/>
      <c r="P379" s="258"/>
      <c r="Q379" s="212"/>
      <c r="R379" s="249"/>
      <c r="S379" s="212"/>
      <c r="T379" s="212"/>
      <c r="U379" s="212"/>
      <c r="V379" s="225"/>
      <c r="W379" s="249"/>
      <c r="X379" s="212"/>
      <c r="Y379" s="212"/>
      <c r="Z379" s="212"/>
      <c r="AA379" s="212"/>
    </row>
    <row r="380" spans="13:27">
      <c r="M380" s="249"/>
      <c r="N380" s="212"/>
      <c r="O380" s="211"/>
      <c r="P380" s="258"/>
      <c r="Q380" s="212"/>
      <c r="R380" s="249"/>
      <c r="S380" s="212"/>
      <c r="T380" s="212"/>
      <c r="U380" s="212"/>
      <c r="V380" s="225"/>
      <c r="W380" s="249"/>
      <c r="X380" s="212"/>
      <c r="Y380" s="212"/>
      <c r="Z380" s="212"/>
      <c r="AA380" s="212"/>
    </row>
    <row r="381" spans="13:27">
      <c r="M381" s="249"/>
      <c r="N381" s="212"/>
      <c r="O381" s="211"/>
      <c r="P381" s="258"/>
      <c r="Q381" s="212"/>
      <c r="R381" s="249"/>
      <c r="S381" s="212"/>
      <c r="T381" s="212"/>
      <c r="U381" s="212"/>
      <c r="V381" s="225"/>
      <c r="W381" s="249"/>
      <c r="X381" s="212"/>
      <c r="Y381" s="212"/>
      <c r="Z381" s="212"/>
      <c r="AA381" s="212"/>
    </row>
    <row r="382" spans="13:27">
      <c r="M382" s="249"/>
      <c r="N382" s="212"/>
      <c r="O382" s="211"/>
      <c r="P382" s="258"/>
      <c r="Q382" s="212"/>
      <c r="R382" s="249"/>
      <c r="S382" s="212"/>
      <c r="T382" s="212"/>
      <c r="U382" s="212"/>
      <c r="V382" s="225"/>
      <c r="W382" s="249"/>
      <c r="X382" s="212"/>
      <c r="Y382" s="212"/>
      <c r="Z382" s="212"/>
      <c r="AA382" s="212"/>
    </row>
    <row r="383" spans="13:27">
      <c r="M383" s="249"/>
      <c r="N383" s="212"/>
      <c r="O383" s="211"/>
      <c r="P383" s="258"/>
      <c r="Q383" s="212"/>
      <c r="R383" s="249"/>
      <c r="S383" s="212"/>
      <c r="T383" s="212"/>
      <c r="U383" s="212"/>
      <c r="V383" s="225"/>
      <c r="W383" s="249"/>
      <c r="X383" s="212"/>
      <c r="Y383" s="212"/>
      <c r="Z383" s="212"/>
      <c r="AA383" s="212"/>
    </row>
    <row r="384" spans="13:27">
      <c r="M384" s="249"/>
      <c r="N384" s="212"/>
      <c r="O384" s="211"/>
      <c r="P384" s="258"/>
      <c r="Q384" s="212"/>
      <c r="R384" s="249"/>
      <c r="S384" s="212"/>
      <c r="T384" s="212"/>
      <c r="U384" s="212"/>
      <c r="V384" s="225"/>
      <c r="W384" s="249"/>
      <c r="X384" s="212"/>
      <c r="Y384" s="212"/>
      <c r="Z384" s="212"/>
      <c r="AA384" s="212"/>
    </row>
    <row r="385" spans="13:27">
      <c r="M385" s="249"/>
      <c r="N385" s="212"/>
      <c r="O385" s="211"/>
      <c r="P385" s="258"/>
      <c r="Q385" s="212"/>
      <c r="R385" s="249"/>
      <c r="S385" s="212"/>
      <c r="T385" s="212"/>
      <c r="U385" s="212"/>
      <c r="V385" s="225"/>
      <c r="W385" s="249"/>
      <c r="X385" s="212"/>
      <c r="Y385" s="212"/>
      <c r="Z385" s="212"/>
      <c r="AA385" s="212"/>
    </row>
    <row r="386" spans="13:27">
      <c r="M386" s="249"/>
      <c r="N386" s="212"/>
      <c r="O386" s="211"/>
      <c r="P386" s="258"/>
      <c r="Q386" s="212"/>
      <c r="R386" s="249"/>
      <c r="S386" s="212"/>
      <c r="T386" s="212"/>
      <c r="U386" s="212"/>
      <c r="V386" s="225"/>
      <c r="W386" s="249"/>
      <c r="X386" s="212"/>
      <c r="Y386" s="212"/>
      <c r="Z386" s="212"/>
      <c r="AA386" s="212"/>
    </row>
    <row r="387" spans="13:27">
      <c r="M387" s="249"/>
      <c r="N387" s="212"/>
      <c r="O387" s="211"/>
      <c r="P387" s="258"/>
      <c r="Q387" s="212"/>
      <c r="R387" s="249"/>
      <c r="S387" s="212"/>
      <c r="T387" s="212"/>
      <c r="U387" s="212"/>
      <c r="V387" s="225"/>
      <c r="W387" s="249"/>
      <c r="X387" s="212"/>
      <c r="Y387" s="212"/>
      <c r="Z387" s="212"/>
      <c r="AA387" s="212"/>
    </row>
    <row r="388" spans="13:27">
      <c r="M388" s="249"/>
      <c r="N388" s="212"/>
      <c r="O388" s="211"/>
      <c r="P388" s="258"/>
      <c r="Q388" s="212"/>
      <c r="R388" s="249"/>
      <c r="S388" s="212"/>
      <c r="T388" s="212"/>
      <c r="U388" s="212"/>
      <c r="V388" s="225"/>
      <c r="W388" s="249"/>
      <c r="X388" s="212"/>
      <c r="Y388" s="212"/>
      <c r="Z388" s="212"/>
      <c r="AA388" s="212"/>
    </row>
    <row r="389" spans="13:27">
      <c r="M389" s="249"/>
      <c r="N389" s="212"/>
      <c r="O389" s="211"/>
      <c r="P389" s="258"/>
      <c r="Q389" s="212"/>
      <c r="R389" s="249"/>
      <c r="S389" s="212"/>
      <c r="T389" s="212"/>
      <c r="U389" s="212"/>
      <c r="V389" s="225"/>
      <c r="W389" s="249"/>
      <c r="X389" s="212"/>
      <c r="Y389" s="212"/>
      <c r="Z389" s="212"/>
      <c r="AA389" s="212"/>
    </row>
    <row r="390" spans="13:27">
      <c r="M390" s="249"/>
      <c r="N390" s="212"/>
      <c r="O390" s="211"/>
      <c r="P390" s="258"/>
      <c r="Q390" s="212"/>
      <c r="R390" s="249"/>
      <c r="S390" s="212"/>
      <c r="T390" s="212"/>
      <c r="U390" s="212"/>
      <c r="V390" s="225"/>
      <c r="W390" s="249"/>
      <c r="X390" s="212"/>
      <c r="Y390" s="212"/>
      <c r="Z390" s="212"/>
      <c r="AA390" s="212"/>
    </row>
    <row r="391" spans="13:27">
      <c r="M391" s="249"/>
      <c r="N391" s="212"/>
      <c r="O391" s="211"/>
      <c r="P391" s="258"/>
      <c r="Q391" s="212"/>
      <c r="R391" s="249"/>
      <c r="S391" s="212"/>
      <c r="T391" s="212"/>
      <c r="U391" s="212"/>
      <c r="V391" s="225"/>
      <c r="W391" s="249"/>
      <c r="X391" s="212"/>
      <c r="Y391" s="212"/>
      <c r="Z391" s="212"/>
      <c r="AA391" s="212"/>
    </row>
    <row r="392" spans="13:27">
      <c r="M392" s="249"/>
      <c r="N392" s="212"/>
      <c r="O392" s="211"/>
      <c r="P392" s="258"/>
      <c r="Q392" s="212"/>
      <c r="R392" s="249"/>
      <c r="S392" s="212"/>
      <c r="T392" s="212"/>
      <c r="U392" s="212"/>
      <c r="V392" s="225"/>
      <c r="W392" s="249"/>
      <c r="X392" s="212"/>
      <c r="Y392" s="212"/>
      <c r="Z392" s="212"/>
      <c r="AA392" s="212"/>
    </row>
    <row r="393" spans="13:27">
      <c r="M393" s="249"/>
      <c r="N393" s="212"/>
      <c r="O393" s="211"/>
      <c r="P393" s="258"/>
      <c r="Q393" s="212"/>
      <c r="R393" s="249"/>
      <c r="S393" s="212"/>
      <c r="T393" s="212"/>
      <c r="U393" s="212"/>
      <c r="V393" s="225"/>
      <c r="W393" s="249"/>
      <c r="X393" s="212"/>
      <c r="Y393" s="212"/>
      <c r="Z393" s="212"/>
      <c r="AA393" s="212"/>
    </row>
    <row r="394" spans="13:27">
      <c r="M394" s="249"/>
      <c r="N394" s="212"/>
      <c r="O394" s="211"/>
      <c r="P394" s="258"/>
      <c r="Q394" s="212"/>
      <c r="R394" s="249"/>
      <c r="S394" s="212"/>
      <c r="T394" s="212"/>
      <c r="U394" s="212"/>
      <c r="V394" s="225"/>
      <c r="W394" s="249"/>
      <c r="X394" s="212"/>
      <c r="Y394" s="212"/>
      <c r="Z394" s="212"/>
      <c r="AA394" s="212"/>
    </row>
    <row r="395" spans="13:27">
      <c r="M395" s="249"/>
      <c r="N395" s="212"/>
      <c r="O395" s="211"/>
      <c r="P395" s="258"/>
      <c r="Q395" s="212"/>
      <c r="R395" s="249"/>
      <c r="S395" s="212"/>
      <c r="T395" s="212"/>
      <c r="U395" s="212"/>
      <c r="V395" s="225"/>
      <c r="W395" s="249"/>
      <c r="X395" s="212"/>
      <c r="Y395" s="212"/>
      <c r="Z395" s="212"/>
      <c r="AA395" s="212"/>
    </row>
    <row r="396" spans="13:27">
      <c r="M396" s="249"/>
      <c r="N396" s="212"/>
      <c r="O396" s="211"/>
      <c r="P396" s="258"/>
      <c r="Q396" s="212"/>
      <c r="R396" s="249"/>
      <c r="S396" s="212"/>
      <c r="T396" s="212"/>
      <c r="U396" s="212"/>
      <c r="V396" s="225"/>
      <c r="W396" s="249"/>
      <c r="X396" s="212"/>
      <c r="Y396" s="212"/>
      <c r="Z396" s="212"/>
      <c r="AA396" s="212"/>
    </row>
    <row r="397" spans="13:27">
      <c r="M397" s="249"/>
      <c r="N397" s="212"/>
      <c r="O397" s="211"/>
      <c r="P397" s="258"/>
      <c r="Q397" s="212"/>
      <c r="R397" s="249"/>
      <c r="S397" s="212"/>
      <c r="T397" s="212"/>
      <c r="U397" s="212"/>
      <c r="V397" s="225"/>
      <c r="W397" s="249"/>
      <c r="X397" s="212"/>
      <c r="Y397" s="212"/>
      <c r="Z397" s="212"/>
      <c r="AA397" s="212"/>
    </row>
    <row r="398" spans="13:27">
      <c r="M398" s="249"/>
      <c r="N398" s="212"/>
      <c r="O398" s="211"/>
      <c r="P398" s="258"/>
      <c r="Q398" s="212"/>
      <c r="R398" s="249"/>
      <c r="S398" s="212"/>
      <c r="T398" s="212"/>
      <c r="U398" s="212"/>
      <c r="V398" s="225"/>
      <c r="W398" s="249"/>
      <c r="X398" s="212"/>
      <c r="Y398" s="212"/>
      <c r="Z398" s="212"/>
      <c r="AA398" s="212"/>
    </row>
    <row r="399" spans="13:27">
      <c r="M399" s="249"/>
      <c r="N399" s="212"/>
      <c r="O399" s="211"/>
      <c r="P399" s="258"/>
      <c r="Q399" s="212"/>
      <c r="R399" s="249"/>
      <c r="S399" s="212"/>
      <c r="T399" s="212"/>
      <c r="U399" s="212"/>
      <c r="V399" s="225"/>
      <c r="W399" s="249"/>
      <c r="X399" s="212"/>
      <c r="Y399" s="212"/>
      <c r="Z399" s="212"/>
      <c r="AA399" s="212"/>
    </row>
    <row r="400" spans="13:27">
      <c r="M400" s="249"/>
      <c r="N400" s="212"/>
      <c r="O400" s="211"/>
      <c r="P400" s="258"/>
      <c r="Q400" s="212"/>
      <c r="R400" s="249"/>
      <c r="S400" s="212"/>
      <c r="T400" s="212"/>
      <c r="U400" s="212"/>
      <c r="V400" s="225"/>
      <c r="W400" s="249"/>
      <c r="X400" s="212"/>
      <c r="Y400" s="212"/>
      <c r="Z400" s="212"/>
      <c r="AA400" s="212"/>
    </row>
    <row r="401" spans="13:27">
      <c r="M401" s="249"/>
      <c r="N401" s="212"/>
      <c r="O401" s="211"/>
      <c r="P401" s="258"/>
      <c r="Q401" s="212"/>
      <c r="R401" s="249"/>
      <c r="S401" s="212"/>
      <c r="T401" s="212"/>
      <c r="U401" s="212"/>
      <c r="V401" s="225"/>
      <c r="W401" s="249"/>
      <c r="X401" s="212"/>
      <c r="Y401" s="212"/>
      <c r="Z401" s="212"/>
      <c r="AA401" s="212"/>
    </row>
    <row r="402" spans="13:27">
      <c r="M402" s="249"/>
      <c r="N402" s="212"/>
      <c r="O402" s="211"/>
      <c r="P402" s="258"/>
      <c r="Q402" s="212"/>
      <c r="R402" s="249"/>
      <c r="S402" s="212"/>
      <c r="T402" s="212"/>
      <c r="U402" s="212"/>
      <c r="V402" s="225"/>
      <c r="W402" s="249"/>
      <c r="X402" s="212"/>
      <c r="Y402" s="212"/>
      <c r="Z402" s="212"/>
      <c r="AA402" s="212"/>
    </row>
    <row r="403" spans="13:27">
      <c r="M403" s="249"/>
      <c r="N403" s="212"/>
      <c r="O403" s="211"/>
      <c r="P403" s="258"/>
      <c r="Q403" s="212"/>
      <c r="R403" s="249"/>
      <c r="S403" s="212"/>
      <c r="T403" s="212"/>
      <c r="U403" s="212"/>
      <c r="V403" s="225"/>
      <c r="W403" s="249"/>
      <c r="X403" s="212"/>
      <c r="Y403" s="212"/>
      <c r="Z403" s="212"/>
      <c r="AA403" s="212"/>
    </row>
    <row r="404" spans="13:27">
      <c r="M404" s="249"/>
      <c r="N404" s="212"/>
      <c r="O404" s="211"/>
      <c r="P404" s="258"/>
      <c r="Q404" s="212"/>
      <c r="R404" s="249"/>
      <c r="S404" s="212"/>
      <c r="T404" s="212"/>
      <c r="U404" s="212"/>
      <c r="V404" s="225"/>
      <c r="W404" s="249"/>
      <c r="X404" s="212"/>
      <c r="Y404" s="212"/>
      <c r="Z404" s="212"/>
      <c r="AA404" s="212"/>
    </row>
    <row r="405" spans="13:27">
      <c r="M405" s="249"/>
      <c r="N405" s="212"/>
      <c r="O405" s="211"/>
      <c r="P405" s="258"/>
      <c r="Q405" s="212"/>
      <c r="R405" s="249"/>
      <c r="S405" s="212"/>
      <c r="T405" s="212"/>
      <c r="U405" s="212"/>
      <c r="V405" s="225"/>
      <c r="W405" s="249"/>
      <c r="X405" s="212"/>
      <c r="Y405" s="212"/>
      <c r="Z405" s="212"/>
      <c r="AA405" s="212"/>
    </row>
    <row r="406" spans="13:27">
      <c r="M406" s="249"/>
      <c r="N406" s="212"/>
      <c r="O406" s="211"/>
      <c r="P406" s="258"/>
      <c r="Q406" s="212"/>
      <c r="R406" s="249"/>
      <c r="S406" s="212"/>
      <c r="T406" s="212"/>
      <c r="U406" s="212"/>
      <c r="V406" s="225"/>
      <c r="W406" s="249"/>
      <c r="X406" s="212"/>
      <c r="Y406" s="212"/>
      <c r="Z406" s="212"/>
      <c r="AA406" s="212"/>
    </row>
    <row r="407" spans="13:27">
      <c r="M407" s="249"/>
      <c r="N407" s="212"/>
      <c r="O407" s="211"/>
      <c r="P407" s="258"/>
      <c r="Q407" s="212"/>
      <c r="R407" s="249"/>
      <c r="S407" s="212"/>
      <c r="T407" s="212"/>
      <c r="U407" s="212"/>
      <c r="V407" s="225"/>
      <c r="W407" s="249"/>
      <c r="X407" s="212"/>
      <c r="Y407" s="212"/>
      <c r="Z407" s="212"/>
      <c r="AA407" s="212"/>
    </row>
    <row r="408" spans="13:27">
      <c r="M408" s="249"/>
      <c r="N408" s="212"/>
      <c r="O408" s="211"/>
      <c r="P408" s="258"/>
      <c r="Q408" s="212"/>
      <c r="R408" s="249"/>
      <c r="S408" s="212"/>
      <c r="T408" s="212"/>
      <c r="U408" s="212"/>
      <c r="V408" s="225"/>
      <c r="W408" s="249"/>
      <c r="X408" s="212"/>
      <c r="Y408" s="212"/>
      <c r="Z408" s="212"/>
      <c r="AA408" s="212"/>
    </row>
    <row r="409" spans="13:27">
      <c r="M409" s="249"/>
      <c r="N409" s="212"/>
      <c r="O409" s="211"/>
      <c r="P409" s="258"/>
      <c r="Q409" s="212"/>
      <c r="R409" s="249"/>
      <c r="S409" s="212"/>
      <c r="T409" s="212"/>
      <c r="U409" s="212"/>
      <c r="V409" s="225"/>
      <c r="W409" s="249"/>
      <c r="X409" s="212"/>
      <c r="Y409" s="212"/>
      <c r="Z409" s="212"/>
      <c r="AA409" s="212"/>
    </row>
  </sheetData>
  <sortState xmlns:xlrd2="http://schemas.microsoft.com/office/spreadsheetml/2017/richdata2" ref="A50:E212">
    <sortCondition ref="E50:E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241"/>
  <sheetViews>
    <sheetView tabSelected="1" workbookViewId="0">
      <selection activeCell="D200" sqref="D200"/>
    </sheetView>
  </sheetViews>
  <sheetFormatPr baseColWidth="10" defaultColWidth="8.83203125" defaultRowHeight="15"/>
  <cols>
    <col min="1" max="1" width="16" customWidth="1"/>
    <col min="2" max="2" width="11" customWidth="1"/>
    <col min="3" max="3" width="10.5" customWidth="1"/>
    <col min="4" max="4" width="22.1640625" customWidth="1"/>
    <col min="5" max="5" width="17.33203125" customWidth="1"/>
    <col min="6" max="6" width="19.83203125" customWidth="1"/>
    <col min="11" max="11" width="24" style="2" customWidth="1"/>
    <col min="12" max="13" width="10.5" style="2" bestFit="1" customWidth="1"/>
    <col min="14" max="14" width="18.5" style="2" customWidth="1"/>
    <col min="15" max="15" width="24.83203125" style="197" customWidth="1"/>
    <col min="16" max="16" width="27.33203125" style="2" customWidth="1"/>
    <col min="17" max="17" width="17.1640625" style="2" customWidth="1"/>
    <col min="18" max="18" width="17.5" style="197" customWidth="1"/>
    <col min="19" max="19" width="14" style="2" customWidth="1"/>
    <col min="20" max="20" width="18.83203125" style="2" customWidth="1"/>
    <col min="21" max="21" width="13.83203125" style="2" customWidth="1"/>
    <col min="22" max="22" width="11.5" style="2" bestFit="1" customWidth="1"/>
    <col min="23" max="23" width="18.1640625" style="197" customWidth="1"/>
    <col min="24" max="24" width="12.33203125" style="171" customWidth="1"/>
    <col min="25" max="25" width="9.1640625" style="2"/>
    <col min="26" max="42" width="9.1640625" style="4"/>
  </cols>
  <sheetData>
    <row r="1" spans="1:39" customFormat="1">
      <c r="A1" s="173" t="s">
        <v>484</v>
      </c>
      <c r="B1" t="s">
        <v>628</v>
      </c>
      <c r="C1" s="174" t="s">
        <v>473</v>
      </c>
      <c r="D1" s="174" t="s">
        <v>472</v>
      </c>
      <c r="E1" s="175" t="s">
        <v>485</v>
      </c>
      <c r="F1" s="175" t="s">
        <v>486</v>
      </c>
      <c r="G1" t="s">
        <v>487</v>
      </c>
      <c r="H1" t="s">
        <v>488</v>
      </c>
      <c r="I1" t="s">
        <v>489</v>
      </c>
      <c r="J1" t="s">
        <v>617</v>
      </c>
      <c r="K1" s="185" t="s">
        <v>412</v>
      </c>
      <c r="L1" s="186" t="s">
        <v>420</v>
      </c>
      <c r="M1" s="187" t="s">
        <v>421</v>
      </c>
      <c r="N1" s="188" t="s">
        <v>422</v>
      </c>
      <c r="O1" s="201" t="s">
        <v>618</v>
      </c>
      <c r="P1" s="187" t="s">
        <v>435</v>
      </c>
      <c r="Q1" s="189" t="s">
        <v>439</v>
      </c>
      <c r="R1" s="201" t="s">
        <v>619</v>
      </c>
      <c r="S1" s="190" t="s">
        <v>441</v>
      </c>
      <c r="T1" s="191" t="s">
        <v>430</v>
      </c>
      <c r="U1" s="192" t="s">
        <v>446</v>
      </c>
      <c r="V1" s="193" t="s">
        <v>447</v>
      </c>
      <c r="W1" s="201" t="s">
        <v>620</v>
      </c>
      <c r="X1" s="203" t="s">
        <v>687</v>
      </c>
      <c r="Y1" s="194" t="s">
        <v>622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195" customFormat="1" ht="15.75" customHeight="1">
      <c r="A2" s="394">
        <v>4</v>
      </c>
      <c r="B2" s="394">
        <v>0</v>
      </c>
      <c r="C2" s="408" t="s">
        <v>58</v>
      </c>
      <c r="D2" s="408" t="s">
        <v>57</v>
      </c>
      <c r="E2" s="408" t="s">
        <v>495</v>
      </c>
      <c r="F2" s="408" t="s">
        <v>496</v>
      </c>
      <c r="G2" s="411">
        <v>1</v>
      </c>
      <c r="H2" s="411">
        <v>2</v>
      </c>
      <c r="I2" s="416">
        <v>0</v>
      </c>
      <c r="J2" s="416">
        <v>1</v>
      </c>
      <c r="K2" s="481">
        <v>7.3384456521739123</v>
      </c>
      <c r="L2" s="478">
        <v>7.2771825396825385</v>
      </c>
      <c r="M2" s="478">
        <v>4.1256451992188774</v>
      </c>
      <c r="N2" s="478">
        <v>6.3328575321303937</v>
      </c>
      <c r="O2" s="480">
        <v>27</v>
      </c>
      <c r="P2" s="478">
        <v>7.7551941397868536</v>
      </c>
      <c r="Q2" s="478">
        <v>1</v>
      </c>
      <c r="R2" s="480">
        <v>27</v>
      </c>
      <c r="S2" s="478">
        <v>4.5726638151605448</v>
      </c>
      <c r="T2" s="478">
        <v>4.6453902493737216</v>
      </c>
      <c r="U2" s="478">
        <v>6.0218253968253981</v>
      </c>
      <c r="V2" s="485">
        <v>5.6031746031746037</v>
      </c>
      <c r="W2" s="480">
        <v>24</v>
      </c>
      <c r="X2" s="479">
        <v>78</v>
      </c>
      <c r="Y2" s="406">
        <f>(((AVERAGE(K2:N2)+((Q2+P2)/2)+AVERAGE(S2:V2))))</f>
        <v>15.856893316828426</v>
      </c>
      <c r="Z2" s="4"/>
      <c r="AA2" s="472"/>
      <c r="AB2" s="4"/>
      <c r="AC2" s="472"/>
      <c r="AD2" s="472"/>
      <c r="AE2" s="4"/>
      <c r="AF2" s="4"/>
      <c r="AG2" s="4"/>
      <c r="AH2" s="4"/>
      <c r="AI2" s="4"/>
      <c r="AJ2" s="4"/>
      <c r="AK2" s="4"/>
      <c r="AL2" s="4"/>
      <c r="AM2" s="4"/>
    </row>
    <row r="3" spans="1:39" s="195" customFormat="1" ht="15.75" customHeight="1">
      <c r="A3" s="394">
        <v>9</v>
      </c>
      <c r="B3" s="394">
        <v>0</v>
      </c>
      <c r="C3" s="408" t="s">
        <v>18</v>
      </c>
      <c r="D3" s="408" t="s">
        <v>17</v>
      </c>
      <c r="E3" s="408" t="s">
        <v>503</v>
      </c>
      <c r="F3" s="408" t="s">
        <v>504</v>
      </c>
      <c r="G3" s="411">
        <v>1</v>
      </c>
      <c r="H3" s="411">
        <v>2</v>
      </c>
      <c r="I3" s="416">
        <v>1</v>
      </c>
      <c r="J3" s="416">
        <v>1</v>
      </c>
      <c r="K3" s="481">
        <v>8.197304347826087</v>
      </c>
      <c r="L3" s="478">
        <v>8.2286277725340113</v>
      </c>
      <c r="M3" s="478">
        <v>5.2709621070909547</v>
      </c>
      <c r="N3" s="478">
        <v>7.2507098948003081</v>
      </c>
      <c r="O3" s="480">
        <v>9</v>
      </c>
      <c r="P3" s="478">
        <v>5.6628161580831531</v>
      </c>
      <c r="Q3" s="478">
        <v>9.0838323353293422</v>
      </c>
      <c r="R3" s="480">
        <v>19</v>
      </c>
      <c r="S3" s="478">
        <v>3.4199998313620799</v>
      </c>
      <c r="T3" s="478">
        <v>5.4237537411717902</v>
      </c>
      <c r="U3" s="478">
        <v>7.4995498556422575</v>
      </c>
      <c r="V3" s="485">
        <v>7.4622286831232483</v>
      </c>
      <c r="W3" s="480">
        <v>9</v>
      </c>
      <c r="X3" s="479">
        <v>37</v>
      </c>
      <c r="Y3" s="406">
        <f t="shared" ref="Y3:Y33" si="0">(((AVERAGE(K3:N3)+((Q3+P3)/2)+AVERAGE(S3:V3))))</f>
        <v>20.561608305093934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s="195" customFormat="1" ht="15.75" customHeight="1">
      <c r="A4" s="394">
        <v>10</v>
      </c>
      <c r="B4" s="394">
        <v>0</v>
      </c>
      <c r="C4" s="408" t="s">
        <v>28</v>
      </c>
      <c r="D4" s="408" t="s">
        <v>27</v>
      </c>
      <c r="E4" s="408" t="s">
        <v>495</v>
      </c>
      <c r="F4" s="408" t="s">
        <v>496</v>
      </c>
      <c r="G4" s="411">
        <v>1</v>
      </c>
      <c r="H4" s="411">
        <v>2</v>
      </c>
      <c r="I4" s="416">
        <v>1</v>
      </c>
      <c r="J4" s="416">
        <v>1</v>
      </c>
      <c r="K4" s="481">
        <v>8.2735000000000003</v>
      </c>
      <c r="L4" s="478">
        <v>8.1339831134473979</v>
      </c>
      <c r="M4" s="478">
        <v>6.1403839704897694</v>
      </c>
      <c r="N4" s="478">
        <v>5.8410332719722931</v>
      </c>
      <c r="O4" s="480">
        <v>13</v>
      </c>
      <c r="P4" s="478">
        <v>7.5787174999694793</v>
      </c>
      <c r="Q4" s="478">
        <v>8.1245508982035926</v>
      </c>
      <c r="R4" s="480">
        <v>13</v>
      </c>
      <c r="S4" s="478">
        <v>4.7039028076666858</v>
      </c>
      <c r="T4" s="478">
        <v>5.4638374547470239</v>
      </c>
      <c r="U4" s="478">
        <v>6.9762025012025006</v>
      </c>
      <c r="V4" s="485">
        <v>6.6036427197141485</v>
      </c>
      <c r="W4" s="480">
        <v>11</v>
      </c>
      <c r="X4" s="479">
        <v>37</v>
      </c>
      <c r="Y4" s="406">
        <f t="shared" si="0"/>
        <v>20.885755658896489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s="195" customFormat="1" ht="15.75" customHeight="1">
      <c r="A5" s="394">
        <v>13</v>
      </c>
      <c r="B5" s="394">
        <v>0</v>
      </c>
      <c r="C5" s="408" t="s">
        <v>46</v>
      </c>
      <c r="D5" s="408" t="s">
        <v>45</v>
      </c>
      <c r="E5" s="408" t="s">
        <v>495</v>
      </c>
      <c r="F5" s="408" t="s">
        <v>496</v>
      </c>
      <c r="G5" s="411">
        <v>1</v>
      </c>
      <c r="H5" s="411">
        <v>2</v>
      </c>
      <c r="I5" s="416">
        <v>1</v>
      </c>
      <c r="J5" s="416">
        <v>1</v>
      </c>
      <c r="K5" s="481">
        <v>8.3309565217391306</v>
      </c>
      <c r="L5" s="478">
        <v>7.9460346638655457</v>
      </c>
      <c r="M5" s="478">
        <v>4.9525926179604278</v>
      </c>
      <c r="N5" s="478">
        <v>6.4568230465542857</v>
      </c>
      <c r="O5" s="480">
        <v>18</v>
      </c>
      <c r="P5" s="478">
        <v>7.7686689892427196</v>
      </c>
      <c r="Q5" s="478">
        <v>7.6179640718562878</v>
      </c>
      <c r="R5" s="480">
        <v>15</v>
      </c>
      <c r="S5" s="478">
        <v>4.3652701673924712</v>
      </c>
      <c r="T5" s="478">
        <v>4.9807156664399876</v>
      </c>
      <c r="U5" s="478">
        <v>6.0406308356676002</v>
      </c>
      <c r="V5" s="485">
        <v>5.0237219887955185</v>
      </c>
      <c r="W5" s="480">
        <v>26</v>
      </c>
      <c r="X5" s="479">
        <v>59</v>
      </c>
      <c r="Y5" s="406">
        <f t="shared" si="0"/>
        <v>19.717502907653245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s="195" customFormat="1" ht="15.75" customHeight="1">
      <c r="A6" s="394">
        <v>30</v>
      </c>
      <c r="B6" s="394">
        <v>0</v>
      </c>
      <c r="C6" s="408" t="s">
        <v>34</v>
      </c>
      <c r="D6" s="408" t="s">
        <v>33</v>
      </c>
      <c r="E6" s="408" t="s">
        <v>511</v>
      </c>
      <c r="F6" s="408" t="s">
        <v>511</v>
      </c>
      <c r="G6" s="411">
        <v>1</v>
      </c>
      <c r="H6" s="411">
        <v>2</v>
      </c>
      <c r="I6" s="416">
        <v>1</v>
      </c>
      <c r="J6" s="416">
        <v>1</v>
      </c>
      <c r="K6" s="481">
        <v>8.0807391304347824</v>
      </c>
      <c r="L6" s="478">
        <v>8.4616331170101251</v>
      </c>
      <c r="M6" s="478">
        <v>4.238566497813661</v>
      </c>
      <c r="N6" s="478">
        <v>7.7864584716875402</v>
      </c>
      <c r="O6" s="480">
        <v>12</v>
      </c>
      <c r="P6" s="478">
        <v>7.5097783020079865</v>
      </c>
      <c r="Q6" s="478">
        <v>8.7389221556886216</v>
      </c>
      <c r="R6" s="480">
        <v>7</v>
      </c>
      <c r="S6" s="478">
        <v>3.739299343911199</v>
      </c>
      <c r="T6" s="478">
        <v>4.3843322281257961</v>
      </c>
      <c r="U6" s="478">
        <v>6.8932631632153614</v>
      </c>
      <c r="V6" s="485">
        <v>7.4271012621485193</v>
      </c>
      <c r="W6" s="480">
        <v>16</v>
      </c>
      <c r="X6" s="479">
        <v>35</v>
      </c>
      <c r="Y6" s="406">
        <f t="shared" si="0"/>
        <v>20.877198532435052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s="195" customFormat="1" ht="15.75" customHeight="1">
      <c r="A7" s="394">
        <v>31</v>
      </c>
      <c r="B7" s="394">
        <v>0</v>
      </c>
      <c r="C7" s="408" t="s">
        <v>4</v>
      </c>
      <c r="D7" s="408" t="s">
        <v>3</v>
      </c>
      <c r="E7" s="408" t="s">
        <v>495</v>
      </c>
      <c r="F7" s="408" t="s">
        <v>496</v>
      </c>
      <c r="G7" s="411">
        <v>1</v>
      </c>
      <c r="H7" s="411">
        <v>2</v>
      </c>
      <c r="I7" s="416">
        <v>1</v>
      </c>
      <c r="J7" s="416">
        <v>1</v>
      </c>
      <c r="K7" s="481">
        <v>9.165565217391304</v>
      </c>
      <c r="L7" s="478">
        <v>8.6959880169172923</v>
      </c>
      <c r="M7" s="478">
        <v>6.6931363311785104</v>
      </c>
      <c r="N7" s="478">
        <v>6.3471671025616327</v>
      </c>
      <c r="O7" s="480">
        <v>2</v>
      </c>
      <c r="P7" s="478">
        <v>7.7756991824856563</v>
      </c>
      <c r="Q7" s="478">
        <v>9.1916167664670656</v>
      </c>
      <c r="R7" s="480">
        <v>3</v>
      </c>
      <c r="S7" s="478">
        <v>5.3171224424787988</v>
      </c>
      <c r="T7" s="478">
        <v>4.4389281378007688</v>
      </c>
      <c r="U7" s="478">
        <v>7.4063766186299089</v>
      </c>
      <c r="V7" s="485">
        <v>7.1077204730576442</v>
      </c>
      <c r="W7" s="480">
        <v>6</v>
      </c>
      <c r="X7" s="479">
        <v>11</v>
      </c>
      <c r="Y7" s="406">
        <f t="shared" si="0"/>
        <v>22.276659059480327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s="195" customFormat="1" ht="15.75" customHeight="1">
      <c r="A8" s="394">
        <v>43</v>
      </c>
      <c r="B8" s="394">
        <v>0</v>
      </c>
      <c r="C8" s="408" t="s">
        <v>48</v>
      </c>
      <c r="D8" s="408" t="s">
        <v>47</v>
      </c>
      <c r="E8" s="408" t="s">
        <v>495</v>
      </c>
      <c r="F8" s="408" t="s">
        <v>494</v>
      </c>
      <c r="G8" s="411">
        <v>1</v>
      </c>
      <c r="H8" s="411">
        <v>2</v>
      </c>
      <c r="I8" s="416">
        <v>0</v>
      </c>
      <c r="J8" s="416">
        <v>1</v>
      </c>
      <c r="K8" s="481">
        <v>7.9941304347826092</v>
      </c>
      <c r="L8" s="478">
        <v>6.8392857142857144</v>
      </c>
      <c r="M8" s="478">
        <v>3.4733930329327922</v>
      </c>
      <c r="N8" s="478">
        <v>5.9505792018129551</v>
      </c>
      <c r="O8" s="480">
        <v>28</v>
      </c>
      <c r="P8" s="478">
        <v>7.6359224670940753</v>
      </c>
      <c r="Q8" s="478">
        <v>7.7041916167664661</v>
      </c>
      <c r="R8" s="480">
        <v>16</v>
      </c>
      <c r="S8" s="478">
        <v>4.1586995369969264</v>
      </c>
      <c r="T8" s="478">
        <v>3.9450464268884851</v>
      </c>
      <c r="U8" s="478">
        <v>6.1517857142857144</v>
      </c>
      <c r="V8" s="485">
        <v>6.3169642857142856</v>
      </c>
      <c r="W8" s="480">
        <v>25</v>
      </c>
      <c r="X8" s="479">
        <v>69</v>
      </c>
      <c r="Y8" s="406">
        <f t="shared" si="0"/>
        <v>18.877528128855143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s="195" customFormat="1" ht="15.75" customHeight="1">
      <c r="A9" s="394">
        <v>45</v>
      </c>
      <c r="B9" s="394">
        <v>0</v>
      </c>
      <c r="C9" s="408" t="s">
        <v>16</v>
      </c>
      <c r="D9" s="408" t="s">
        <v>15</v>
      </c>
      <c r="E9" s="408" t="s">
        <v>495</v>
      </c>
      <c r="F9" s="408" t="s">
        <v>496</v>
      </c>
      <c r="G9" s="411">
        <v>1</v>
      </c>
      <c r="H9" s="411">
        <v>2</v>
      </c>
      <c r="I9" s="416">
        <v>1</v>
      </c>
      <c r="J9" s="416">
        <v>1</v>
      </c>
      <c r="K9" s="481">
        <v>8.6250217391304353</v>
      </c>
      <c r="L9" s="478">
        <v>8.332536540257129</v>
      </c>
      <c r="M9" s="478">
        <v>5.6291232918584155</v>
      </c>
      <c r="N9" s="478">
        <v>6.3328853792978634</v>
      </c>
      <c r="O9" s="480">
        <v>10</v>
      </c>
      <c r="P9" s="478">
        <v>7.5170643932700294</v>
      </c>
      <c r="Q9" s="478">
        <v>8.2862275449101794</v>
      </c>
      <c r="R9" s="480">
        <v>12</v>
      </c>
      <c r="S9" s="478">
        <v>5.0849138269622616</v>
      </c>
      <c r="T9" s="478">
        <v>6.2693880315118893</v>
      </c>
      <c r="U9" s="478">
        <v>7.1416475681181559</v>
      </c>
      <c r="V9" s="485">
        <v>6.4538463986993406</v>
      </c>
      <c r="W9" s="480">
        <v>2</v>
      </c>
      <c r="X9" s="479">
        <v>24</v>
      </c>
      <c r="Y9" s="406">
        <f t="shared" si="0"/>
        <v>21.368986663048975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s="195" customFormat="1" ht="15.75" customHeight="1">
      <c r="A10" s="394">
        <v>48</v>
      </c>
      <c r="B10" s="394">
        <v>0</v>
      </c>
      <c r="C10" s="408" t="s">
        <v>30</v>
      </c>
      <c r="D10" s="408" t="s">
        <v>29</v>
      </c>
      <c r="E10" s="408" t="s">
        <v>495</v>
      </c>
      <c r="F10" s="408" t="s">
        <v>496</v>
      </c>
      <c r="G10" s="411">
        <v>1</v>
      </c>
      <c r="H10" s="411">
        <v>2</v>
      </c>
      <c r="I10" s="416">
        <v>1</v>
      </c>
      <c r="J10" s="416">
        <v>1</v>
      </c>
      <c r="K10" s="481">
        <v>8.7278260869565223</v>
      </c>
      <c r="L10" s="478">
        <v>8.8030448717948726</v>
      </c>
      <c r="M10" s="478">
        <v>5.9647984039633455</v>
      </c>
      <c r="N10" s="478">
        <v>6.4062157254002496</v>
      </c>
      <c r="O10" s="480">
        <v>4</v>
      </c>
      <c r="P10" s="478">
        <v>8.0842244746588232</v>
      </c>
      <c r="Q10" s="478">
        <v>8.6311377245508965</v>
      </c>
      <c r="R10" s="480">
        <v>4</v>
      </c>
      <c r="S10" s="478">
        <v>5.2559379463677693</v>
      </c>
      <c r="T10" s="478">
        <v>4.6494282265029048</v>
      </c>
      <c r="U10" s="478">
        <v>5.3973214285714288</v>
      </c>
      <c r="V10" s="485">
        <v>4.6179258241758241</v>
      </c>
      <c r="W10" s="480">
        <v>28</v>
      </c>
      <c r="X10" s="479">
        <v>36</v>
      </c>
      <c r="Y10" s="406">
        <f t="shared" si="0"/>
        <v>20.813305728038088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s="195" customFormat="1" ht="15.75" customHeight="1">
      <c r="A11" s="394">
        <v>54</v>
      </c>
      <c r="B11" s="394">
        <v>0</v>
      </c>
      <c r="C11" s="408" t="s">
        <v>20</v>
      </c>
      <c r="D11" s="408" t="s">
        <v>19</v>
      </c>
      <c r="E11" s="408" t="s">
        <v>495</v>
      </c>
      <c r="F11" s="408" t="s">
        <v>496</v>
      </c>
      <c r="G11" s="411">
        <v>1</v>
      </c>
      <c r="H11" s="411">
        <v>2</v>
      </c>
      <c r="I11" s="416">
        <v>1</v>
      </c>
      <c r="J11" s="416">
        <v>1</v>
      </c>
      <c r="K11" s="481">
        <v>7.5675434782608706</v>
      </c>
      <c r="L11" s="478">
        <v>7.0428858220919937</v>
      </c>
      <c r="M11" s="478">
        <v>4.4189708891937931</v>
      </c>
      <c r="N11" s="478">
        <v>6.5853267643743854</v>
      </c>
      <c r="O11" s="480">
        <v>25</v>
      </c>
      <c r="P11" s="478">
        <v>6.8064900729887494</v>
      </c>
      <c r="Q11" s="478">
        <v>7.4455089820359284</v>
      </c>
      <c r="R11" s="480">
        <v>22</v>
      </c>
      <c r="S11" s="478">
        <v>5.4262279058818423</v>
      </c>
      <c r="T11" s="478">
        <v>5.2438670889511574</v>
      </c>
      <c r="U11" s="478">
        <v>6.6400103901209597</v>
      </c>
      <c r="V11" s="485">
        <v>6.7287839477896423</v>
      </c>
      <c r="W11" s="480">
        <v>7</v>
      </c>
      <c r="X11" s="479">
        <v>54</v>
      </c>
      <c r="Y11" s="406">
        <f t="shared" si="0"/>
        <v>19.539403599178499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s="195" customFormat="1" ht="15.75" customHeight="1">
      <c r="A12" s="394">
        <v>57</v>
      </c>
      <c r="B12" s="394">
        <v>0</v>
      </c>
      <c r="C12" s="408" t="s">
        <v>12</v>
      </c>
      <c r="D12" s="408" t="s">
        <v>11</v>
      </c>
      <c r="E12" s="408" t="s">
        <v>495</v>
      </c>
      <c r="F12" s="408" t="s">
        <v>496</v>
      </c>
      <c r="G12" s="411">
        <v>1</v>
      </c>
      <c r="H12" s="411">
        <v>2</v>
      </c>
      <c r="I12" s="416">
        <v>1</v>
      </c>
      <c r="J12" s="416">
        <v>1</v>
      </c>
      <c r="K12" s="481">
        <v>8.3646086956521746</v>
      </c>
      <c r="L12" s="478">
        <v>8.6781994047619051</v>
      </c>
      <c r="M12" s="478">
        <v>5.4451051735297371</v>
      </c>
      <c r="N12" s="478">
        <v>6.6178456723334182</v>
      </c>
      <c r="O12" s="480">
        <v>8</v>
      </c>
      <c r="P12" s="478">
        <v>7.7372185386097136</v>
      </c>
      <c r="Q12" s="478">
        <v>8.4371257485029929</v>
      </c>
      <c r="R12" s="480">
        <v>9</v>
      </c>
      <c r="S12" s="478">
        <v>4.9605267839732887</v>
      </c>
      <c r="T12" s="478">
        <v>4.5243530647872978</v>
      </c>
      <c r="U12" s="478">
        <v>7.0974702380952381</v>
      </c>
      <c r="V12" s="485">
        <v>6.8288690476190483</v>
      </c>
      <c r="W12" s="480">
        <v>12</v>
      </c>
      <c r="X12" s="479">
        <v>29</v>
      </c>
      <c r="Y12" s="406">
        <f t="shared" si="0"/>
        <v>21.216416663744379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s="195" customFormat="1" ht="15.75" customHeight="1">
      <c r="A13" s="394">
        <v>59</v>
      </c>
      <c r="B13" s="394">
        <v>0</v>
      </c>
      <c r="C13" s="408" t="s">
        <v>36</v>
      </c>
      <c r="D13" s="408" t="s">
        <v>35</v>
      </c>
      <c r="E13" s="408" t="s">
        <v>495</v>
      </c>
      <c r="F13" s="408" t="s">
        <v>496</v>
      </c>
      <c r="G13" s="411">
        <v>1</v>
      </c>
      <c r="H13" s="411">
        <v>2</v>
      </c>
      <c r="I13" s="416">
        <v>1</v>
      </c>
      <c r="J13" s="416">
        <v>1</v>
      </c>
      <c r="K13" s="481">
        <v>8.3659782608695643</v>
      </c>
      <c r="L13" s="478">
        <v>7.7894133506477621</v>
      </c>
      <c r="M13" s="478">
        <v>5.262703501533049</v>
      </c>
      <c r="N13" s="478">
        <v>6.553318869490881</v>
      </c>
      <c r="O13" s="480">
        <v>15</v>
      </c>
      <c r="P13" s="478">
        <v>5.1926623655299258</v>
      </c>
      <c r="Q13" s="478">
        <v>7.2407185628742514</v>
      </c>
      <c r="R13" s="480">
        <v>24</v>
      </c>
      <c r="S13" s="478">
        <v>5.3160650094114938</v>
      </c>
      <c r="T13" s="478">
        <v>6.0765581396232573</v>
      </c>
      <c r="U13" s="478">
        <v>7.0165576834071244</v>
      </c>
      <c r="V13" s="485">
        <v>6.7924461037770225</v>
      </c>
      <c r="W13" s="480">
        <v>1</v>
      </c>
      <c r="X13" s="479">
        <v>40</v>
      </c>
      <c r="Y13" s="406">
        <f t="shared" si="0"/>
        <v>19.509950693892129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s="195" customFormat="1" ht="15.75" customHeight="1">
      <c r="A14" s="394">
        <v>62</v>
      </c>
      <c r="B14" s="394">
        <v>0</v>
      </c>
      <c r="C14" s="408" t="s">
        <v>14</v>
      </c>
      <c r="D14" s="408" t="s">
        <v>13</v>
      </c>
      <c r="E14" s="408" t="s">
        <v>495</v>
      </c>
      <c r="F14" s="408" t="s">
        <v>496</v>
      </c>
      <c r="G14" s="411">
        <v>1</v>
      </c>
      <c r="H14" s="411">
        <v>2</v>
      </c>
      <c r="I14" s="416">
        <v>1</v>
      </c>
      <c r="J14" s="416">
        <v>1</v>
      </c>
      <c r="K14" s="481">
        <v>8.6325434782608692</v>
      </c>
      <c r="L14" s="478">
        <v>8.2446044737339381</v>
      </c>
      <c r="M14" s="478">
        <v>4.286392272692729</v>
      </c>
      <c r="N14" s="478">
        <v>6.6952409000815241</v>
      </c>
      <c r="O14" s="480">
        <v>16</v>
      </c>
      <c r="P14" s="478">
        <v>6.4570576023828297</v>
      </c>
      <c r="Q14" s="478">
        <v>8.8682634730538918</v>
      </c>
      <c r="R14" s="480">
        <v>17</v>
      </c>
      <c r="S14" s="478">
        <v>5.8649050728209362</v>
      </c>
      <c r="T14" s="478">
        <v>5.6268950312430785</v>
      </c>
      <c r="U14" s="478">
        <v>6.9046745086923655</v>
      </c>
      <c r="V14" s="485">
        <v>6.3871516875981156</v>
      </c>
      <c r="W14" s="480">
        <v>5</v>
      </c>
      <c r="X14" s="479">
        <v>38</v>
      </c>
      <c r="Y14" s="406">
        <f t="shared" si="0"/>
        <v>20.823262393999251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s="195" customFormat="1" ht="15.75" customHeight="1">
      <c r="A15" s="394">
        <v>69</v>
      </c>
      <c r="B15" s="394">
        <v>0</v>
      </c>
      <c r="C15" s="408" t="s">
        <v>52</v>
      </c>
      <c r="D15" s="408" t="s">
        <v>51</v>
      </c>
      <c r="E15" s="408" t="s">
        <v>495</v>
      </c>
      <c r="F15" s="408" t="s">
        <v>496</v>
      </c>
      <c r="G15" s="411">
        <v>1</v>
      </c>
      <c r="H15" s="411">
        <v>2</v>
      </c>
      <c r="I15" s="416">
        <v>1</v>
      </c>
      <c r="J15" s="416">
        <v>1</v>
      </c>
      <c r="K15" s="481">
        <v>7.0560869565217388</v>
      </c>
      <c r="L15" s="478">
        <v>6.2101518698877403</v>
      </c>
      <c r="M15" s="478">
        <v>5.7119201655126082</v>
      </c>
      <c r="N15" s="478">
        <v>6.7066507712666281</v>
      </c>
      <c r="O15" s="480">
        <v>24</v>
      </c>
      <c r="P15" s="478">
        <v>7.2452532458890548</v>
      </c>
      <c r="Q15" s="478">
        <v>6.5832335329341323</v>
      </c>
      <c r="R15" s="480">
        <v>23</v>
      </c>
      <c r="S15" s="478">
        <v>3.6199304381422532</v>
      </c>
      <c r="T15" s="478">
        <v>4.8367691789480922</v>
      </c>
      <c r="U15" s="478">
        <v>6.0393864535061335</v>
      </c>
      <c r="V15" s="485">
        <v>6.4650837216607071</v>
      </c>
      <c r="W15" s="480">
        <v>23</v>
      </c>
      <c r="X15" s="479">
        <v>70</v>
      </c>
      <c r="Y15" s="406">
        <f t="shared" si="0"/>
        <v>18.575738278273072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s="195" customFormat="1" ht="15.75" customHeight="1">
      <c r="A16" s="394">
        <v>79</v>
      </c>
      <c r="B16" s="394">
        <v>0</v>
      </c>
      <c r="C16" s="408" t="s">
        <v>22</v>
      </c>
      <c r="D16" s="408" t="s">
        <v>21</v>
      </c>
      <c r="E16" s="408" t="s">
        <v>495</v>
      </c>
      <c r="F16" s="408" t="s">
        <v>496</v>
      </c>
      <c r="G16" s="411">
        <v>1</v>
      </c>
      <c r="H16" s="411">
        <v>2</v>
      </c>
      <c r="I16" s="416">
        <v>0</v>
      </c>
      <c r="J16" s="416">
        <v>1</v>
      </c>
      <c r="K16" s="481">
        <v>8.4787173913043468</v>
      </c>
      <c r="L16" s="478">
        <v>7.9597412954629441</v>
      </c>
      <c r="M16" s="478">
        <v>5.0496560953730993</v>
      </c>
      <c r="N16" s="478">
        <v>6.0477602011635199</v>
      </c>
      <c r="O16" s="480">
        <v>19</v>
      </c>
      <c r="P16" s="478">
        <v>8.061273846817091</v>
      </c>
      <c r="Q16" s="478">
        <v>9.0407185628742504</v>
      </c>
      <c r="R16" s="480">
        <v>2</v>
      </c>
      <c r="S16" s="478">
        <v>4.4324265556692994</v>
      </c>
      <c r="T16" s="478">
        <v>4.3736558988897007</v>
      </c>
      <c r="U16" s="478">
        <v>6.5507120483125787</v>
      </c>
      <c r="V16" s="485">
        <v>6.6252962730761773</v>
      </c>
      <c r="W16" s="480">
        <v>18</v>
      </c>
      <c r="X16" s="479">
        <v>39</v>
      </c>
      <c r="Y16" s="406">
        <f t="shared" si="0"/>
        <v>20.930487644658587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2" s="195" customFormat="1" ht="15.75" customHeight="1">
      <c r="A17" s="394">
        <v>82</v>
      </c>
      <c r="B17" s="394">
        <v>0</v>
      </c>
      <c r="C17" s="408" t="s">
        <v>6</v>
      </c>
      <c r="D17" s="408" t="s">
        <v>5</v>
      </c>
      <c r="E17" s="408" t="s">
        <v>495</v>
      </c>
      <c r="F17" s="408" t="s">
        <v>496</v>
      </c>
      <c r="G17" s="411">
        <v>1</v>
      </c>
      <c r="H17" s="411">
        <v>2</v>
      </c>
      <c r="I17" s="416">
        <v>1</v>
      </c>
      <c r="J17" s="416">
        <v>1</v>
      </c>
      <c r="K17" s="481">
        <v>8.5763260869565219</v>
      </c>
      <c r="L17" s="478">
        <v>8.1932765151515135</v>
      </c>
      <c r="M17" s="478">
        <v>6.0588872550118609</v>
      </c>
      <c r="N17" s="478">
        <v>7.0691392052340989</v>
      </c>
      <c r="O17" s="480">
        <v>5</v>
      </c>
      <c r="P17" s="478">
        <v>9.2773066400478967</v>
      </c>
      <c r="Q17" s="478">
        <v>8.6742514970059865</v>
      </c>
      <c r="R17" s="480">
        <v>1</v>
      </c>
      <c r="S17" s="478">
        <v>6.3385334938405391</v>
      </c>
      <c r="T17" s="478">
        <v>3.9772390478426791</v>
      </c>
      <c r="U17" s="478">
        <v>7.1275568181818185</v>
      </c>
      <c r="V17" s="485">
        <v>7.4194805194805191</v>
      </c>
      <c r="W17" s="480">
        <v>4</v>
      </c>
      <c r="X17" s="479">
        <v>10</v>
      </c>
      <c r="Y17" s="406">
        <f t="shared" si="0"/>
        <v>22.66588880395183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2" s="195" customFormat="1" ht="15.75" customHeight="1">
      <c r="A18" s="394">
        <v>84</v>
      </c>
      <c r="B18" s="394">
        <v>0</v>
      </c>
      <c r="C18" s="408" t="s">
        <v>38</v>
      </c>
      <c r="D18" s="408" t="s">
        <v>37</v>
      </c>
      <c r="E18" s="408" t="s">
        <v>495</v>
      </c>
      <c r="F18" s="408" t="s">
        <v>496</v>
      </c>
      <c r="G18" s="411">
        <v>1</v>
      </c>
      <c r="H18" s="411">
        <v>2</v>
      </c>
      <c r="I18" s="416">
        <v>1</v>
      </c>
      <c r="J18" s="416">
        <v>1</v>
      </c>
      <c r="K18" s="481">
        <v>7.8893043478260862</v>
      </c>
      <c r="L18" s="478">
        <v>6.6643877334608499</v>
      </c>
      <c r="M18" s="478">
        <v>4.7069455530547417</v>
      </c>
      <c r="N18" s="478">
        <v>6.3478053234587941</v>
      </c>
      <c r="O18" s="480">
        <v>26</v>
      </c>
      <c r="P18" s="478">
        <v>7.3057273459244589</v>
      </c>
      <c r="Q18" s="478">
        <v>7.0682634730538929</v>
      </c>
      <c r="R18" s="480">
        <v>20</v>
      </c>
      <c r="S18" s="478">
        <v>4.7454271457008268</v>
      </c>
      <c r="T18" s="478">
        <v>5.2699394577198913</v>
      </c>
      <c r="U18" s="478">
        <v>6.6964768388995743</v>
      </c>
      <c r="V18" s="485">
        <v>6.4865976581769234</v>
      </c>
      <c r="W18" s="480">
        <v>13</v>
      </c>
      <c r="X18" s="479">
        <v>59</v>
      </c>
      <c r="Y18" s="406">
        <f t="shared" si="0"/>
        <v>19.388716424063599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42" s="195" customFormat="1" ht="15.75" customHeight="1">
      <c r="A19" s="394">
        <v>87</v>
      </c>
      <c r="B19" s="394">
        <v>0</v>
      </c>
      <c r="C19" s="408" t="s">
        <v>40</v>
      </c>
      <c r="D19" s="408" t="s">
        <v>39</v>
      </c>
      <c r="E19" s="408" t="s">
        <v>503</v>
      </c>
      <c r="F19" s="408" t="s">
        <v>512</v>
      </c>
      <c r="G19" s="411">
        <v>1</v>
      </c>
      <c r="H19" s="411">
        <v>2</v>
      </c>
      <c r="I19" s="416">
        <v>1</v>
      </c>
      <c r="J19" s="416">
        <v>1</v>
      </c>
      <c r="K19" s="481">
        <v>8.5094999999999992</v>
      </c>
      <c r="L19" s="478">
        <v>8.0517316017316016</v>
      </c>
      <c r="M19" s="478">
        <v>5.4840054395345348</v>
      </c>
      <c r="N19" s="478">
        <v>7.2678635212375733</v>
      </c>
      <c r="O19" s="480">
        <v>7</v>
      </c>
      <c r="P19" s="478">
        <v>7.0162555195484089</v>
      </c>
      <c r="Q19" s="478">
        <v>8.135329341317366</v>
      </c>
      <c r="R19" s="480">
        <v>18</v>
      </c>
      <c r="S19" s="478">
        <v>3.9198982642234461</v>
      </c>
      <c r="T19" s="478">
        <v>4.9814585373332321</v>
      </c>
      <c r="U19" s="478">
        <v>6.6457521645021638</v>
      </c>
      <c r="V19" s="485">
        <v>6.0290313852813853</v>
      </c>
      <c r="W19" s="480">
        <v>19</v>
      </c>
      <c r="X19" s="479">
        <v>44</v>
      </c>
      <c r="Y19" s="406">
        <f t="shared" si="0"/>
        <v>20.298102658893871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42" s="195" customFormat="1" ht="15.75" customHeight="1">
      <c r="A20" s="394">
        <v>101</v>
      </c>
      <c r="B20" s="394">
        <v>0</v>
      </c>
      <c r="C20" s="408" t="s">
        <v>54</v>
      </c>
      <c r="D20" s="408" t="s">
        <v>53</v>
      </c>
      <c r="E20" s="408" t="s">
        <v>495</v>
      </c>
      <c r="F20" s="408" t="s">
        <v>496</v>
      </c>
      <c r="G20" s="411">
        <v>1</v>
      </c>
      <c r="H20" s="411">
        <v>2</v>
      </c>
      <c r="I20" s="416">
        <v>0</v>
      </c>
      <c r="J20" s="416">
        <v>1</v>
      </c>
      <c r="K20" s="481">
        <v>8.5479298737727909</v>
      </c>
      <c r="L20" s="478">
        <v>8.0276785714285701</v>
      </c>
      <c r="M20" s="478">
        <v>4.9753866047957187</v>
      </c>
      <c r="N20" s="478">
        <v>4.4386702128717541</v>
      </c>
      <c r="O20" s="480">
        <v>23</v>
      </c>
      <c r="P20" s="478">
        <v>7.7658156976153352</v>
      </c>
      <c r="Q20" s="478">
        <v>1</v>
      </c>
      <c r="R20" s="480">
        <v>26</v>
      </c>
      <c r="S20" s="478">
        <v>5.525182290208619</v>
      </c>
      <c r="T20" s="478">
        <v>4.1215792458594578</v>
      </c>
      <c r="U20" s="478">
        <v>5.96875</v>
      </c>
      <c r="V20" s="485">
        <v>5.4791666666666661</v>
      </c>
      <c r="W20" s="480">
        <v>22</v>
      </c>
      <c r="X20" s="479">
        <v>71</v>
      </c>
      <c r="Y20" s="406">
        <f t="shared" si="0"/>
        <v>16.153993715208561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42" s="195" customFormat="1" ht="15.75" customHeight="1">
      <c r="A21" s="394">
        <v>105</v>
      </c>
      <c r="B21" s="394">
        <v>0</v>
      </c>
      <c r="C21" s="408" t="s">
        <v>24</v>
      </c>
      <c r="D21" s="408" t="s">
        <v>23</v>
      </c>
      <c r="E21" s="408" t="s">
        <v>495</v>
      </c>
      <c r="F21" s="408" t="s">
        <v>496</v>
      </c>
      <c r="G21" s="411">
        <v>1</v>
      </c>
      <c r="H21" s="411">
        <v>2</v>
      </c>
      <c r="I21" s="416">
        <v>1</v>
      </c>
      <c r="J21" s="416">
        <v>1</v>
      </c>
      <c r="K21" s="481">
        <v>8.447304347826087</v>
      </c>
      <c r="L21" s="478">
        <v>8.5069444444444429</v>
      </c>
      <c r="M21" s="478">
        <v>5.1063254988298539</v>
      </c>
      <c r="N21" s="478">
        <v>6.1804966690959446</v>
      </c>
      <c r="O21" s="480">
        <v>14</v>
      </c>
      <c r="P21" s="478">
        <v>7.7605049187010948</v>
      </c>
      <c r="Q21" s="478">
        <v>8.5449101796407199</v>
      </c>
      <c r="R21" s="480">
        <v>6</v>
      </c>
      <c r="S21" s="478">
        <v>3.6867828673666492</v>
      </c>
      <c r="T21" s="478">
        <v>5.5609817600837408</v>
      </c>
      <c r="U21" s="478">
        <v>6.395833333333333</v>
      </c>
      <c r="V21" s="485">
        <v>4.3583333333333334</v>
      </c>
      <c r="W21" s="480">
        <v>27</v>
      </c>
      <c r="X21" s="479">
        <v>47</v>
      </c>
      <c r="Y21" s="406">
        <f t="shared" si="0"/>
        <v>20.213458112749255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42" s="195" customFormat="1" ht="15.75" customHeight="1">
      <c r="A22" s="394">
        <v>108</v>
      </c>
      <c r="B22" s="394">
        <v>0</v>
      </c>
      <c r="C22" s="408" t="s">
        <v>56</v>
      </c>
      <c r="D22" s="408" t="s">
        <v>55</v>
      </c>
      <c r="E22" s="408" t="s">
        <v>495</v>
      </c>
      <c r="F22" s="408" t="s">
        <v>496</v>
      </c>
      <c r="G22" s="411"/>
      <c r="H22" s="411">
        <v>2</v>
      </c>
      <c r="I22" s="416">
        <v>0</v>
      </c>
      <c r="J22" s="416">
        <v>1</v>
      </c>
      <c r="K22" s="481">
        <v>8.0978972650771404</v>
      </c>
      <c r="L22" s="478">
        <v>7.4577380952380947</v>
      </c>
      <c r="M22" s="478">
        <v>8.5487672039007521</v>
      </c>
      <c r="N22" s="478">
        <v>7.1503312588010681</v>
      </c>
      <c r="O22" s="480">
        <v>1</v>
      </c>
      <c r="P22" s="478">
        <v>7.741032062682212</v>
      </c>
      <c r="Q22" s="478">
        <v>1</v>
      </c>
      <c r="R22" s="480">
        <v>28</v>
      </c>
      <c r="S22" s="478">
        <v>5.5529672143146138</v>
      </c>
      <c r="T22" s="478">
        <v>8.1034226190476186</v>
      </c>
      <c r="U22" s="478">
        <v>5.6145833333333339</v>
      </c>
      <c r="V22" s="485">
        <v>4.7380952380952381</v>
      </c>
      <c r="W22" s="480">
        <v>8</v>
      </c>
      <c r="X22" s="479">
        <v>37</v>
      </c>
      <c r="Y22" s="406">
        <f t="shared" si="0"/>
        <v>18.186466588293072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42" s="195" customFormat="1" ht="15.75" customHeight="1">
      <c r="A23" s="394">
        <v>116</v>
      </c>
      <c r="B23" s="394">
        <v>0</v>
      </c>
      <c r="C23" s="408" t="s">
        <v>50</v>
      </c>
      <c r="D23" s="408" t="s">
        <v>49</v>
      </c>
      <c r="E23" s="408" t="s">
        <v>495</v>
      </c>
      <c r="F23" s="408" t="s">
        <v>496</v>
      </c>
      <c r="G23" s="411">
        <v>1</v>
      </c>
      <c r="H23" s="411">
        <v>2</v>
      </c>
      <c r="I23" s="416">
        <v>0</v>
      </c>
      <c r="J23" s="416">
        <v>1</v>
      </c>
      <c r="K23" s="481">
        <v>8.7221739130434788</v>
      </c>
      <c r="L23" s="478">
        <v>6.6959325396825395</v>
      </c>
      <c r="M23" s="478">
        <v>5.1365208389549819</v>
      </c>
      <c r="N23" s="478">
        <v>6.4542226192010705</v>
      </c>
      <c r="O23" s="480">
        <v>21</v>
      </c>
      <c r="P23" s="478">
        <v>7.7109376488348476</v>
      </c>
      <c r="Q23" s="478">
        <v>7.7580838323353287</v>
      </c>
      <c r="R23" s="480">
        <v>14</v>
      </c>
      <c r="S23" s="478">
        <v>4.8481690134364923</v>
      </c>
      <c r="T23" s="478">
        <v>3.9970318237624651</v>
      </c>
      <c r="U23" s="478">
        <v>6.1145833333333339</v>
      </c>
      <c r="V23" s="485">
        <v>6.1909722222222223</v>
      </c>
      <c r="W23" s="480">
        <v>21</v>
      </c>
      <c r="X23" s="479">
        <v>56</v>
      </c>
      <c r="Y23" s="406">
        <f t="shared" si="0"/>
        <v>19.774412316494235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42" s="195" customFormat="1" ht="15.75" customHeight="1">
      <c r="A24" s="394">
        <v>130</v>
      </c>
      <c r="B24" s="394">
        <v>0</v>
      </c>
      <c r="C24" s="408" t="s">
        <v>44</v>
      </c>
      <c r="D24" s="408" t="s">
        <v>43</v>
      </c>
      <c r="E24" s="408" t="s">
        <v>495</v>
      </c>
      <c r="F24" s="408" t="s">
        <v>496</v>
      </c>
      <c r="G24" s="411">
        <v>1</v>
      </c>
      <c r="H24" s="411">
        <v>2</v>
      </c>
      <c r="I24" s="416">
        <v>1</v>
      </c>
      <c r="J24" s="416">
        <v>1</v>
      </c>
      <c r="K24" s="481">
        <v>8.4403913043478269</v>
      </c>
      <c r="L24" s="478">
        <v>8.152802579365078</v>
      </c>
      <c r="M24" s="478">
        <v>4.7803907050512819</v>
      </c>
      <c r="N24" s="478">
        <v>6.3245396165548797</v>
      </c>
      <c r="O24" s="480">
        <v>17</v>
      </c>
      <c r="P24" s="478">
        <v>7.5912239410953797</v>
      </c>
      <c r="Q24" s="478">
        <v>8.6419161676646699</v>
      </c>
      <c r="R24" s="480">
        <v>8</v>
      </c>
      <c r="S24" s="478">
        <v>5.6100216809111911</v>
      </c>
      <c r="T24" s="478">
        <v>4.8491980567206445</v>
      </c>
      <c r="U24" s="478">
        <v>6.1062500000000002</v>
      </c>
      <c r="V24" s="485">
        <v>5.4433035714285722</v>
      </c>
      <c r="W24" s="480">
        <v>17</v>
      </c>
      <c r="X24" s="479">
        <v>42</v>
      </c>
      <c r="Y24" s="406">
        <f t="shared" si="0"/>
        <v>20.543294432974896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42" s="195" customFormat="1" ht="15.75" customHeight="1">
      <c r="A25" s="394">
        <v>131</v>
      </c>
      <c r="B25" s="394">
        <v>0</v>
      </c>
      <c r="C25" s="408" t="s">
        <v>32</v>
      </c>
      <c r="D25" s="408" t="s">
        <v>31</v>
      </c>
      <c r="E25" s="408" t="s">
        <v>495</v>
      </c>
      <c r="F25" s="408" t="s">
        <v>496</v>
      </c>
      <c r="G25" s="411">
        <v>1</v>
      </c>
      <c r="H25" s="411">
        <v>2</v>
      </c>
      <c r="I25" s="416">
        <v>1</v>
      </c>
      <c r="J25" s="416">
        <v>1</v>
      </c>
      <c r="K25" s="481">
        <v>8.5223260869565216</v>
      </c>
      <c r="L25" s="478">
        <v>8.5814537273242628</v>
      </c>
      <c r="M25" s="478">
        <v>6.605729222343907</v>
      </c>
      <c r="N25" s="478">
        <v>7.1785810348919803</v>
      </c>
      <c r="O25" s="480">
        <v>3</v>
      </c>
      <c r="P25" s="478">
        <v>7.6435026362507017</v>
      </c>
      <c r="Q25" s="478">
        <v>8.2323353293413177</v>
      </c>
      <c r="R25" s="480">
        <v>11</v>
      </c>
      <c r="S25" s="478">
        <v>5.393151094704713</v>
      </c>
      <c r="T25" s="478">
        <v>4.1017996907895746</v>
      </c>
      <c r="U25" s="478">
        <v>6.9585422820443972</v>
      </c>
      <c r="V25" s="485">
        <v>7.3377843791025192</v>
      </c>
      <c r="W25" s="480">
        <v>10</v>
      </c>
      <c r="X25" s="479">
        <v>24</v>
      </c>
      <c r="Y25" s="406">
        <f t="shared" si="0"/>
        <v>21.607760862335478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42" s="195" customFormat="1" ht="15.75" customHeight="1">
      <c r="A26" s="394">
        <v>134</v>
      </c>
      <c r="B26" s="394">
        <v>0</v>
      </c>
      <c r="C26" s="408" t="s">
        <v>10</v>
      </c>
      <c r="D26" s="408" t="s">
        <v>9</v>
      </c>
      <c r="E26" s="408" t="s">
        <v>503</v>
      </c>
      <c r="F26" s="408" t="s">
        <v>504</v>
      </c>
      <c r="G26" s="411">
        <v>1</v>
      </c>
      <c r="H26" s="411">
        <v>2</v>
      </c>
      <c r="I26" s="416">
        <v>1</v>
      </c>
      <c r="J26" s="416">
        <v>1</v>
      </c>
      <c r="K26" s="481">
        <v>8.3969130434782606</v>
      </c>
      <c r="L26" s="478">
        <v>8.7809628306704255</v>
      </c>
      <c r="M26" s="478">
        <v>4.5475270802122498</v>
      </c>
      <c r="N26" s="478">
        <v>7.1283773222866129</v>
      </c>
      <c r="O26" s="480">
        <v>11</v>
      </c>
      <c r="P26" s="478">
        <v>7.1287018168634964</v>
      </c>
      <c r="Q26" s="478">
        <v>9.4610778443113777</v>
      </c>
      <c r="R26" s="480">
        <v>5</v>
      </c>
      <c r="S26" s="478">
        <v>4.0741597655062955</v>
      </c>
      <c r="T26" s="478">
        <v>5.5153605122833156</v>
      </c>
      <c r="U26" s="478">
        <v>7.5984492203425225</v>
      </c>
      <c r="V26" s="485">
        <v>7.729349359649123</v>
      </c>
      <c r="W26" s="480">
        <v>3</v>
      </c>
      <c r="X26" s="479">
        <v>19</v>
      </c>
      <c r="Y26" s="406">
        <f t="shared" si="0"/>
        <v>21.737664614194639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42" s="195" customFormat="1" ht="15.75" customHeight="1">
      <c r="A27" s="394">
        <v>144</v>
      </c>
      <c r="B27" s="394">
        <v>0</v>
      </c>
      <c r="C27" s="408" t="s">
        <v>42</v>
      </c>
      <c r="D27" s="408" t="s">
        <v>41</v>
      </c>
      <c r="E27" s="408" t="s">
        <v>495</v>
      </c>
      <c r="F27" s="408" t="s">
        <v>496</v>
      </c>
      <c r="G27" s="411">
        <v>1</v>
      </c>
      <c r="H27" s="411">
        <v>2</v>
      </c>
      <c r="I27" s="416">
        <v>1</v>
      </c>
      <c r="J27" s="416">
        <v>1</v>
      </c>
      <c r="K27" s="481">
        <v>8.0085434782608687</v>
      </c>
      <c r="L27" s="478">
        <v>7.4583739177489177</v>
      </c>
      <c r="M27" s="478">
        <v>4.9474985969212444</v>
      </c>
      <c r="N27" s="478">
        <v>6.0459124691235848</v>
      </c>
      <c r="O27" s="480">
        <v>22</v>
      </c>
      <c r="P27" s="478">
        <v>6.8912670179564817</v>
      </c>
      <c r="Q27" s="478">
        <v>7.4023952095808383</v>
      </c>
      <c r="R27" s="480">
        <v>21</v>
      </c>
      <c r="S27" s="478">
        <v>3.9227391258614066</v>
      </c>
      <c r="T27" s="478">
        <v>4.9922258894993234</v>
      </c>
      <c r="U27" s="478">
        <v>6.1410714285714292</v>
      </c>
      <c r="V27" s="485">
        <v>6.1898088023088027</v>
      </c>
      <c r="W27" s="480">
        <v>20</v>
      </c>
      <c r="X27" s="479">
        <v>63</v>
      </c>
      <c r="Y27" s="406">
        <f t="shared" si="0"/>
        <v>19.073374540842554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42" s="195" customFormat="1" ht="15.75" customHeight="1">
      <c r="A28" s="394">
        <v>166</v>
      </c>
      <c r="B28" s="394">
        <v>0</v>
      </c>
      <c r="C28" s="408" t="s">
        <v>8</v>
      </c>
      <c r="D28" s="408" t="s">
        <v>7</v>
      </c>
      <c r="E28" s="408" t="s">
        <v>495</v>
      </c>
      <c r="F28" s="408" t="s">
        <v>496</v>
      </c>
      <c r="G28" s="411">
        <v>1</v>
      </c>
      <c r="H28" s="411">
        <v>2</v>
      </c>
      <c r="I28" s="416">
        <v>1</v>
      </c>
      <c r="J28" s="416">
        <v>1</v>
      </c>
      <c r="K28" s="481">
        <v>8.4483260869565218</v>
      </c>
      <c r="L28" s="478">
        <v>8.6188741405653158</v>
      </c>
      <c r="M28" s="478">
        <v>5.5320685056241352</v>
      </c>
      <c r="N28" s="478">
        <v>6.7372217925643829</v>
      </c>
      <c r="O28" s="480">
        <v>6</v>
      </c>
      <c r="P28" s="478">
        <v>7.6846665497526221</v>
      </c>
      <c r="Q28" s="478">
        <v>8.4694610778443113</v>
      </c>
      <c r="R28" s="480">
        <v>10</v>
      </c>
      <c r="S28" s="478">
        <v>4.6928749275683019</v>
      </c>
      <c r="T28" s="478">
        <v>4.6009703995469451</v>
      </c>
      <c r="U28" s="478">
        <v>6.9164788642729818</v>
      </c>
      <c r="V28" s="485">
        <v>6.8328113063407168</v>
      </c>
      <c r="W28" s="480">
        <v>15</v>
      </c>
      <c r="X28" s="479">
        <v>31</v>
      </c>
      <c r="Y28" s="406">
        <f t="shared" si="0"/>
        <v>21.171970319658293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42" s="195" customFormat="1" ht="15.75" customHeight="1">
      <c r="A29" s="394">
        <v>185</v>
      </c>
      <c r="B29" s="394">
        <v>0</v>
      </c>
      <c r="C29" s="408" t="s">
        <v>26</v>
      </c>
      <c r="D29" s="408" t="s">
        <v>544</v>
      </c>
      <c r="E29" s="408" t="s">
        <v>511</v>
      </c>
      <c r="F29" s="408" t="s">
        <v>511</v>
      </c>
      <c r="G29" s="411">
        <v>1</v>
      </c>
      <c r="H29" s="411">
        <v>2</v>
      </c>
      <c r="I29" s="416">
        <v>1</v>
      </c>
      <c r="J29" s="416">
        <v>1</v>
      </c>
      <c r="K29" s="481">
        <v>8.2171086956521737</v>
      </c>
      <c r="L29" s="478">
        <v>7.5474607482070164</v>
      </c>
      <c r="M29" s="478">
        <v>4.3203865884251984</v>
      </c>
      <c r="N29" s="478">
        <v>6.9823663280122856</v>
      </c>
      <c r="O29" s="480">
        <v>20</v>
      </c>
      <c r="P29" s="478">
        <v>3.7857223694468036</v>
      </c>
      <c r="Q29" s="478">
        <v>8.6419161676646699</v>
      </c>
      <c r="R29" s="480">
        <v>25</v>
      </c>
      <c r="S29" s="478">
        <v>4.2044908932985861</v>
      </c>
      <c r="T29" s="478">
        <v>5.016109431778399</v>
      </c>
      <c r="U29" s="478">
        <v>6.8514929007559608</v>
      </c>
      <c r="V29" s="485">
        <v>7.1068220585384774</v>
      </c>
      <c r="W29" s="480">
        <v>14</v>
      </c>
      <c r="X29" s="479">
        <v>59</v>
      </c>
      <c r="Y29" s="406">
        <f t="shared" si="0"/>
        <v>18.775378679722763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42" ht="15.75" customHeight="1">
      <c r="A30" s="237">
        <v>1</v>
      </c>
      <c r="B30" s="237">
        <v>0</v>
      </c>
      <c r="C30" s="265" t="s">
        <v>385</v>
      </c>
      <c r="D30" s="265" t="s">
        <v>384</v>
      </c>
      <c r="E30" s="265" t="s">
        <v>490</v>
      </c>
      <c r="F30" s="265" t="s">
        <v>490</v>
      </c>
      <c r="G30" s="303">
        <v>4</v>
      </c>
      <c r="H30" s="303">
        <v>3</v>
      </c>
      <c r="I30" s="271">
        <v>0</v>
      </c>
      <c r="J30" s="271">
        <v>0</v>
      </c>
      <c r="K30" s="482">
        <v>6.0359130434782617</v>
      </c>
      <c r="L30" s="482">
        <v>2.0597718253968256</v>
      </c>
      <c r="M30" s="482">
        <v>1.2604929347876472</v>
      </c>
      <c r="N30" s="482">
        <v>4.7608955608233003</v>
      </c>
      <c r="O30" s="483">
        <v>160</v>
      </c>
      <c r="P30" s="482">
        <v>7.7056268699206072</v>
      </c>
      <c r="Q30" s="482">
        <v>5.9149700598802397</v>
      </c>
      <c r="R30" s="483">
        <v>88</v>
      </c>
      <c r="S30" s="482">
        <v>1.8232183610476815</v>
      </c>
      <c r="T30" s="482">
        <v>3.8644582486487176</v>
      </c>
      <c r="U30" s="482">
        <v>3.2465277777777777</v>
      </c>
      <c r="V30" s="482">
        <v>5.3472222222222232</v>
      </c>
      <c r="W30" s="483">
        <v>149</v>
      </c>
      <c r="X30" s="483">
        <v>397</v>
      </c>
      <c r="Y30" s="272">
        <f t="shared" si="0"/>
        <v>13.909923458446031</v>
      </c>
      <c r="AN30"/>
      <c r="AO30"/>
      <c r="AP30"/>
    </row>
    <row r="31" spans="1:42" ht="15.75" customHeight="1">
      <c r="A31" s="526">
        <v>2</v>
      </c>
      <c r="B31" s="526">
        <v>0</v>
      </c>
      <c r="C31" s="528" t="s">
        <v>329</v>
      </c>
      <c r="D31" s="528" t="s">
        <v>328</v>
      </c>
      <c r="E31" s="528" t="s">
        <v>491</v>
      </c>
      <c r="F31" s="528" t="s">
        <v>492</v>
      </c>
      <c r="G31" s="418">
        <v>4</v>
      </c>
      <c r="H31" s="418">
        <v>4</v>
      </c>
      <c r="I31" s="529">
        <v>0</v>
      </c>
      <c r="J31" s="529">
        <v>0</v>
      </c>
      <c r="K31" s="482">
        <v>3.8785217391304352</v>
      </c>
      <c r="L31" s="482">
        <v>3.5924107142857142</v>
      </c>
      <c r="M31" s="482">
        <v>1.3606787788749652</v>
      </c>
      <c r="N31" s="482">
        <v>5.802508867995769</v>
      </c>
      <c r="O31" s="483">
        <v>158</v>
      </c>
      <c r="P31" s="482">
        <v>7.413577116993431</v>
      </c>
      <c r="Q31" s="482">
        <v>5.8179640718562879</v>
      </c>
      <c r="R31" s="483">
        <v>112</v>
      </c>
      <c r="S31" s="482">
        <v>1.7736973278815402</v>
      </c>
      <c r="T31" s="482">
        <v>3.4881238074310188</v>
      </c>
      <c r="U31" s="482">
        <v>3.802083333333333</v>
      </c>
      <c r="V31" s="482">
        <v>5.145833333333333</v>
      </c>
      <c r="W31" s="483">
        <v>150</v>
      </c>
      <c r="X31" s="483">
        <v>420</v>
      </c>
      <c r="Y31" s="405">
        <f t="shared" si="0"/>
        <v>13.826735069991386</v>
      </c>
      <c r="AN31"/>
      <c r="AO31"/>
      <c r="AP31"/>
    </row>
    <row r="32" spans="1:42" ht="15.75" customHeight="1">
      <c r="A32" s="526">
        <v>3</v>
      </c>
      <c r="B32" s="526">
        <v>0</v>
      </c>
      <c r="C32" s="528" t="s">
        <v>179</v>
      </c>
      <c r="D32" s="528" t="s">
        <v>178</v>
      </c>
      <c r="E32" s="528" t="s">
        <v>493</v>
      </c>
      <c r="F32" s="528" t="s">
        <v>494</v>
      </c>
      <c r="G32" s="418">
        <v>2</v>
      </c>
      <c r="H32" s="418">
        <v>3</v>
      </c>
      <c r="I32" s="529">
        <v>0</v>
      </c>
      <c r="J32" s="529">
        <v>0</v>
      </c>
      <c r="K32" s="482">
        <v>7.1088695652173914</v>
      </c>
      <c r="L32" s="482">
        <v>5.3332094988344991</v>
      </c>
      <c r="M32" s="482">
        <v>2.9366763086729564</v>
      </c>
      <c r="N32" s="482">
        <v>5.9003386882457347</v>
      </c>
      <c r="O32" s="483">
        <v>56</v>
      </c>
      <c r="P32" s="482">
        <v>7.4762481438287782</v>
      </c>
      <c r="Q32" s="482">
        <v>7.5317365269461076</v>
      </c>
      <c r="R32" s="483">
        <v>38</v>
      </c>
      <c r="S32" s="482">
        <v>3.8059924629705422</v>
      </c>
      <c r="T32" s="482">
        <v>4.5471718799105005</v>
      </c>
      <c r="U32" s="482">
        <v>5.2008512321012317</v>
      </c>
      <c r="V32" s="482">
        <v>6.4400807525807524</v>
      </c>
      <c r="W32" s="483">
        <v>51</v>
      </c>
      <c r="X32" s="483">
        <v>145</v>
      </c>
      <c r="Y32" s="405">
        <f t="shared" si="0"/>
        <v>17.822289932520846</v>
      </c>
      <c r="AN32"/>
      <c r="AO32"/>
      <c r="AP32"/>
    </row>
    <row r="33" spans="1:42" ht="15.75" customHeight="1">
      <c r="A33" s="237">
        <v>5</v>
      </c>
      <c r="B33" s="237">
        <v>0</v>
      </c>
      <c r="C33" s="265" t="s">
        <v>175</v>
      </c>
      <c r="D33" s="265" t="s">
        <v>174</v>
      </c>
      <c r="E33" s="265" t="s">
        <v>497</v>
      </c>
      <c r="F33" s="265" t="s">
        <v>498</v>
      </c>
      <c r="G33" s="303">
        <v>1</v>
      </c>
      <c r="H33" s="303">
        <v>2</v>
      </c>
      <c r="I33" s="271">
        <v>0</v>
      </c>
      <c r="J33" s="271">
        <v>0</v>
      </c>
      <c r="K33" s="482">
        <v>7.723369565217391</v>
      </c>
      <c r="L33" s="482">
        <v>7.7782738095238084</v>
      </c>
      <c r="M33" s="482">
        <v>2.5737848500444263</v>
      </c>
      <c r="N33" s="482">
        <v>6.2668055644609053</v>
      </c>
      <c r="O33" s="483">
        <v>18</v>
      </c>
      <c r="P33" s="482">
        <v>7.8299651772684076</v>
      </c>
      <c r="Q33" s="482">
        <v>8.72814371257485</v>
      </c>
      <c r="R33" s="483">
        <v>3</v>
      </c>
      <c r="S33" s="482">
        <v>2.6761639428016242</v>
      </c>
      <c r="T33" s="482">
        <v>4.2022125860126867</v>
      </c>
      <c r="U33" s="482">
        <v>6.2401785714285722</v>
      </c>
      <c r="V33" s="482">
        <v>5.3461309523809524</v>
      </c>
      <c r="W33" s="483">
        <v>95</v>
      </c>
      <c r="X33" s="483">
        <v>116</v>
      </c>
      <c r="Y33" s="405">
        <f t="shared" si="0"/>
        <v>18.980784405389219</v>
      </c>
      <c r="AN33"/>
      <c r="AO33"/>
      <c r="AP33"/>
    </row>
    <row r="34" spans="1:42" ht="15.75" customHeight="1">
      <c r="A34" s="526">
        <v>6</v>
      </c>
      <c r="B34" s="526">
        <v>0</v>
      </c>
      <c r="C34" s="528" t="s">
        <v>109</v>
      </c>
      <c r="D34" s="528" t="s">
        <v>108</v>
      </c>
      <c r="E34" s="528" t="s">
        <v>499</v>
      </c>
      <c r="F34" s="528" t="s">
        <v>500</v>
      </c>
      <c r="G34" s="418">
        <v>2</v>
      </c>
      <c r="H34" s="418">
        <v>2</v>
      </c>
      <c r="I34" s="529">
        <v>0</v>
      </c>
      <c r="J34" s="529">
        <v>0</v>
      </c>
      <c r="K34" s="482">
        <v>7.0763260869565219</v>
      </c>
      <c r="L34" s="482">
        <v>5.7978379121803103</v>
      </c>
      <c r="M34" s="482">
        <v>3.8486169079685246</v>
      </c>
      <c r="N34" s="482">
        <v>6.9619189301622244</v>
      </c>
      <c r="O34" s="483">
        <v>25</v>
      </c>
      <c r="P34" s="482">
        <v>6.776787927977554</v>
      </c>
      <c r="Q34" s="482">
        <v>5.9904191616766473</v>
      </c>
      <c r="R34" s="483">
        <v>125</v>
      </c>
      <c r="S34" s="482">
        <v>4.2693904657894732</v>
      </c>
      <c r="T34" s="482">
        <v>4.3031907638814921</v>
      </c>
      <c r="U34" s="482">
        <v>6.7017114675105791</v>
      </c>
      <c r="V34" s="482">
        <v>7.24980615240188</v>
      </c>
      <c r="W34" s="483">
        <v>12</v>
      </c>
      <c r="X34" s="483">
        <v>162</v>
      </c>
      <c r="Y34" s="405">
        <f t="shared" ref="Y34:Y65" si="1">(((AVERAGE(K34:N34)+((Q34+P34)/2)+AVERAGE(S34:V34))))</f>
        <v>17.935803216539853</v>
      </c>
      <c r="AN34"/>
      <c r="AO34"/>
      <c r="AP34"/>
    </row>
    <row r="35" spans="1:42" ht="15.75" customHeight="1">
      <c r="A35" s="237">
        <v>7</v>
      </c>
      <c r="B35" s="237">
        <v>0</v>
      </c>
      <c r="C35" s="265" t="s">
        <v>131</v>
      </c>
      <c r="D35" s="265" t="s">
        <v>130</v>
      </c>
      <c r="E35" s="265" t="s">
        <v>493</v>
      </c>
      <c r="F35" s="265" t="s">
        <v>501</v>
      </c>
      <c r="G35" s="303">
        <v>2</v>
      </c>
      <c r="H35" s="303">
        <v>3</v>
      </c>
      <c r="I35" s="271">
        <v>0</v>
      </c>
      <c r="J35" s="271">
        <v>0</v>
      </c>
      <c r="K35" s="482">
        <v>6.1295664251207738</v>
      </c>
      <c r="L35" s="482">
        <v>4.9172889610389614</v>
      </c>
      <c r="M35" s="482">
        <v>3.8652243254401051</v>
      </c>
      <c r="N35" s="482">
        <v>5.8105791487741145</v>
      </c>
      <c r="O35" s="483">
        <v>70</v>
      </c>
      <c r="P35" s="482">
        <v>7.5788303506567676</v>
      </c>
      <c r="Q35" s="482">
        <v>7.6610778443113778</v>
      </c>
      <c r="R35" s="483">
        <v>27</v>
      </c>
      <c r="S35" s="482">
        <v>2.6643605332074531</v>
      </c>
      <c r="T35" s="482">
        <v>5.1808828688304178</v>
      </c>
      <c r="U35" s="482">
        <v>5.4103354978354989</v>
      </c>
      <c r="V35" s="482">
        <v>6.3798160173160179</v>
      </c>
      <c r="W35" s="483">
        <v>59</v>
      </c>
      <c r="X35" s="483">
        <v>156</v>
      </c>
      <c r="Y35" s="405">
        <f t="shared" si="1"/>
        <v>17.709467541874908</v>
      </c>
      <c r="AN35"/>
      <c r="AO35"/>
      <c r="AP35"/>
    </row>
    <row r="36" spans="1:42" ht="15.75" customHeight="1">
      <c r="A36" s="237">
        <v>8</v>
      </c>
      <c r="B36" s="237">
        <v>0</v>
      </c>
      <c r="C36" s="265" t="s">
        <v>323</v>
      </c>
      <c r="D36" s="265" t="s">
        <v>322</v>
      </c>
      <c r="E36" s="265" t="s">
        <v>499</v>
      </c>
      <c r="F36" s="265" t="s">
        <v>502</v>
      </c>
      <c r="G36" s="303">
        <v>2</v>
      </c>
      <c r="H36" s="303">
        <v>2</v>
      </c>
      <c r="I36" s="271">
        <v>0</v>
      </c>
      <c r="J36" s="271">
        <v>0</v>
      </c>
      <c r="K36" s="482">
        <v>7.2079992503748116</v>
      </c>
      <c r="L36" s="482">
        <v>6.0325892857142858</v>
      </c>
      <c r="M36" s="482">
        <v>1.7678847464076253</v>
      </c>
      <c r="N36" s="482">
        <v>4.8384616885909697</v>
      </c>
      <c r="O36" s="483">
        <v>87</v>
      </c>
      <c r="P36" s="482">
        <v>7.6719919367970819</v>
      </c>
      <c r="Q36" s="482">
        <v>1</v>
      </c>
      <c r="R36" s="483">
        <v>155</v>
      </c>
      <c r="S36" s="482">
        <v>4.7175166651541796</v>
      </c>
      <c r="T36" s="482">
        <v>3.8207683134991228</v>
      </c>
      <c r="U36" s="482">
        <v>6.5773809523809526</v>
      </c>
      <c r="V36" s="482">
        <v>6.0119047619047619</v>
      </c>
      <c r="W36" s="483">
        <v>34</v>
      </c>
      <c r="X36" s="483">
        <v>276</v>
      </c>
      <c r="Y36" s="405">
        <f t="shared" si="1"/>
        <v>14.579622384405218</v>
      </c>
      <c r="AN36"/>
      <c r="AO36"/>
      <c r="AP36"/>
    </row>
    <row r="37" spans="1:42" ht="15.75" customHeight="1">
      <c r="A37" s="237">
        <v>11</v>
      </c>
      <c r="B37" s="237">
        <v>0</v>
      </c>
      <c r="C37" s="265" t="s">
        <v>187</v>
      </c>
      <c r="D37" s="265" t="s">
        <v>186</v>
      </c>
      <c r="E37" s="265" t="s">
        <v>493</v>
      </c>
      <c r="F37" s="265" t="s">
        <v>501</v>
      </c>
      <c r="G37" s="303">
        <v>2</v>
      </c>
      <c r="H37" s="303">
        <v>3</v>
      </c>
      <c r="I37" s="271">
        <v>0</v>
      </c>
      <c r="J37" s="271">
        <v>0</v>
      </c>
      <c r="K37" s="482">
        <v>7.6175869565217393</v>
      </c>
      <c r="L37" s="482">
        <v>4.4017857142857144</v>
      </c>
      <c r="M37" s="482">
        <v>4.7928255888221534</v>
      </c>
      <c r="N37" s="482">
        <v>5.6074899665234152</v>
      </c>
      <c r="O37" s="483">
        <v>36</v>
      </c>
      <c r="P37" s="482">
        <v>8.9351591257657201</v>
      </c>
      <c r="Q37" s="482">
        <v>7.4131736526946117</v>
      </c>
      <c r="R37" s="483">
        <v>5</v>
      </c>
      <c r="S37" s="482">
        <v>2.570874611910094</v>
      </c>
      <c r="T37" s="482">
        <v>3.6335889180943104</v>
      </c>
      <c r="U37" s="482">
        <v>5.2678571428571423</v>
      </c>
      <c r="V37" s="482">
        <v>5.6220238095238084</v>
      </c>
      <c r="W37" s="483">
        <v>122</v>
      </c>
      <c r="X37" s="483">
        <v>163</v>
      </c>
      <c r="Y37" s="405">
        <f t="shared" si="1"/>
        <v>18.052674566364757</v>
      </c>
      <c r="AN37"/>
      <c r="AO37"/>
      <c r="AP37"/>
    </row>
    <row r="38" spans="1:42" ht="15.75" customHeight="1">
      <c r="A38" s="237">
        <v>12</v>
      </c>
      <c r="B38" s="237">
        <v>0</v>
      </c>
      <c r="C38" s="265" t="s">
        <v>390</v>
      </c>
      <c r="D38" s="265" t="s">
        <v>389</v>
      </c>
      <c r="E38" s="265" t="s">
        <v>491</v>
      </c>
      <c r="F38" s="265" t="s">
        <v>505</v>
      </c>
      <c r="G38" s="303">
        <v>4</v>
      </c>
      <c r="H38" s="303">
        <v>4</v>
      </c>
      <c r="I38" s="271">
        <v>0</v>
      </c>
      <c r="J38" s="271">
        <v>0</v>
      </c>
      <c r="K38" s="482">
        <v>6.2345434782608695</v>
      </c>
      <c r="L38" s="482">
        <v>2.5942460317460316</v>
      </c>
      <c r="M38" s="482">
        <v>1.0991675345714018</v>
      </c>
      <c r="N38" s="482">
        <v>4.60560323961887</v>
      </c>
      <c r="O38" s="483">
        <v>159</v>
      </c>
      <c r="P38" s="482">
        <v>9.7486231313926037</v>
      </c>
      <c r="Q38" s="482">
        <v>5.634730538922156</v>
      </c>
      <c r="R38" s="483">
        <v>23</v>
      </c>
      <c r="S38" s="482">
        <v>1.4800056494303284</v>
      </c>
      <c r="T38" s="482">
        <v>3.5151433665879255</v>
      </c>
      <c r="U38" s="482">
        <v>3.8571428571428577</v>
      </c>
      <c r="V38" s="482">
        <v>4.8412698412698409</v>
      </c>
      <c r="W38" s="483">
        <v>153</v>
      </c>
      <c r="X38" s="483">
        <v>335</v>
      </c>
      <c r="Y38" s="405">
        <f t="shared" si="1"/>
        <v>14.748457334814411</v>
      </c>
      <c r="AN38"/>
      <c r="AO38"/>
      <c r="AP38"/>
    </row>
    <row r="39" spans="1:42" ht="15.75" customHeight="1">
      <c r="A39" s="237">
        <v>14</v>
      </c>
      <c r="B39" s="237">
        <v>0</v>
      </c>
      <c r="C39" s="528" t="s">
        <v>317</v>
      </c>
      <c r="D39" s="265" t="s">
        <v>316</v>
      </c>
      <c r="E39" s="265" t="s">
        <v>491</v>
      </c>
      <c r="F39" s="265" t="s">
        <v>506</v>
      </c>
      <c r="G39" s="303">
        <v>4</v>
      </c>
      <c r="H39" s="418">
        <v>3</v>
      </c>
      <c r="I39" s="271">
        <v>0</v>
      </c>
      <c r="J39" s="271">
        <v>0</v>
      </c>
      <c r="K39" s="482">
        <v>6.7128478260869571</v>
      </c>
      <c r="L39" s="482">
        <v>3.9925595238095237</v>
      </c>
      <c r="M39" s="482">
        <v>1.2025215371826352</v>
      </c>
      <c r="N39" s="482">
        <v>5.429180850759022</v>
      </c>
      <c r="O39" s="483">
        <v>132</v>
      </c>
      <c r="P39" s="482">
        <v>7.134287527470577</v>
      </c>
      <c r="Q39" s="482">
        <v>6.3245508982035927</v>
      </c>
      <c r="R39" s="483">
        <v>97</v>
      </c>
      <c r="S39" s="482">
        <v>1.3641697102890176</v>
      </c>
      <c r="T39" s="482">
        <v>4.5266396955540671</v>
      </c>
      <c r="U39" s="482">
        <v>5.1458333333333339</v>
      </c>
      <c r="V39" s="482">
        <v>5.6875</v>
      </c>
      <c r="W39" s="483">
        <v>125</v>
      </c>
      <c r="X39" s="483">
        <v>354</v>
      </c>
      <c r="Y39" s="405">
        <f t="shared" si="1"/>
        <v>15.244732332090724</v>
      </c>
      <c r="AN39"/>
      <c r="AO39"/>
      <c r="AP39"/>
    </row>
    <row r="40" spans="1:42" ht="15.75" customHeight="1">
      <c r="A40" s="237">
        <v>15</v>
      </c>
      <c r="B40" s="237">
        <v>0</v>
      </c>
      <c r="C40" s="265" t="s">
        <v>305</v>
      </c>
      <c r="D40" s="265" t="s">
        <v>304</v>
      </c>
      <c r="E40" s="265" t="s">
        <v>491</v>
      </c>
      <c r="F40" s="265" t="s">
        <v>506</v>
      </c>
      <c r="G40" s="303">
        <v>4</v>
      </c>
      <c r="H40" s="303">
        <v>3</v>
      </c>
      <c r="I40" s="271">
        <v>0</v>
      </c>
      <c r="J40" s="271">
        <v>0</v>
      </c>
      <c r="K40" s="482">
        <v>6.554543478260868</v>
      </c>
      <c r="L40" s="482">
        <v>4.0948660714285712</v>
      </c>
      <c r="M40" s="482">
        <v>1.1360493283675115</v>
      </c>
      <c r="N40" s="482">
        <v>4.7900279232041711</v>
      </c>
      <c r="O40" s="483">
        <v>143</v>
      </c>
      <c r="P40" s="482">
        <v>7.2762011275275746</v>
      </c>
      <c r="Q40" s="482">
        <v>6.7664670658682633</v>
      </c>
      <c r="R40" s="483">
        <v>64</v>
      </c>
      <c r="S40" s="482">
        <v>1.7589873644162601</v>
      </c>
      <c r="T40" s="482">
        <v>3.8411313699790544</v>
      </c>
      <c r="U40" s="482">
        <v>4.3875000000000002</v>
      </c>
      <c r="V40" s="482">
        <v>4.6375000000000002</v>
      </c>
      <c r="W40" s="483">
        <v>145</v>
      </c>
      <c r="X40" s="483">
        <v>352</v>
      </c>
      <c r="Y40" s="405">
        <f t="shared" si="1"/>
        <v>14.821485480612028</v>
      </c>
      <c r="AN40"/>
      <c r="AO40"/>
      <c r="AP40"/>
    </row>
    <row r="41" spans="1:42" ht="15.75" customHeight="1">
      <c r="A41" s="237">
        <v>16</v>
      </c>
      <c r="B41" s="237">
        <v>0</v>
      </c>
      <c r="C41" s="265" t="s">
        <v>335</v>
      </c>
      <c r="D41" s="265" t="s">
        <v>334</v>
      </c>
      <c r="E41" s="265" t="s">
        <v>490</v>
      </c>
      <c r="F41" s="265" t="s">
        <v>490</v>
      </c>
      <c r="G41" s="303">
        <v>4</v>
      </c>
      <c r="H41" s="303">
        <v>3</v>
      </c>
      <c r="I41" s="271">
        <v>0</v>
      </c>
      <c r="J41" s="271">
        <v>0</v>
      </c>
      <c r="K41" s="482">
        <v>6.0671304347826096</v>
      </c>
      <c r="L41" s="482">
        <v>3.9733134920634923</v>
      </c>
      <c r="M41" s="482">
        <v>1.3223975192024415</v>
      </c>
      <c r="N41" s="482">
        <v>4.7987301272575351</v>
      </c>
      <c r="O41" s="483">
        <v>145</v>
      </c>
      <c r="P41" s="482">
        <v>7.4067503414884772</v>
      </c>
      <c r="Q41" s="482">
        <v>6.3568862275449103</v>
      </c>
      <c r="R41" s="483">
        <v>81</v>
      </c>
      <c r="S41" s="482">
        <v>3.8744956035487434</v>
      </c>
      <c r="T41" s="482">
        <v>4.0178114853659999</v>
      </c>
      <c r="U41" s="482">
        <v>4.7326388888888884</v>
      </c>
      <c r="V41" s="482">
        <v>5.6006944444444455</v>
      </c>
      <c r="W41" s="483">
        <v>101</v>
      </c>
      <c r="X41" s="483">
        <v>327</v>
      </c>
      <c r="Y41" s="405">
        <f t="shared" si="1"/>
        <v>15.478621283405232</v>
      </c>
      <c r="AN41"/>
      <c r="AO41"/>
      <c r="AP41"/>
    </row>
    <row r="42" spans="1:42" ht="15.75" customHeight="1">
      <c r="A42" s="237">
        <v>17</v>
      </c>
      <c r="B42" s="237">
        <v>0</v>
      </c>
      <c r="C42" s="265" t="s">
        <v>77</v>
      </c>
      <c r="D42" s="265" t="s">
        <v>76</v>
      </c>
      <c r="E42" s="265" t="s">
        <v>495</v>
      </c>
      <c r="F42" s="265" t="s">
        <v>494</v>
      </c>
      <c r="G42" s="303">
        <v>2</v>
      </c>
      <c r="H42" s="303">
        <v>2</v>
      </c>
      <c r="I42" s="271">
        <v>0</v>
      </c>
      <c r="J42" s="271">
        <v>0</v>
      </c>
      <c r="K42" s="482">
        <v>7.8838043478260875</v>
      </c>
      <c r="L42" s="482">
        <v>5.9979166666666668</v>
      </c>
      <c r="M42" s="482">
        <v>4.8276146579051593</v>
      </c>
      <c r="N42" s="482">
        <v>6.3549484322891088</v>
      </c>
      <c r="O42" s="483">
        <v>12</v>
      </c>
      <c r="P42" s="482">
        <v>7.7887613107236771</v>
      </c>
      <c r="Q42" s="482">
        <v>7.8011976047904188</v>
      </c>
      <c r="R42" s="483">
        <v>19</v>
      </c>
      <c r="S42" s="482">
        <v>2.9053260052257683</v>
      </c>
      <c r="T42" s="482">
        <v>5.4248824845250478</v>
      </c>
      <c r="U42" s="482">
        <v>6.142261904761904</v>
      </c>
      <c r="V42" s="482">
        <v>6.8148809523809524</v>
      </c>
      <c r="W42" s="483">
        <v>29</v>
      </c>
      <c r="X42" s="483">
        <v>60</v>
      </c>
      <c r="Y42" s="405">
        <f t="shared" si="1"/>
        <v>19.382888320652221</v>
      </c>
      <c r="AN42"/>
      <c r="AO42"/>
      <c r="AP42"/>
    </row>
    <row r="43" spans="1:42" ht="15.75" customHeight="1">
      <c r="A43" s="237">
        <v>18</v>
      </c>
      <c r="B43" s="237">
        <v>0</v>
      </c>
      <c r="C43" s="265" t="s">
        <v>165</v>
      </c>
      <c r="D43" s="265" t="s">
        <v>164</v>
      </c>
      <c r="E43" s="265" t="s">
        <v>497</v>
      </c>
      <c r="F43" s="265" t="s">
        <v>498</v>
      </c>
      <c r="G43" s="303">
        <v>1</v>
      </c>
      <c r="H43" s="303">
        <v>2</v>
      </c>
      <c r="I43" s="271">
        <v>0</v>
      </c>
      <c r="J43" s="271">
        <v>0</v>
      </c>
      <c r="K43" s="482">
        <v>7.3857608695652175</v>
      </c>
      <c r="L43" s="482">
        <v>5.125</v>
      </c>
      <c r="M43" s="482">
        <v>2.1208440172944258</v>
      </c>
      <c r="N43" s="482">
        <v>5.9268446644989403</v>
      </c>
      <c r="O43" s="483">
        <v>74</v>
      </c>
      <c r="P43" s="482">
        <v>8.8774288726523096</v>
      </c>
      <c r="Q43" s="482">
        <v>7.5209580838323369</v>
      </c>
      <c r="R43" s="483">
        <v>4</v>
      </c>
      <c r="S43" s="482">
        <v>2.6045725789325798</v>
      </c>
      <c r="T43" s="482">
        <v>3.506858997295681</v>
      </c>
      <c r="U43" s="482">
        <v>6.0714285714285712</v>
      </c>
      <c r="V43" s="482">
        <v>6.0714285714285712</v>
      </c>
      <c r="W43" s="483">
        <v>100</v>
      </c>
      <c r="X43" s="483">
        <v>178</v>
      </c>
      <c r="Y43" s="405">
        <f t="shared" si="1"/>
        <v>17.902378045853318</v>
      </c>
      <c r="AN43"/>
      <c r="AO43"/>
      <c r="AP43"/>
    </row>
    <row r="44" spans="1:42" ht="15.75" customHeight="1">
      <c r="A44" s="526">
        <v>19</v>
      </c>
      <c r="B44" s="526">
        <v>0</v>
      </c>
      <c r="C44" s="528" t="s">
        <v>123</v>
      </c>
      <c r="D44" s="528" t="s">
        <v>507</v>
      </c>
      <c r="E44" s="528" t="s">
        <v>499</v>
      </c>
      <c r="F44" s="528" t="s">
        <v>502</v>
      </c>
      <c r="G44" s="418">
        <v>2</v>
      </c>
      <c r="H44" s="418">
        <v>2</v>
      </c>
      <c r="I44" s="529">
        <v>0</v>
      </c>
      <c r="J44" s="529">
        <v>0</v>
      </c>
      <c r="K44" s="482">
        <v>6.7125434782608693</v>
      </c>
      <c r="L44" s="482">
        <v>7.2497023809523808</v>
      </c>
      <c r="M44" s="482">
        <v>3.541054409674826</v>
      </c>
      <c r="N44" s="482">
        <v>6.4899391867959428</v>
      </c>
      <c r="O44" s="483">
        <v>23</v>
      </c>
      <c r="P44" s="482">
        <v>7.6118031091023539</v>
      </c>
      <c r="Q44" s="482">
        <v>7.1437125748502996</v>
      </c>
      <c r="R44" s="483">
        <v>42</v>
      </c>
      <c r="S44" s="482">
        <v>3.7380146161232708</v>
      </c>
      <c r="T44" s="482">
        <v>3.7544544109471598</v>
      </c>
      <c r="U44" s="482">
        <v>5.2271008403361341</v>
      </c>
      <c r="V44" s="482">
        <v>5.4992063492063492</v>
      </c>
      <c r="W44" s="483">
        <v>102</v>
      </c>
      <c r="X44" s="483">
        <v>167</v>
      </c>
      <c r="Y44" s="405">
        <f t="shared" si="1"/>
        <v>17.930761760050558</v>
      </c>
      <c r="AN44"/>
      <c r="AO44"/>
      <c r="AP44"/>
    </row>
    <row r="45" spans="1:42" ht="15.75" customHeight="1">
      <c r="A45" s="237">
        <v>20</v>
      </c>
      <c r="B45" s="237">
        <v>0</v>
      </c>
      <c r="C45" s="528" t="s">
        <v>255</v>
      </c>
      <c r="D45" s="265" t="s">
        <v>254</v>
      </c>
      <c r="E45" s="265" t="s">
        <v>493</v>
      </c>
      <c r="F45" s="265" t="s">
        <v>494</v>
      </c>
      <c r="G45" s="303">
        <v>2</v>
      </c>
      <c r="H45" s="418">
        <v>3</v>
      </c>
      <c r="I45" s="271">
        <v>0</v>
      </c>
      <c r="J45" s="271">
        <v>0</v>
      </c>
      <c r="K45" s="482">
        <v>3.8490652173913049</v>
      </c>
      <c r="L45" s="482">
        <v>5.3537946428571423</v>
      </c>
      <c r="M45" s="482">
        <v>3.3174117396391298</v>
      </c>
      <c r="N45" s="482">
        <v>5.5615466997681509</v>
      </c>
      <c r="O45" s="483">
        <v>120</v>
      </c>
      <c r="P45" s="482">
        <v>7.6100328494642735</v>
      </c>
      <c r="Q45" s="482">
        <v>7.0359281437125745</v>
      </c>
      <c r="R45" s="483">
        <v>44</v>
      </c>
      <c r="S45" s="482">
        <v>2.7102934958180778</v>
      </c>
      <c r="T45" s="482">
        <v>4.0180577413806287</v>
      </c>
      <c r="U45" s="482">
        <v>5.4501488095238102</v>
      </c>
      <c r="V45" s="482">
        <v>6.3028273809523814</v>
      </c>
      <c r="W45" s="483">
        <v>93</v>
      </c>
      <c r="X45" s="483">
        <v>257</v>
      </c>
      <c r="Y45" s="405">
        <f t="shared" si="1"/>
        <v>16.46376692842108</v>
      </c>
      <c r="AN45"/>
      <c r="AO45"/>
      <c r="AP45"/>
    </row>
    <row r="46" spans="1:42" ht="15.75" customHeight="1">
      <c r="A46" s="526">
        <v>21</v>
      </c>
      <c r="B46" s="526">
        <v>0</v>
      </c>
      <c r="C46" s="528" t="s">
        <v>215</v>
      </c>
      <c r="D46" s="528" t="s">
        <v>214</v>
      </c>
      <c r="E46" s="528" t="s">
        <v>493</v>
      </c>
      <c r="F46" s="528" t="s">
        <v>501</v>
      </c>
      <c r="G46" s="418">
        <v>2</v>
      </c>
      <c r="H46" s="418">
        <v>2</v>
      </c>
      <c r="I46" s="529">
        <v>0</v>
      </c>
      <c r="J46" s="529">
        <v>0</v>
      </c>
      <c r="K46" s="482">
        <v>8.2294347826086955</v>
      </c>
      <c r="L46" s="482">
        <v>5.6339285714285712</v>
      </c>
      <c r="M46" s="482">
        <v>6.276303879567628</v>
      </c>
      <c r="N46" s="482">
        <v>6.1556708607099617</v>
      </c>
      <c r="O46" s="483">
        <v>4</v>
      </c>
      <c r="P46" s="482">
        <v>7.8347781739362965</v>
      </c>
      <c r="Q46" s="482">
        <v>6.6047904191616764</v>
      </c>
      <c r="R46" s="483">
        <v>55</v>
      </c>
      <c r="S46" s="482">
        <v>2.2446267812127227</v>
      </c>
      <c r="T46" s="482">
        <v>3.8689750315169942</v>
      </c>
      <c r="U46" s="482">
        <v>4.2410714285714279</v>
      </c>
      <c r="V46" s="482">
        <v>5.2410714285714279</v>
      </c>
      <c r="W46" s="483">
        <v>137</v>
      </c>
      <c r="X46" s="483">
        <v>196</v>
      </c>
      <c r="Y46" s="405">
        <f t="shared" si="1"/>
        <v>17.692554987595845</v>
      </c>
      <c r="AN46"/>
      <c r="AO46"/>
      <c r="AP46"/>
    </row>
    <row r="47" spans="1:42" ht="15.75" customHeight="1">
      <c r="A47" s="237">
        <v>22</v>
      </c>
      <c r="B47" s="237">
        <v>0</v>
      </c>
      <c r="C47" s="265" t="s">
        <v>105</v>
      </c>
      <c r="D47" s="265" t="s">
        <v>104</v>
      </c>
      <c r="E47" s="265" t="s">
        <v>499</v>
      </c>
      <c r="F47" s="265" t="s">
        <v>508</v>
      </c>
      <c r="G47" s="303">
        <v>2</v>
      </c>
      <c r="H47" s="303">
        <v>3</v>
      </c>
      <c r="I47" s="271">
        <v>0</v>
      </c>
      <c r="J47" s="271">
        <v>0</v>
      </c>
      <c r="K47" s="482">
        <v>6.979717391304348</v>
      </c>
      <c r="L47" s="482">
        <v>5.8740767045454554</v>
      </c>
      <c r="M47" s="482">
        <v>1.8463299951478562</v>
      </c>
      <c r="N47" s="482">
        <v>5.6756063700744308</v>
      </c>
      <c r="O47" s="483">
        <v>75</v>
      </c>
      <c r="P47" s="482">
        <v>7.3534169340215882</v>
      </c>
      <c r="Q47" s="482">
        <v>6.3353293413173652</v>
      </c>
      <c r="R47" s="483">
        <v>84</v>
      </c>
      <c r="S47" s="482">
        <v>3.6950666613551135</v>
      </c>
      <c r="T47" s="482">
        <v>4.8474609902364234</v>
      </c>
      <c r="U47" s="482">
        <v>6.2383106203007515</v>
      </c>
      <c r="V47" s="482">
        <v>7.3448254870129865</v>
      </c>
      <c r="W47" s="483">
        <v>17</v>
      </c>
      <c r="X47" s="483">
        <v>176</v>
      </c>
      <c r="Y47" s="405">
        <f t="shared" si="1"/>
        <v>17.469721692663818</v>
      </c>
      <c r="AN47"/>
      <c r="AO47"/>
      <c r="AP47"/>
    </row>
    <row r="48" spans="1:42" ht="15.75" customHeight="1">
      <c r="A48" s="237">
        <v>23</v>
      </c>
      <c r="B48" s="237">
        <v>0</v>
      </c>
      <c r="C48" s="265" t="s">
        <v>227</v>
      </c>
      <c r="D48" s="265" t="s">
        <v>226</v>
      </c>
      <c r="E48" s="265" t="s">
        <v>499</v>
      </c>
      <c r="F48" s="265" t="s">
        <v>500</v>
      </c>
      <c r="G48" s="303">
        <v>3</v>
      </c>
      <c r="H48" s="303">
        <v>3</v>
      </c>
      <c r="I48" s="271">
        <v>0</v>
      </c>
      <c r="J48" s="271">
        <v>0</v>
      </c>
      <c r="K48" s="482">
        <v>7.4761739130434774</v>
      </c>
      <c r="L48" s="482">
        <v>4.583333333333333</v>
      </c>
      <c r="M48" s="482">
        <v>1.5253398715074518</v>
      </c>
      <c r="N48" s="482">
        <v>6.2496780917176</v>
      </c>
      <c r="O48" s="483">
        <v>88</v>
      </c>
      <c r="P48" s="482">
        <v>6.9295664215124058</v>
      </c>
      <c r="Q48" s="482">
        <v>4.9233532934131734</v>
      </c>
      <c r="R48" s="483">
        <v>139</v>
      </c>
      <c r="S48" s="482">
        <v>2.5077289488257137</v>
      </c>
      <c r="T48" s="482">
        <v>5.5920135356040843</v>
      </c>
      <c r="U48" s="482">
        <v>4.0100931677018634</v>
      </c>
      <c r="V48" s="482">
        <v>7.0777475845410631</v>
      </c>
      <c r="W48" s="483">
        <v>71</v>
      </c>
      <c r="X48" s="483">
        <v>298</v>
      </c>
      <c r="Y48" s="405">
        <f t="shared" si="1"/>
        <v>15.681986969031437</v>
      </c>
      <c r="AN48"/>
      <c r="AO48"/>
      <c r="AP48"/>
    </row>
    <row r="49" spans="1:42" ht="15.75" customHeight="1">
      <c r="A49" s="526">
        <v>24</v>
      </c>
      <c r="B49" s="526">
        <v>0</v>
      </c>
      <c r="C49" s="528" t="s">
        <v>155</v>
      </c>
      <c r="D49" s="528" t="s">
        <v>154</v>
      </c>
      <c r="E49" s="528" t="s">
        <v>499</v>
      </c>
      <c r="F49" s="528" t="s">
        <v>500</v>
      </c>
      <c r="G49" s="418">
        <v>2</v>
      </c>
      <c r="H49" s="418">
        <v>2</v>
      </c>
      <c r="I49" s="529">
        <v>0</v>
      </c>
      <c r="J49" s="529">
        <v>0</v>
      </c>
      <c r="K49" s="482">
        <v>6.890434782608696</v>
      </c>
      <c r="L49" s="482">
        <v>5.208710680218033</v>
      </c>
      <c r="M49" s="482">
        <v>3.4435774622297579</v>
      </c>
      <c r="N49" s="482">
        <v>6.9683049644253332</v>
      </c>
      <c r="O49" s="483">
        <v>34</v>
      </c>
      <c r="P49" s="482">
        <v>5.2753724981407402</v>
      </c>
      <c r="Q49" s="482">
        <v>5.9580838323353289</v>
      </c>
      <c r="R49" s="483">
        <v>144</v>
      </c>
      <c r="S49" s="482">
        <v>4.3693004389697441</v>
      </c>
      <c r="T49" s="482">
        <v>5.7614878425646951</v>
      </c>
      <c r="U49" s="482">
        <v>6.0475734519852171</v>
      </c>
      <c r="V49" s="482">
        <v>7.1129963041727748</v>
      </c>
      <c r="W49" s="483">
        <v>4</v>
      </c>
      <c r="X49" s="483">
        <v>182</v>
      </c>
      <c r="Y49" s="405">
        <f t="shared" si="1"/>
        <v>17.067324647031597</v>
      </c>
      <c r="AN49"/>
      <c r="AO49"/>
      <c r="AP49"/>
    </row>
    <row r="50" spans="1:42" ht="15.75" customHeight="1">
      <c r="A50" s="237">
        <v>25</v>
      </c>
      <c r="B50" s="237">
        <v>0</v>
      </c>
      <c r="C50" s="528" t="s">
        <v>97</v>
      </c>
      <c r="D50" s="265" t="s">
        <v>96</v>
      </c>
      <c r="E50" s="265" t="s">
        <v>499</v>
      </c>
      <c r="F50" s="265" t="s">
        <v>502</v>
      </c>
      <c r="G50" s="303">
        <v>1</v>
      </c>
      <c r="H50" s="418">
        <v>2</v>
      </c>
      <c r="I50" s="271">
        <v>0</v>
      </c>
      <c r="J50" s="271">
        <v>0</v>
      </c>
      <c r="K50" s="482">
        <v>6.8097391304347825</v>
      </c>
      <c r="L50" s="482">
        <v>7.4879712301587293</v>
      </c>
      <c r="M50" s="482">
        <v>3.3996594516311762</v>
      </c>
      <c r="N50" s="482">
        <v>4.9488044702434228</v>
      </c>
      <c r="O50" s="483">
        <v>32</v>
      </c>
      <c r="P50" s="482">
        <v>7.6737621964351623</v>
      </c>
      <c r="Q50" s="482">
        <v>7.3377245508982041</v>
      </c>
      <c r="R50" s="483">
        <v>37</v>
      </c>
      <c r="S50" s="482">
        <v>4.2957016138002571</v>
      </c>
      <c r="T50" s="482">
        <v>3.6110687852962182</v>
      </c>
      <c r="U50" s="482">
        <v>5.9910714285714288</v>
      </c>
      <c r="V50" s="482">
        <v>6.4092261904761898</v>
      </c>
      <c r="W50" s="483">
        <v>46</v>
      </c>
      <c r="X50" s="483">
        <v>115</v>
      </c>
      <c r="Y50" s="405">
        <f t="shared" si="1"/>
        <v>18.244053948819733</v>
      </c>
      <c r="AN50"/>
      <c r="AO50"/>
      <c r="AP50"/>
    </row>
    <row r="51" spans="1:42" ht="15.75" customHeight="1">
      <c r="A51" s="237">
        <v>26</v>
      </c>
      <c r="B51" s="237">
        <v>0</v>
      </c>
      <c r="C51" s="265" t="s">
        <v>251</v>
      </c>
      <c r="D51" s="265" t="s">
        <v>250</v>
      </c>
      <c r="E51" s="265" t="s">
        <v>503</v>
      </c>
      <c r="F51" s="265" t="s">
        <v>509</v>
      </c>
      <c r="G51" s="303">
        <v>1</v>
      </c>
      <c r="H51" s="303">
        <v>2</v>
      </c>
      <c r="I51" s="271">
        <v>0</v>
      </c>
      <c r="J51" s="271">
        <v>0</v>
      </c>
      <c r="K51" s="482">
        <v>7.2882826086956527</v>
      </c>
      <c r="L51" s="482">
        <v>6.8482142857142865</v>
      </c>
      <c r="M51" s="482">
        <v>3.3828364357286205</v>
      </c>
      <c r="N51" s="482">
        <v>5.8907236483667331</v>
      </c>
      <c r="O51" s="483">
        <v>26</v>
      </c>
      <c r="P51" s="482">
        <v>7.1271609456304308</v>
      </c>
      <c r="Q51" s="482">
        <v>7.3808383233532933</v>
      </c>
      <c r="R51" s="483">
        <v>51</v>
      </c>
      <c r="S51" s="482">
        <v>3.2230196244557638</v>
      </c>
      <c r="T51" s="482">
        <v>3.5377967265689825</v>
      </c>
      <c r="U51" s="482">
        <v>6.0625</v>
      </c>
      <c r="V51" s="482">
        <v>4.3645833333333339</v>
      </c>
      <c r="W51" s="483">
        <v>120</v>
      </c>
      <c r="X51" s="483">
        <v>197</v>
      </c>
      <c r="Y51" s="405">
        <f t="shared" si="1"/>
        <v>17.403488800207704</v>
      </c>
      <c r="AN51"/>
      <c r="AO51"/>
      <c r="AP51"/>
    </row>
    <row r="52" spans="1:42">
      <c r="A52" s="237">
        <v>27</v>
      </c>
      <c r="B52" s="237">
        <v>0</v>
      </c>
      <c r="C52" s="265" t="s">
        <v>107</v>
      </c>
      <c r="D52" s="265" t="s">
        <v>106</v>
      </c>
      <c r="E52" s="265" t="s">
        <v>490</v>
      </c>
      <c r="F52" s="265" t="s">
        <v>490</v>
      </c>
      <c r="G52" s="303">
        <v>3</v>
      </c>
      <c r="H52" s="303">
        <v>3</v>
      </c>
      <c r="I52" s="271">
        <v>0</v>
      </c>
      <c r="J52" s="271">
        <v>0</v>
      </c>
      <c r="K52" s="482">
        <v>7.1360000000000001</v>
      </c>
      <c r="L52" s="482">
        <v>7.7511694902319892</v>
      </c>
      <c r="M52" s="482">
        <v>1.4849325504075468</v>
      </c>
      <c r="N52" s="482">
        <v>5.5745231568068547</v>
      </c>
      <c r="O52" s="483">
        <v>44</v>
      </c>
      <c r="P52" s="482">
        <v>7.767772308520339</v>
      </c>
      <c r="Q52" s="482">
        <v>7.1437125748502996</v>
      </c>
      <c r="R52" s="483">
        <v>40</v>
      </c>
      <c r="S52" s="482">
        <v>2.696370073833037</v>
      </c>
      <c r="T52" s="482">
        <v>6.5736029867845787</v>
      </c>
      <c r="U52" s="482">
        <v>6.3649992368742367</v>
      </c>
      <c r="V52" s="482">
        <v>7.1771825396825388</v>
      </c>
      <c r="W52" s="483">
        <v>7</v>
      </c>
      <c r="X52" s="483">
        <v>91</v>
      </c>
      <c r="Y52" s="405">
        <f t="shared" si="1"/>
        <v>18.645437450340516</v>
      </c>
      <c r="AN52"/>
      <c r="AO52"/>
      <c r="AP52"/>
    </row>
    <row r="53" spans="1:42">
      <c r="A53" s="237">
        <v>28</v>
      </c>
      <c r="B53" s="237">
        <v>0</v>
      </c>
      <c r="C53" s="265" t="s">
        <v>79</v>
      </c>
      <c r="D53" s="265" t="s">
        <v>78</v>
      </c>
      <c r="E53" s="265" t="s">
        <v>491</v>
      </c>
      <c r="F53" s="265" t="s">
        <v>492</v>
      </c>
      <c r="G53" s="303">
        <v>3</v>
      </c>
      <c r="H53" s="303">
        <v>2</v>
      </c>
      <c r="I53" s="271">
        <v>0</v>
      </c>
      <c r="J53" s="271">
        <v>0</v>
      </c>
      <c r="K53" s="482">
        <v>5.8436956521739134</v>
      </c>
      <c r="L53" s="482">
        <v>7.2616815476190464</v>
      </c>
      <c r="M53" s="482">
        <v>1.8084982563106262</v>
      </c>
      <c r="N53" s="482">
        <v>6.2875124941758109</v>
      </c>
      <c r="O53" s="483">
        <v>62</v>
      </c>
      <c r="P53" s="482">
        <v>7.3194254812313941</v>
      </c>
      <c r="Q53" s="482">
        <v>7.8550898203592814</v>
      </c>
      <c r="R53" s="483">
        <v>29</v>
      </c>
      <c r="S53" s="482">
        <v>1.7774699362338031</v>
      </c>
      <c r="T53" s="482">
        <v>5.2344630248789423</v>
      </c>
      <c r="U53" s="482">
        <v>6.872395833333333</v>
      </c>
      <c r="V53" s="482">
        <v>6.983313041125542</v>
      </c>
      <c r="W53" s="483">
        <v>37</v>
      </c>
      <c r="X53" s="483">
        <v>128</v>
      </c>
      <c r="Y53" s="405">
        <f t="shared" si="1"/>
        <v>18.104515097258091</v>
      </c>
      <c r="AN53"/>
      <c r="AO53"/>
      <c r="AP53"/>
    </row>
    <row r="54" spans="1:42">
      <c r="A54" s="526">
        <v>29</v>
      </c>
      <c r="B54" s="526">
        <v>0</v>
      </c>
      <c r="C54" s="528" t="s">
        <v>366</v>
      </c>
      <c r="D54" s="528" t="s">
        <v>365</v>
      </c>
      <c r="E54" s="528" t="s">
        <v>491</v>
      </c>
      <c r="F54" s="528" t="s">
        <v>510</v>
      </c>
      <c r="G54" s="418">
        <v>4</v>
      </c>
      <c r="H54" s="418">
        <v>3</v>
      </c>
      <c r="I54" s="529">
        <v>0</v>
      </c>
      <c r="J54" s="529">
        <v>0</v>
      </c>
      <c r="K54" s="482">
        <v>6.1949130434782607</v>
      </c>
      <c r="L54" s="482">
        <v>2.6785714285714284</v>
      </c>
      <c r="M54" s="482">
        <v>1.1452694955906038</v>
      </c>
      <c r="N54" s="482">
        <v>4.9159753429239874</v>
      </c>
      <c r="O54" s="483">
        <v>156</v>
      </c>
      <c r="P54" s="482">
        <v>7.6214857723460145</v>
      </c>
      <c r="Q54" s="482">
        <v>5.6562874251497011</v>
      </c>
      <c r="R54" s="483">
        <v>108</v>
      </c>
      <c r="S54" s="482">
        <v>1.7731266744542518</v>
      </c>
      <c r="T54" s="482">
        <v>3.5796126313757952</v>
      </c>
      <c r="U54" s="482">
        <v>2.7976190476190474</v>
      </c>
      <c r="V54" s="482">
        <v>3.5476190476190474</v>
      </c>
      <c r="W54" s="483">
        <v>160</v>
      </c>
      <c r="X54" s="483">
        <v>424</v>
      </c>
      <c r="Y54" s="405">
        <f t="shared" si="1"/>
        <v>13.297063276655964</v>
      </c>
      <c r="AN54"/>
      <c r="AO54"/>
      <c r="AP54"/>
    </row>
    <row r="55" spans="1:42">
      <c r="A55" s="526">
        <v>32</v>
      </c>
      <c r="B55" s="526">
        <v>0</v>
      </c>
      <c r="C55" s="528" t="s">
        <v>71</v>
      </c>
      <c r="D55" s="528" t="s">
        <v>70</v>
      </c>
      <c r="E55" s="528" t="s">
        <v>499</v>
      </c>
      <c r="F55" s="528" t="s">
        <v>500</v>
      </c>
      <c r="G55" s="418">
        <v>2</v>
      </c>
      <c r="H55" s="418">
        <v>2</v>
      </c>
      <c r="I55" s="529">
        <v>0</v>
      </c>
      <c r="J55" s="529">
        <v>0</v>
      </c>
      <c r="K55" s="482">
        <v>7.1995000000000005</v>
      </c>
      <c r="L55" s="482">
        <v>7.4275839621959161</v>
      </c>
      <c r="M55" s="482">
        <v>1.8416763362788622</v>
      </c>
      <c r="N55" s="482">
        <v>6.917478357077969</v>
      </c>
      <c r="O55" s="483">
        <v>27</v>
      </c>
      <c r="P55" s="482">
        <v>7.8268387217800237</v>
      </c>
      <c r="Q55" s="482">
        <v>8.4910179640718564</v>
      </c>
      <c r="R55" s="483">
        <v>6</v>
      </c>
      <c r="S55" s="482">
        <v>3.7148775253445119</v>
      </c>
      <c r="T55" s="482">
        <v>5.095890587647208</v>
      </c>
      <c r="U55" s="482">
        <v>6.3158720065165195</v>
      </c>
      <c r="V55" s="482">
        <v>7.4430956957830272</v>
      </c>
      <c r="W55" s="483">
        <v>11</v>
      </c>
      <c r="X55" s="483">
        <v>44</v>
      </c>
      <c r="Y55" s="405">
        <f t="shared" si="1"/>
        <v>19.647921960636943</v>
      </c>
      <c r="AN55"/>
      <c r="AO55"/>
      <c r="AP55"/>
    </row>
    <row r="56" spans="1:42">
      <c r="A56" s="237">
        <v>33</v>
      </c>
      <c r="B56" s="237">
        <v>0</v>
      </c>
      <c r="C56" s="265" t="s">
        <v>203</v>
      </c>
      <c r="D56" s="265" t="s">
        <v>202</v>
      </c>
      <c r="E56" s="265" t="s">
        <v>503</v>
      </c>
      <c r="F56" s="265" t="s">
        <v>512</v>
      </c>
      <c r="G56" s="303">
        <v>3</v>
      </c>
      <c r="H56" s="303">
        <v>3</v>
      </c>
      <c r="I56" s="271">
        <v>0</v>
      </c>
      <c r="J56" s="271">
        <v>0</v>
      </c>
      <c r="K56" s="482">
        <v>7.1936304347826097</v>
      </c>
      <c r="L56" s="482">
        <v>5.7619791666666664</v>
      </c>
      <c r="M56" s="482">
        <v>2.5748351624812735</v>
      </c>
      <c r="N56" s="482">
        <v>6.2077531935863846</v>
      </c>
      <c r="O56" s="483">
        <v>46</v>
      </c>
      <c r="P56" s="482">
        <v>4.4850326776462399</v>
      </c>
      <c r="Q56" s="482">
        <v>6.658682634730539</v>
      </c>
      <c r="R56" s="483">
        <v>146</v>
      </c>
      <c r="S56" s="482">
        <v>4.871962937545165</v>
      </c>
      <c r="T56" s="482">
        <v>5.1317116490570935</v>
      </c>
      <c r="U56" s="482">
        <v>5.5086309523809529</v>
      </c>
      <c r="V56" s="482">
        <v>6.6632440476190471</v>
      </c>
      <c r="W56" s="483">
        <v>16</v>
      </c>
      <c r="X56" s="483">
        <v>208</v>
      </c>
      <c r="Y56" s="405">
        <f t="shared" si="1"/>
        <v>16.550294542218186</v>
      </c>
      <c r="AN56"/>
      <c r="AO56"/>
      <c r="AP56"/>
    </row>
    <row r="57" spans="1:42">
      <c r="A57" s="237">
        <v>34</v>
      </c>
      <c r="B57" s="237">
        <v>0</v>
      </c>
      <c r="C57" s="265" t="s">
        <v>339</v>
      </c>
      <c r="D57" s="265" t="s">
        <v>513</v>
      </c>
      <c r="E57" s="265" t="s">
        <v>491</v>
      </c>
      <c r="F57" s="265" t="s">
        <v>506</v>
      </c>
      <c r="G57" s="303">
        <v>4</v>
      </c>
      <c r="H57" s="303">
        <v>3</v>
      </c>
      <c r="I57" s="271">
        <v>0</v>
      </c>
      <c r="J57" s="271">
        <v>0</v>
      </c>
      <c r="K57" s="482">
        <v>7.0277173913043471</v>
      </c>
      <c r="L57" s="482">
        <v>3.8857142857142861</v>
      </c>
      <c r="M57" s="482">
        <v>1.1708585682146451</v>
      </c>
      <c r="N57" s="482">
        <v>5.4346703510819241</v>
      </c>
      <c r="O57" s="483">
        <v>130</v>
      </c>
      <c r="P57" s="482">
        <v>6.9037619697202839</v>
      </c>
      <c r="Q57" s="482">
        <v>7.0898203592814371</v>
      </c>
      <c r="R57" s="483">
        <v>66</v>
      </c>
      <c r="S57" s="482">
        <v>1.5048094932484517</v>
      </c>
      <c r="T57" s="482">
        <v>4.4079885221177317</v>
      </c>
      <c r="U57" s="482">
        <v>5.05</v>
      </c>
      <c r="V57" s="482">
        <v>5.55</v>
      </c>
      <c r="W57" s="483">
        <v>127</v>
      </c>
      <c r="X57" s="483">
        <v>323</v>
      </c>
      <c r="Y57" s="405">
        <f t="shared" si="1"/>
        <v>15.504730817421208</v>
      </c>
      <c r="AN57"/>
      <c r="AO57"/>
      <c r="AP57"/>
    </row>
    <row r="58" spans="1:42">
      <c r="A58" s="526">
        <v>35</v>
      </c>
      <c r="B58" s="526">
        <v>0</v>
      </c>
      <c r="C58" s="528" t="s">
        <v>331</v>
      </c>
      <c r="D58" s="528" t="s">
        <v>330</v>
      </c>
      <c r="E58" s="528" t="s">
        <v>491</v>
      </c>
      <c r="F58" s="528" t="s">
        <v>510</v>
      </c>
      <c r="G58" s="418">
        <v>4</v>
      </c>
      <c r="H58" s="418">
        <v>3</v>
      </c>
      <c r="I58" s="529">
        <v>0</v>
      </c>
      <c r="J58" s="529">
        <v>0</v>
      </c>
      <c r="K58" s="482">
        <v>6.7176739130434786</v>
      </c>
      <c r="L58" s="482">
        <v>4.0117063492063494</v>
      </c>
      <c r="M58" s="482">
        <v>1.2403250582081098</v>
      </c>
      <c r="N58" s="482">
        <v>5.8006481816044744</v>
      </c>
      <c r="O58" s="483">
        <v>126</v>
      </c>
      <c r="P58" s="482">
        <v>5.6580842833060654</v>
      </c>
      <c r="Q58" s="482">
        <v>6.0119760479041915</v>
      </c>
      <c r="R58" s="483">
        <v>142</v>
      </c>
      <c r="S58" s="482">
        <v>1.7988916099227319</v>
      </c>
      <c r="T58" s="482">
        <v>4.3857596907674363</v>
      </c>
      <c r="U58" s="482">
        <v>5.791666666666667</v>
      </c>
      <c r="V58" s="482">
        <v>6.7413194444444446</v>
      </c>
      <c r="W58" s="483">
        <v>85</v>
      </c>
      <c r="X58" s="483">
        <v>353</v>
      </c>
      <c r="Y58" s="405">
        <f t="shared" si="1"/>
        <v>14.95702789407105</v>
      </c>
      <c r="AN58"/>
      <c r="AO58"/>
      <c r="AP58"/>
    </row>
    <row r="59" spans="1:42">
      <c r="A59" s="237">
        <v>36</v>
      </c>
      <c r="B59" s="237">
        <v>0</v>
      </c>
      <c r="C59" s="265" t="s">
        <v>514</v>
      </c>
      <c r="D59" s="265" t="s">
        <v>515</v>
      </c>
      <c r="E59" s="265" t="s">
        <v>491</v>
      </c>
      <c r="F59" s="265" t="s">
        <v>510</v>
      </c>
      <c r="G59" s="303">
        <v>4</v>
      </c>
      <c r="H59" s="303">
        <v>4</v>
      </c>
      <c r="I59" s="271">
        <v>0</v>
      </c>
      <c r="J59" s="271">
        <v>0</v>
      </c>
      <c r="K59" s="482">
        <v>5.5128913043478258</v>
      </c>
      <c r="L59" s="482">
        <v>2.1377551020408161</v>
      </c>
      <c r="M59" s="482">
        <v>2.4701305406503899</v>
      </c>
      <c r="N59" s="482">
        <v>5.7069992307126132</v>
      </c>
      <c r="O59" s="483">
        <v>148</v>
      </c>
      <c r="P59" s="482">
        <v>7.1335141827493231</v>
      </c>
      <c r="Q59" s="482">
        <v>5.7856287425149695</v>
      </c>
      <c r="R59" s="483">
        <v>121</v>
      </c>
      <c r="S59" s="482">
        <v>1.8757533901805903</v>
      </c>
      <c r="T59" s="482">
        <v>4.5696570701327115</v>
      </c>
      <c r="U59" s="482">
        <v>2.704081632653061</v>
      </c>
      <c r="V59" s="482">
        <v>4.2755102040816322</v>
      </c>
      <c r="W59" s="483">
        <v>154</v>
      </c>
      <c r="X59" s="483">
        <v>423</v>
      </c>
      <c r="Y59" s="405">
        <f t="shared" si="1"/>
        <v>13.772766081332056</v>
      </c>
      <c r="AN59"/>
      <c r="AO59"/>
      <c r="AP59"/>
    </row>
    <row r="60" spans="1:42">
      <c r="A60" s="526">
        <v>37</v>
      </c>
      <c r="B60" s="526">
        <v>0</v>
      </c>
      <c r="C60" s="528" t="s">
        <v>347</v>
      </c>
      <c r="D60" s="528" t="s">
        <v>516</v>
      </c>
      <c r="E60" s="528" t="s">
        <v>491</v>
      </c>
      <c r="F60" s="528" t="s">
        <v>510</v>
      </c>
      <c r="G60" s="418">
        <v>3</v>
      </c>
      <c r="H60" s="418">
        <v>3</v>
      </c>
      <c r="I60" s="529">
        <v>0</v>
      </c>
      <c r="J60" s="529">
        <v>0</v>
      </c>
      <c r="K60" s="482">
        <v>2.6194999999999999</v>
      </c>
      <c r="L60" s="482">
        <v>2.2470238095238093</v>
      </c>
      <c r="M60" s="482">
        <v>1.3516880816812782</v>
      </c>
      <c r="N60" s="482">
        <v>6.1756670249706058</v>
      </c>
      <c r="O60" s="483">
        <v>163</v>
      </c>
      <c r="P60" s="482">
        <v>7.504758087599436</v>
      </c>
      <c r="Q60" s="482">
        <v>4.6431137724550897</v>
      </c>
      <c r="R60" s="483">
        <v>134</v>
      </c>
      <c r="S60" s="482">
        <v>1.8611618224645168</v>
      </c>
      <c r="T60" s="482">
        <v>5.0507596138414161</v>
      </c>
      <c r="U60" s="482">
        <v>2.7936507936507931</v>
      </c>
      <c r="V60" s="482">
        <v>4.2698412698412698</v>
      </c>
      <c r="W60" s="483">
        <v>151</v>
      </c>
      <c r="X60" s="483">
        <v>448</v>
      </c>
      <c r="Y60" s="405">
        <f t="shared" si="1"/>
        <v>12.666259034020685</v>
      </c>
      <c r="AN60"/>
      <c r="AO60"/>
      <c r="AP60"/>
    </row>
    <row r="61" spans="1:42">
      <c r="A61" s="237">
        <v>38</v>
      </c>
      <c r="B61" s="237">
        <v>0</v>
      </c>
      <c r="C61" s="265" t="s">
        <v>199</v>
      </c>
      <c r="D61" s="265" t="s">
        <v>198</v>
      </c>
      <c r="E61" s="265" t="s">
        <v>499</v>
      </c>
      <c r="F61" s="265" t="s">
        <v>500</v>
      </c>
      <c r="G61" s="303">
        <v>2</v>
      </c>
      <c r="H61" s="303">
        <v>3</v>
      </c>
      <c r="I61" s="271">
        <v>0</v>
      </c>
      <c r="J61" s="271">
        <v>0</v>
      </c>
      <c r="K61" s="482">
        <v>7.2729565217391299</v>
      </c>
      <c r="L61" s="482">
        <v>4.4733669186065237</v>
      </c>
      <c r="M61" s="482">
        <v>2.1732824924410505</v>
      </c>
      <c r="N61" s="482">
        <v>6.6405345397499715</v>
      </c>
      <c r="O61" s="483">
        <v>73</v>
      </c>
      <c r="P61" s="482">
        <v>5.7558554443839558</v>
      </c>
      <c r="Q61" s="482">
        <v>7.6179640718562878</v>
      </c>
      <c r="R61" s="483">
        <v>104</v>
      </c>
      <c r="S61" s="482">
        <v>4.4546846815617274</v>
      </c>
      <c r="T61" s="482">
        <v>4.8009107887047655</v>
      </c>
      <c r="U61" s="482">
        <v>5.2565153216458995</v>
      </c>
      <c r="V61" s="482">
        <v>6.752219565987315</v>
      </c>
      <c r="W61" s="483">
        <v>30</v>
      </c>
      <c r="X61" s="483">
        <v>207</v>
      </c>
      <c r="Y61" s="405">
        <f t="shared" si="1"/>
        <v>17.143027465729215</v>
      </c>
      <c r="AN61"/>
      <c r="AO61"/>
      <c r="AP61"/>
    </row>
    <row r="62" spans="1:42">
      <c r="A62" s="237">
        <v>39</v>
      </c>
      <c r="B62" s="237">
        <v>0</v>
      </c>
      <c r="C62" s="265" t="s">
        <v>349</v>
      </c>
      <c r="D62" s="265" t="s">
        <v>348</v>
      </c>
      <c r="E62" s="265" t="s">
        <v>491</v>
      </c>
      <c r="F62" s="265" t="s">
        <v>517</v>
      </c>
      <c r="G62" s="303">
        <v>4</v>
      </c>
      <c r="H62" s="303">
        <v>3</v>
      </c>
      <c r="I62" s="271">
        <v>0</v>
      </c>
      <c r="J62" s="271">
        <v>0</v>
      </c>
      <c r="K62" s="482">
        <v>6.859826086956522</v>
      </c>
      <c r="L62" s="482">
        <v>5.1750000000000007</v>
      </c>
      <c r="M62" s="482">
        <v>1.4721548278634502</v>
      </c>
      <c r="N62" s="482">
        <v>5.1663232460957946</v>
      </c>
      <c r="O62" s="483">
        <v>106</v>
      </c>
      <c r="P62" s="482">
        <v>7.043116395913386</v>
      </c>
      <c r="Q62" s="482">
        <v>6.3353293413173652</v>
      </c>
      <c r="R62" s="483">
        <v>103</v>
      </c>
      <c r="S62" s="482">
        <v>2.163778380875979</v>
      </c>
      <c r="T62" s="482">
        <v>3.3866189909735511</v>
      </c>
      <c r="U62" s="482">
        <v>5.9142857142857146</v>
      </c>
      <c r="V62" s="482">
        <v>6.1142857142857148</v>
      </c>
      <c r="W62" s="483">
        <v>116</v>
      </c>
      <c r="X62" s="483">
        <v>325</v>
      </c>
      <c r="Y62" s="405">
        <f t="shared" si="1"/>
        <v>15.752291108949558</v>
      </c>
      <c r="AN62"/>
      <c r="AO62"/>
      <c r="AP62"/>
    </row>
    <row r="63" spans="1:42">
      <c r="A63" s="526">
        <v>40</v>
      </c>
      <c r="B63" s="526">
        <v>0</v>
      </c>
      <c r="C63" s="528" t="s">
        <v>169</v>
      </c>
      <c r="D63" s="528" t="s">
        <v>168</v>
      </c>
      <c r="E63" s="528" t="s">
        <v>491</v>
      </c>
      <c r="F63" s="528" t="s">
        <v>506</v>
      </c>
      <c r="G63" s="418">
        <v>3</v>
      </c>
      <c r="H63" s="418">
        <v>3</v>
      </c>
      <c r="I63" s="529">
        <v>0</v>
      </c>
      <c r="J63" s="529">
        <v>0</v>
      </c>
      <c r="K63" s="482">
        <v>6.6633043478260872</v>
      </c>
      <c r="L63" s="482">
        <v>6.9678571428571434</v>
      </c>
      <c r="M63" s="482">
        <v>1.4705491687551853</v>
      </c>
      <c r="N63" s="482">
        <v>6.1054774221687742</v>
      </c>
      <c r="O63" s="483">
        <v>61</v>
      </c>
      <c r="P63" s="482">
        <v>7.9240157983693837</v>
      </c>
      <c r="Q63" s="482">
        <v>7.1652694610778456</v>
      </c>
      <c r="R63" s="483">
        <v>32</v>
      </c>
      <c r="S63" s="482">
        <v>1.9376020860860406</v>
      </c>
      <c r="T63" s="482">
        <v>3.9580294552087976</v>
      </c>
      <c r="U63" s="482">
        <v>5.9428571428571431</v>
      </c>
      <c r="V63" s="482">
        <v>6.3142857142857149</v>
      </c>
      <c r="W63" s="483">
        <v>107</v>
      </c>
      <c r="X63" s="483">
        <v>200</v>
      </c>
      <c r="Y63" s="405">
        <f t="shared" si="1"/>
        <v>17.384633249734836</v>
      </c>
      <c r="AN63"/>
      <c r="AO63"/>
      <c r="AP63"/>
    </row>
    <row r="64" spans="1:42">
      <c r="A64" s="526">
        <v>41</v>
      </c>
      <c r="B64" s="526">
        <v>0</v>
      </c>
      <c r="C64" s="528" t="s">
        <v>87</v>
      </c>
      <c r="D64" s="528" t="s">
        <v>86</v>
      </c>
      <c r="E64" s="528" t="s">
        <v>499</v>
      </c>
      <c r="F64" s="528" t="s">
        <v>508</v>
      </c>
      <c r="G64" s="418">
        <v>2</v>
      </c>
      <c r="H64" s="418">
        <v>2</v>
      </c>
      <c r="I64" s="529">
        <v>0</v>
      </c>
      <c r="J64" s="529">
        <v>0</v>
      </c>
      <c r="K64" s="482">
        <v>7.2870652173913042</v>
      </c>
      <c r="L64" s="482">
        <v>6.8521646863842021</v>
      </c>
      <c r="M64" s="482">
        <v>1.9106562729268031</v>
      </c>
      <c r="N64" s="482">
        <v>6.5733227039241573</v>
      </c>
      <c r="O64" s="483">
        <v>33</v>
      </c>
      <c r="P64" s="482">
        <v>7.4441399581946435</v>
      </c>
      <c r="Q64" s="482">
        <v>7.4023952095808383</v>
      </c>
      <c r="R64" s="483">
        <v>41</v>
      </c>
      <c r="S64" s="482">
        <v>4.7020107139376774</v>
      </c>
      <c r="T64" s="482">
        <v>3.81357884991845</v>
      </c>
      <c r="U64" s="482">
        <v>6.7601978111878092</v>
      </c>
      <c r="V64" s="482">
        <v>7.3166976464014599</v>
      </c>
      <c r="W64" s="483">
        <v>10</v>
      </c>
      <c r="X64" s="483">
        <v>84</v>
      </c>
      <c r="Y64" s="405">
        <f t="shared" si="1"/>
        <v>18.727191059405705</v>
      </c>
      <c r="AN64"/>
      <c r="AO64"/>
      <c r="AP64"/>
    </row>
    <row r="65" spans="1:42">
      <c r="A65" s="526">
        <v>42</v>
      </c>
      <c r="B65" s="526">
        <v>0</v>
      </c>
      <c r="C65" s="528" t="s">
        <v>191</v>
      </c>
      <c r="D65" s="528" t="s">
        <v>190</v>
      </c>
      <c r="E65" s="528" t="s">
        <v>499</v>
      </c>
      <c r="F65" s="528" t="s">
        <v>502</v>
      </c>
      <c r="G65" s="418">
        <v>2</v>
      </c>
      <c r="H65" s="418">
        <v>1</v>
      </c>
      <c r="I65" s="529">
        <v>0</v>
      </c>
      <c r="J65" s="529">
        <v>0</v>
      </c>
      <c r="K65" s="482">
        <v>8.0144782608695664</v>
      </c>
      <c r="L65" s="482">
        <v>6.0398809523809529</v>
      </c>
      <c r="M65" s="482">
        <v>7.2525552486187843</v>
      </c>
      <c r="N65" s="482">
        <v>6.2965295743840706</v>
      </c>
      <c r="O65" s="483">
        <v>2</v>
      </c>
      <c r="P65" s="482">
        <v>7.8113416239356024</v>
      </c>
      <c r="Q65" s="482">
        <v>3.3604790419161676</v>
      </c>
      <c r="R65" s="483">
        <v>145</v>
      </c>
      <c r="S65" s="482">
        <v>3.3686520556033321</v>
      </c>
      <c r="T65" s="482">
        <v>4.3862231315806754</v>
      </c>
      <c r="U65" s="482">
        <v>4.8166666666666664</v>
      </c>
      <c r="V65" s="482">
        <v>6.0464285714285708</v>
      </c>
      <c r="W65" s="483">
        <v>90</v>
      </c>
      <c r="X65" s="483">
        <v>237</v>
      </c>
      <c r="Y65" s="405">
        <f t="shared" si="1"/>
        <v>17.141263948309039</v>
      </c>
      <c r="AN65"/>
      <c r="AO65"/>
      <c r="AP65"/>
    </row>
    <row r="66" spans="1:42">
      <c r="A66" s="526">
        <v>44</v>
      </c>
      <c r="B66" s="526">
        <v>0</v>
      </c>
      <c r="C66" s="528" t="s">
        <v>73</v>
      </c>
      <c r="D66" s="528" t="s">
        <v>72</v>
      </c>
      <c r="E66" s="528" t="s">
        <v>495</v>
      </c>
      <c r="F66" s="528" t="s">
        <v>494</v>
      </c>
      <c r="G66" s="418">
        <v>1</v>
      </c>
      <c r="H66" s="418">
        <v>2</v>
      </c>
      <c r="I66" s="529">
        <v>1</v>
      </c>
      <c r="J66" s="529">
        <v>0</v>
      </c>
      <c r="K66" s="482">
        <v>8.1394347826086957</v>
      </c>
      <c r="L66" s="482">
        <v>7.0798992673992682</v>
      </c>
      <c r="M66" s="482">
        <v>5.1450106956398836</v>
      </c>
      <c r="N66" s="482">
        <v>6.1266013930330265</v>
      </c>
      <c r="O66" s="483">
        <v>3</v>
      </c>
      <c r="P66" s="482">
        <v>7.6846450629166378</v>
      </c>
      <c r="Q66" s="482">
        <v>8.3077844311377227</v>
      </c>
      <c r="R66" s="483">
        <v>11</v>
      </c>
      <c r="S66" s="482">
        <v>3.9479646307084102</v>
      </c>
      <c r="T66" s="482">
        <v>5.3076382623517304</v>
      </c>
      <c r="U66" s="482">
        <v>6.0487637362637363</v>
      </c>
      <c r="V66" s="482">
        <v>6.2857142857142865</v>
      </c>
      <c r="W66" s="483">
        <v>25</v>
      </c>
      <c r="X66" s="483">
        <v>39</v>
      </c>
      <c r="Y66" s="405">
        <f t="shared" ref="Y66:Y97" si="2">(((AVERAGE(K66:N66)+((Q66+P66)/2)+AVERAGE(S66:V66))))</f>
        <v>20.016471510456938</v>
      </c>
      <c r="AN66"/>
      <c r="AO66"/>
      <c r="AP66"/>
    </row>
    <row r="67" spans="1:42">
      <c r="A67" s="526">
        <v>46</v>
      </c>
      <c r="B67" s="526">
        <v>0</v>
      </c>
      <c r="C67" s="528" t="s">
        <v>373</v>
      </c>
      <c r="D67" s="528" t="s">
        <v>372</v>
      </c>
      <c r="E67" s="528" t="s">
        <v>491</v>
      </c>
      <c r="F67" s="528" t="s">
        <v>505</v>
      </c>
      <c r="G67" s="418">
        <v>4</v>
      </c>
      <c r="H67" s="418">
        <v>3</v>
      </c>
      <c r="I67" s="529">
        <v>0</v>
      </c>
      <c r="J67" s="529">
        <v>0</v>
      </c>
      <c r="K67" s="482">
        <v>3.1574347826086955</v>
      </c>
      <c r="L67" s="482">
        <v>3.3839285714285712</v>
      </c>
      <c r="M67" s="482">
        <v>1.3444711967757403</v>
      </c>
      <c r="N67" s="482">
        <v>5.8776288610115417</v>
      </c>
      <c r="O67" s="483">
        <v>161</v>
      </c>
      <c r="P67" s="482">
        <v>7.5941005127215515</v>
      </c>
      <c r="Q67" s="482">
        <v>5.4407185628742516</v>
      </c>
      <c r="R67" s="483">
        <v>116</v>
      </c>
      <c r="S67" s="482">
        <v>1.5476072072751983</v>
      </c>
      <c r="T67" s="482">
        <v>2.4130222031438779</v>
      </c>
      <c r="U67" s="482">
        <v>2.7678571428571423</v>
      </c>
      <c r="V67" s="482">
        <v>3.9535714285714283</v>
      </c>
      <c r="W67" s="483">
        <v>161</v>
      </c>
      <c r="X67" s="483">
        <v>438</v>
      </c>
      <c r="Y67" s="405">
        <f t="shared" si="2"/>
        <v>12.628789886215952</v>
      </c>
      <c r="AN67"/>
      <c r="AO67"/>
      <c r="AP67"/>
    </row>
    <row r="68" spans="1:42">
      <c r="A68" s="526">
        <v>47</v>
      </c>
      <c r="B68" s="526">
        <v>0</v>
      </c>
      <c r="C68" s="528" t="s">
        <v>125</v>
      </c>
      <c r="D68" s="528" t="s">
        <v>124</v>
      </c>
      <c r="E68" s="528" t="s">
        <v>499</v>
      </c>
      <c r="F68" s="528" t="s">
        <v>502</v>
      </c>
      <c r="G68" s="418">
        <v>3</v>
      </c>
      <c r="H68" s="418">
        <v>3</v>
      </c>
      <c r="I68" s="529">
        <v>0</v>
      </c>
      <c r="J68" s="529">
        <v>0</v>
      </c>
      <c r="K68" s="482">
        <v>7.2179992503748123</v>
      </c>
      <c r="L68" s="482">
        <v>6.9294642857142854</v>
      </c>
      <c r="M68" s="482">
        <v>3.4026930040553425</v>
      </c>
      <c r="N68" s="482">
        <v>6.3404121534404148</v>
      </c>
      <c r="O68" s="483">
        <v>24</v>
      </c>
      <c r="P68" s="482">
        <v>7.3882048878115683</v>
      </c>
      <c r="Q68" s="482">
        <v>7.2191616766467073</v>
      </c>
      <c r="R68" s="483">
        <v>45</v>
      </c>
      <c r="S68" s="482">
        <v>5.3779684611991927</v>
      </c>
      <c r="T68" s="482">
        <v>3.8746736275676454</v>
      </c>
      <c r="U68" s="482">
        <v>5.5723214285714286</v>
      </c>
      <c r="V68" s="482">
        <v>6.9035714285714285</v>
      </c>
      <c r="W68" s="483">
        <v>21</v>
      </c>
      <c r="X68" s="483">
        <v>90</v>
      </c>
      <c r="Y68" s="405">
        <f t="shared" si="2"/>
        <v>18.708459192102772</v>
      </c>
      <c r="AN68"/>
      <c r="AO68"/>
      <c r="AP68"/>
    </row>
    <row r="69" spans="1:42">
      <c r="A69" s="526">
        <v>49</v>
      </c>
      <c r="B69" s="526">
        <v>0</v>
      </c>
      <c r="C69" s="528" t="s">
        <v>167</v>
      </c>
      <c r="D69" s="528" t="s">
        <v>166</v>
      </c>
      <c r="E69" s="528" t="s">
        <v>499</v>
      </c>
      <c r="F69" s="528" t="s">
        <v>502</v>
      </c>
      <c r="G69" s="418">
        <v>3</v>
      </c>
      <c r="H69" s="418">
        <v>3</v>
      </c>
      <c r="I69" s="529">
        <v>0</v>
      </c>
      <c r="J69" s="529">
        <v>0</v>
      </c>
      <c r="K69" s="482">
        <v>7.6191956521739117</v>
      </c>
      <c r="L69" s="482">
        <v>4.520436507936509</v>
      </c>
      <c r="M69" s="482">
        <v>2.2421012032198742</v>
      </c>
      <c r="N69" s="482">
        <v>6.2353126528973171</v>
      </c>
      <c r="O69" s="483">
        <v>72</v>
      </c>
      <c r="P69" s="482">
        <v>8.2753380415621791</v>
      </c>
      <c r="Q69" s="482">
        <v>6.9389221556886236</v>
      </c>
      <c r="R69" s="483">
        <v>28</v>
      </c>
      <c r="S69" s="482">
        <v>3.0913144966738053</v>
      </c>
      <c r="T69" s="482">
        <v>4.2946292558873314</v>
      </c>
      <c r="U69" s="482">
        <v>5.1952380952380954</v>
      </c>
      <c r="V69" s="482">
        <v>5.6077380952380942</v>
      </c>
      <c r="W69" s="483">
        <v>104</v>
      </c>
      <c r="X69" s="483">
        <v>204</v>
      </c>
      <c r="Y69" s="405">
        <f t="shared" si="2"/>
        <v>17.308621588441635</v>
      </c>
      <c r="AN69"/>
      <c r="AO69"/>
      <c r="AP69"/>
    </row>
    <row r="70" spans="1:42">
      <c r="A70" s="526">
        <v>50</v>
      </c>
      <c r="B70" s="526">
        <v>0</v>
      </c>
      <c r="C70" s="528" t="s">
        <v>209</v>
      </c>
      <c r="D70" s="528" t="s">
        <v>208</v>
      </c>
      <c r="E70" s="528" t="s">
        <v>497</v>
      </c>
      <c r="F70" s="528" t="s">
        <v>518</v>
      </c>
      <c r="G70" s="418">
        <v>2</v>
      </c>
      <c r="H70" s="418">
        <v>3</v>
      </c>
      <c r="I70" s="529">
        <v>0</v>
      </c>
      <c r="J70" s="529">
        <v>0</v>
      </c>
      <c r="K70" s="482">
        <v>6.7242173913043475</v>
      </c>
      <c r="L70" s="482">
        <v>3.3325892857142856</v>
      </c>
      <c r="M70" s="482">
        <v>2.1830102082603289</v>
      </c>
      <c r="N70" s="482">
        <v>6.3241308816665498</v>
      </c>
      <c r="O70" s="483">
        <v>107</v>
      </c>
      <c r="P70" s="482">
        <v>8.6472974984161493</v>
      </c>
      <c r="Q70" s="482">
        <v>5.3437125748502998</v>
      </c>
      <c r="R70" s="483">
        <v>67</v>
      </c>
      <c r="S70" s="482">
        <v>3.3164652393887</v>
      </c>
      <c r="T70" s="482">
        <v>4.2968882762934433</v>
      </c>
      <c r="U70" s="482">
        <v>4.7923611111111111</v>
      </c>
      <c r="V70" s="482">
        <v>6.7048611111111107</v>
      </c>
      <c r="W70" s="483">
        <v>76</v>
      </c>
      <c r="X70" s="483">
        <v>250</v>
      </c>
      <c r="Y70" s="405">
        <f t="shared" si="2"/>
        <v>16.414135912845694</v>
      </c>
      <c r="AN70"/>
      <c r="AO70"/>
      <c r="AP70"/>
    </row>
    <row r="71" spans="1:42">
      <c r="A71" s="237">
        <v>51</v>
      </c>
      <c r="B71" s="237">
        <v>0</v>
      </c>
      <c r="C71" s="265" t="s">
        <v>231</v>
      </c>
      <c r="D71" s="265" t="s">
        <v>230</v>
      </c>
      <c r="E71" s="265" t="s">
        <v>499</v>
      </c>
      <c r="F71" s="265" t="s">
        <v>500</v>
      </c>
      <c r="G71" s="303">
        <v>2</v>
      </c>
      <c r="H71" s="303">
        <v>3</v>
      </c>
      <c r="I71" s="271">
        <v>0</v>
      </c>
      <c r="J71" s="271">
        <v>0</v>
      </c>
      <c r="K71" s="482">
        <v>7.3036086956521746</v>
      </c>
      <c r="L71" s="482">
        <v>4.4297211749578933</v>
      </c>
      <c r="M71" s="482">
        <v>2.4466119754476918</v>
      </c>
      <c r="N71" s="482">
        <v>6.1862385036123575</v>
      </c>
      <c r="O71" s="483">
        <v>76</v>
      </c>
      <c r="P71" s="482">
        <v>3.0159760476602688</v>
      </c>
      <c r="Q71" s="482">
        <v>5.4191616766467066</v>
      </c>
      <c r="R71" s="483">
        <v>160</v>
      </c>
      <c r="S71" s="482">
        <v>3.8510297983728989</v>
      </c>
      <c r="T71" s="482">
        <v>4.8375356562482379</v>
      </c>
      <c r="U71" s="482">
        <v>6.2286418065264861</v>
      </c>
      <c r="V71" s="482">
        <v>7.2855959519806994</v>
      </c>
      <c r="W71" s="483">
        <v>15</v>
      </c>
      <c r="X71" s="483">
        <v>251</v>
      </c>
      <c r="Y71" s="405">
        <f t="shared" si="2"/>
        <v>14.859814752853097</v>
      </c>
      <c r="AN71"/>
      <c r="AO71"/>
      <c r="AP71"/>
    </row>
    <row r="72" spans="1:42">
      <c r="A72" s="237">
        <v>52</v>
      </c>
      <c r="B72" s="237">
        <v>0</v>
      </c>
      <c r="C72" s="265" t="s">
        <v>99</v>
      </c>
      <c r="D72" s="265" t="s">
        <v>519</v>
      </c>
      <c r="E72" s="265" t="s">
        <v>497</v>
      </c>
      <c r="F72" s="265" t="s">
        <v>518</v>
      </c>
      <c r="G72" s="303">
        <v>3</v>
      </c>
      <c r="H72" s="303">
        <v>3</v>
      </c>
      <c r="I72" s="271">
        <v>0</v>
      </c>
      <c r="J72" s="271">
        <v>0</v>
      </c>
      <c r="K72" s="482">
        <v>7.3365869565217396</v>
      </c>
      <c r="L72" s="482">
        <v>3.8693400349650346</v>
      </c>
      <c r="M72" s="482">
        <v>1.8494408271304028</v>
      </c>
      <c r="N72" s="482">
        <v>5.3491993463893568</v>
      </c>
      <c r="O72" s="483">
        <v>113</v>
      </c>
      <c r="P72" s="482">
        <v>7.8856180349300882</v>
      </c>
      <c r="Q72" s="482">
        <v>6.0227544910179649</v>
      </c>
      <c r="R72" s="483">
        <v>74</v>
      </c>
      <c r="S72" s="482">
        <v>2.779467451699611</v>
      </c>
      <c r="T72" s="482">
        <v>4.8232238161313576</v>
      </c>
      <c r="U72" s="482">
        <v>5.8669153762903763</v>
      </c>
      <c r="V72" s="482">
        <v>5.9805829587079593</v>
      </c>
      <c r="W72" s="483">
        <v>63</v>
      </c>
      <c r="X72" s="483">
        <v>250</v>
      </c>
      <c r="Y72" s="405">
        <f t="shared" si="2"/>
        <v>16.417875454932986</v>
      </c>
      <c r="AN72"/>
      <c r="AO72"/>
      <c r="AP72"/>
    </row>
    <row r="73" spans="1:42">
      <c r="A73" s="237">
        <v>53</v>
      </c>
      <c r="B73" s="237">
        <v>0</v>
      </c>
      <c r="C73" s="265" t="s">
        <v>355</v>
      </c>
      <c r="D73" s="265" t="s">
        <v>354</v>
      </c>
      <c r="E73" s="265" t="s">
        <v>491</v>
      </c>
      <c r="F73" s="265" t="s">
        <v>505</v>
      </c>
      <c r="G73" s="303"/>
      <c r="H73" s="303">
        <v>4</v>
      </c>
      <c r="I73" s="271">
        <v>0</v>
      </c>
      <c r="J73" s="271">
        <v>0</v>
      </c>
      <c r="K73" s="482">
        <v>6.3409130434782615</v>
      </c>
      <c r="L73" s="482">
        <v>4.0015873015873016</v>
      </c>
      <c r="M73" s="482">
        <v>1.1706256725433357</v>
      </c>
      <c r="N73" s="482">
        <v>5.3755660380813293</v>
      </c>
      <c r="O73" s="483">
        <v>140</v>
      </c>
      <c r="P73" s="482">
        <v>7.4170102973766419</v>
      </c>
      <c r="Q73" s="482">
        <v>4.5568862275449096</v>
      </c>
      <c r="R73" s="483">
        <v>135</v>
      </c>
      <c r="S73" s="482">
        <v>1.690100472628153</v>
      </c>
      <c r="T73" s="482">
        <v>3.8157587726164373</v>
      </c>
      <c r="U73" s="482">
        <v>4.7142857142857144</v>
      </c>
      <c r="V73" s="482">
        <v>5.7936507936507935</v>
      </c>
      <c r="W73" s="483">
        <v>135</v>
      </c>
      <c r="X73" s="483">
        <v>410</v>
      </c>
      <c r="Y73" s="405">
        <f t="shared" si="2"/>
        <v>14.212570214678607</v>
      </c>
      <c r="AN73"/>
      <c r="AO73"/>
      <c r="AP73"/>
    </row>
    <row r="74" spans="1:42">
      <c r="A74" s="237">
        <v>55</v>
      </c>
      <c r="B74" s="237">
        <v>0</v>
      </c>
      <c r="C74" s="265" t="s">
        <v>67</v>
      </c>
      <c r="D74" s="265" t="s">
        <v>66</v>
      </c>
      <c r="E74" s="265" t="s">
        <v>495</v>
      </c>
      <c r="F74" s="265" t="s">
        <v>494</v>
      </c>
      <c r="G74" s="303">
        <v>1</v>
      </c>
      <c r="H74" s="303">
        <v>2</v>
      </c>
      <c r="I74" s="271">
        <v>0</v>
      </c>
      <c r="J74" s="271">
        <v>0</v>
      </c>
      <c r="K74" s="482">
        <v>7.8437608695652177</v>
      </c>
      <c r="L74" s="482">
        <v>7.7886904761904763</v>
      </c>
      <c r="M74" s="482">
        <v>4.4082670123188477</v>
      </c>
      <c r="N74" s="482">
        <v>6.0336754584913876</v>
      </c>
      <c r="O74" s="483">
        <v>6</v>
      </c>
      <c r="P74" s="482">
        <v>7.6015124899356294</v>
      </c>
      <c r="Q74" s="482">
        <v>8.6203592814371248</v>
      </c>
      <c r="R74" s="483">
        <v>8</v>
      </c>
      <c r="S74" s="482">
        <v>3.1943508705986456</v>
      </c>
      <c r="T74" s="482">
        <v>4.7900894571656085</v>
      </c>
      <c r="U74" s="482">
        <v>6.5208333333333321</v>
      </c>
      <c r="V74" s="482">
        <v>6.0223214285714279</v>
      </c>
      <c r="W74" s="483">
        <v>43</v>
      </c>
      <c r="X74" s="483">
        <v>57</v>
      </c>
      <c r="Y74" s="405">
        <f t="shared" si="2"/>
        <v>19.761433112245115</v>
      </c>
      <c r="AN74"/>
      <c r="AO74"/>
      <c r="AP74"/>
    </row>
    <row r="75" spans="1:42">
      <c r="A75" s="237">
        <v>56</v>
      </c>
      <c r="B75" s="237">
        <v>0</v>
      </c>
      <c r="C75" s="265" t="s">
        <v>225</v>
      </c>
      <c r="D75" s="265" t="s">
        <v>224</v>
      </c>
      <c r="E75" s="265" t="s">
        <v>491</v>
      </c>
      <c r="F75" s="265" t="s">
        <v>505</v>
      </c>
      <c r="G75" s="303">
        <v>4</v>
      </c>
      <c r="H75" s="303">
        <v>3</v>
      </c>
      <c r="I75" s="271">
        <v>0</v>
      </c>
      <c r="J75" s="271">
        <v>0</v>
      </c>
      <c r="K75" s="482">
        <v>5.3803043478260868</v>
      </c>
      <c r="L75" s="482">
        <v>4.3339285714285705</v>
      </c>
      <c r="M75" s="482">
        <v>1.0548724073749043</v>
      </c>
      <c r="N75" s="482">
        <v>4.8928960829920634</v>
      </c>
      <c r="O75" s="483">
        <v>151</v>
      </c>
      <c r="P75" s="482">
        <v>7.3165676957263912</v>
      </c>
      <c r="Q75" s="482">
        <v>6.1413173652694608</v>
      </c>
      <c r="R75" s="483">
        <v>98</v>
      </c>
      <c r="S75" s="482">
        <v>2.5816841412864915</v>
      </c>
      <c r="T75" s="482">
        <v>5.1885032805968132</v>
      </c>
      <c r="U75" s="482">
        <v>5.2857142857142865</v>
      </c>
      <c r="V75" s="482">
        <v>6.6988095238095235</v>
      </c>
      <c r="W75" s="483">
        <v>55</v>
      </c>
      <c r="X75" s="483">
        <v>304</v>
      </c>
      <c r="Y75" s="405">
        <f t="shared" si="2"/>
        <v>15.583120690755111</v>
      </c>
      <c r="AN75"/>
      <c r="AO75"/>
      <c r="AP75"/>
    </row>
    <row r="76" spans="1:42">
      <c r="A76" s="237">
        <v>58</v>
      </c>
      <c r="B76" s="237">
        <v>0</v>
      </c>
      <c r="C76" s="265" t="s">
        <v>135</v>
      </c>
      <c r="D76" s="265" t="s">
        <v>134</v>
      </c>
      <c r="E76" s="265" t="s">
        <v>503</v>
      </c>
      <c r="F76" s="265" t="s">
        <v>520</v>
      </c>
      <c r="G76" s="303">
        <v>3</v>
      </c>
      <c r="H76" s="303">
        <v>3</v>
      </c>
      <c r="I76" s="271">
        <v>0</v>
      </c>
      <c r="J76" s="271">
        <v>0</v>
      </c>
      <c r="K76" s="482">
        <v>7.2534130434782611</v>
      </c>
      <c r="L76" s="482">
        <v>6.2707802049319721</v>
      </c>
      <c r="M76" s="482">
        <v>1.8085737436995304</v>
      </c>
      <c r="N76" s="482">
        <v>5.9298710786284161</v>
      </c>
      <c r="O76" s="483">
        <v>58</v>
      </c>
      <c r="P76" s="482">
        <v>7.2342404171862142</v>
      </c>
      <c r="Q76" s="482">
        <v>7.0682634730538929</v>
      </c>
      <c r="R76" s="483">
        <v>59</v>
      </c>
      <c r="S76" s="482">
        <v>3.2075781140438688</v>
      </c>
      <c r="T76" s="482">
        <v>4.1689766938555515</v>
      </c>
      <c r="U76" s="482">
        <v>6.5879747196712009</v>
      </c>
      <c r="V76" s="482">
        <v>6.5669642678571423</v>
      </c>
      <c r="W76" s="483">
        <v>42</v>
      </c>
      <c r="X76" s="483">
        <v>159</v>
      </c>
      <c r="Y76" s="405">
        <f t="shared" si="2"/>
        <v>17.599784911661541</v>
      </c>
      <c r="AN76"/>
      <c r="AO76"/>
      <c r="AP76"/>
    </row>
    <row r="77" spans="1:42">
      <c r="A77" s="237">
        <v>60</v>
      </c>
      <c r="B77" s="237">
        <v>0</v>
      </c>
      <c r="C77" s="265" t="s">
        <v>257</v>
      </c>
      <c r="D77" s="265" t="s">
        <v>521</v>
      </c>
      <c r="E77" s="265" t="s">
        <v>503</v>
      </c>
      <c r="F77" s="265" t="s">
        <v>520</v>
      </c>
      <c r="G77" s="303">
        <v>3</v>
      </c>
      <c r="H77" s="303">
        <v>3</v>
      </c>
      <c r="I77" s="271">
        <v>0</v>
      </c>
      <c r="J77" s="271">
        <v>0</v>
      </c>
      <c r="K77" s="482">
        <v>7.152377717391305</v>
      </c>
      <c r="L77" s="482">
        <v>6.7474489795918364</v>
      </c>
      <c r="M77" s="482">
        <v>1.9803834549334922</v>
      </c>
      <c r="N77" s="482">
        <v>5.3098552849954777</v>
      </c>
      <c r="O77" s="483">
        <v>63</v>
      </c>
      <c r="P77" s="482">
        <v>7.4950533578839122</v>
      </c>
      <c r="Q77" s="482">
        <v>5.9580838323353289</v>
      </c>
      <c r="R77" s="483">
        <v>100</v>
      </c>
      <c r="S77" s="482">
        <v>3.3807892444225742</v>
      </c>
      <c r="T77" s="482">
        <v>4.1569796799216325</v>
      </c>
      <c r="U77" s="482">
        <v>7.5918367346938771</v>
      </c>
      <c r="V77" s="482">
        <v>7.5918367346938771</v>
      </c>
      <c r="W77" s="483">
        <v>8</v>
      </c>
      <c r="X77" s="483">
        <v>171</v>
      </c>
      <c r="Y77" s="405">
        <f t="shared" si="2"/>
        <v>17.70444555277064</v>
      </c>
      <c r="AN77"/>
      <c r="AO77"/>
      <c r="AP77"/>
    </row>
    <row r="78" spans="1:42">
      <c r="A78" s="237">
        <v>61</v>
      </c>
      <c r="B78" s="237">
        <v>0</v>
      </c>
      <c r="C78" s="265" t="s">
        <v>193</v>
      </c>
      <c r="D78" s="265" t="s">
        <v>192</v>
      </c>
      <c r="E78" s="265" t="s">
        <v>491</v>
      </c>
      <c r="F78" s="265" t="s">
        <v>510</v>
      </c>
      <c r="G78" s="303">
        <v>3</v>
      </c>
      <c r="H78" s="303">
        <v>3</v>
      </c>
      <c r="I78" s="271">
        <v>0</v>
      </c>
      <c r="J78" s="271">
        <v>0</v>
      </c>
      <c r="K78" s="482">
        <v>5.3546739130434791</v>
      </c>
      <c r="L78" s="482">
        <v>4.8869047619047628</v>
      </c>
      <c r="M78" s="482">
        <v>2.5972697134558191</v>
      </c>
      <c r="N78" s="482">
        <v>6.8079374662964449</v>
      </c>
      <c r="O78" s="483">
        <v>91</v>
      </c>
      <c r="P78" s="482">
        <v>7.3753085513531431</v>
      </c>
      <c r="Q78" s="482">
        <v>6.432335329341317</v>
      </c>
      <c r="R78" s="483">
        <v>78</v>
      </c>
      <c r="S78" s="482">
        <v>1.7305389231017163</v>
      </c>
      <c r="T78" s="482">
        <v>4.795837391519302</v>
      </c>
      <c r="U78" s="482">
        <v>5.0158730158730167</v>
      </c>
      <c r="V78" s="482">
        <v>6.6587301587301582</v>
      </c>
      <c r="W78" s="483">
        <v>103</v>
      </c>
      <c r="X78" s="483">
        <v>272</v>
      </c>
      <c r="Y78" s="405">
        <f t="shared" si="2"/>
        <v>16.365763276328405</v>
      </c>
      <c r="AN78"/>
      <c r="AO78"/>
      <c r="AP78"/>
    </row>
    <row r="79" spans="1:42">
      <c r="A79" s="237">
        <v>63</v>
      </c>
      <c r="B79" s="237">
        <v>0</v>
      </c>
      <c r="C79" s="265" t="s">
        <v>121</v>
      </c>
      <c r="D79" s="265" t="s">
        <v>120</v>
      </c>
      <c r="E79" s="265" t="s">
        <v>493</v>
      </c>
      <c r="F79" s="265" t="s">
        <v>501</v>
      </c>
      <c r="G79" s="303">
        <v>2</v>
      </c>
      <c r="H79" s="303">
        <v>3</v>
      </c>
      <c r="I79" s="271">
        <v>0</v>
      </c>
      <c r="J79" s="271">
        <v>0</v>
      </c>
      <c r="K79" s="482">
        <v>6.5518913043478246</v>
      </c>
      <c r="L79" s="482">
        <v>4.8857886904761907</v>
      </c>
      <c r="M79" s="482">
        <v>4.7501667677177304</v>
      </c>
      <c r="N79" s="482">
        <v>5.9442562733846112</v>
      </c>
      <c r="O79" s="483">
        <v>41</v>
      </c>
      <c r="P79" s="482">
        <v>7.6384456363192728</v>
      </c>
      <c r="Q79" s="482">
        <v>8.5449101796407199</v>
      </c>
      <c r="R79" s="483">
        <v>10</v>
      </c>
      <c r="S79" s="482">
        <v>3.2337449534654144</v>
      </c>
      <c r="T79" s="482">
        <v>4.3183632209836205</v>
      </c>
      <c r="U79" s="482">
        <v>5.8422619047619051</v>
      </c>
      <c r="V79" s="482">
        <v>6.761904761904761</v>
      </c>
      <c r="W79" s="483">
        <v>50</v>
      </c>
      <c r="X79" s="483">
        <v>101</v>
      </c>
      <c r="Y79" s="405">
        <f t="shared" si="2"/>
        <v>18.663772377240512</v>
      </c>
      <c r="AN79"/>
      <c r="AO79"/>
      <c r="AP79"/>
    </row>
    <row r="80" spans="1:42">
      <c r="A80" s="526">
        <v>64</v>
      </c>
      <c r="B80" s="526">
        <v>0</v>
      </c>
      <c r="C80" s="528" t="s">
        <v>239</v>
      </c>
      <c r="D80" s="528" t="s">
        <v>238</v>
      </c>
      <c r="E80" s="528" t="s">
        <v>491</v>
      </c>
      <c r="F80" s="528" t="s">
        <v>506</v>
      </c>
      <c r="G80" s="418">
        <v>4</v>
      </c>
      <c r="H80" s="418">
        <v>3</v>
      </c>
      <c r="I80" s="529">
        <v>0</v>
      </c>
      <c r="J80" s="529">
        <v>0</v>
      </c>
      <c r="K80" s="482">
        <v>6.8373478260869565</v>
      </c>
      <c r="L80" s="482">
        <v>5.8273809523809517</v>
      </c>
      <c r="M80" s="482">
        <v>1.2651775034132415</v>
      </c>
      <c r="N80" s="482">
        <v>5.7084683734498336</v>
      </c>
      <c r="O80" s="483">
        <v>92</v>
      </c>
      <c r="P80" s="482">
        <v>7.2855538984245438</v>
      </c>
      <c r="Q80" s="482">
        <v>6.5616766467065872</v>
      </c>
      <c r="R80" s="483">
        <v>75</v>
      </c>
      <c r="S80" s="482">
        <v>2.2862802940523714</v>
      </c>
      <c r="T80" s="482">
        <v>4.7378234067988334</v>
      </c>
      <c r="U80" s="482">
        <v>5.6517857142857135</v>
      </c>
      <c r="V80" s="482">
        <v>6.0763888888888884</v>
      </c>
      <c r="W80" s="483">
        <v>84</v>
      </c>
      <c r="X80" s="483">
        <v>251</v>
      </c>
      <c r="Y80" s="405">
        <f t="shared" si="2"/>
        <v>16.521278512404763</v>
      </c>
      <c r="AN80"/>
      <c r="AO80"/>
      <c r="AP80"/>
    </row>
    <row r="81" spans="1:42">
      <c r="A81" s="237">
        <v>65</v>
      </c>
      <c r="B81" s="237">
        <v>0</v>
      </c>
      <c r="C81" s="265" t="s">
        <v>343</v>
      </c>
      <c r="D81" s="265" t="s">
        <v>342</v>
      </c>
      <c r="E81" s="265" t="s">
        <v>491</v>
      </c>
      <c r="F81" s="265" t="s">
        <v>506</v>
      </c>
      <c r="G81" s="303">
        <v>4</v>
      </c>
      <c r="H81" s="303">
        <v>3</v>
      </c>
      <c r="I81" s="271">
        <v>0</v>
      </c>
      <c r="J81" s="271">
        <v>0</v>
      </c>
      <c r="K81" s="482">
        <v>6.9396956521739126</v>
      </c>
      <c r="L81" s="482">
        <v>3.9571428571428573</v>
      </c>
      <c r="M81" s="482">
        <v>1.130288729525448</v>
      </c>
      <c r="N81" s="482">
        <v>5.0643232304904693</v>
      </c>
      <c r="O81" s="483">
        <v>138</v>
      </c>
      <c r="P81" s="482">
        <v>7.1244083630663972</v>
      </c>
      <c r="Q81" s="482">
        <v>6.3676646706586828</v>
      </c>
      <c r="R81" s="483">
        <v>96</v>
      </c>
      <c r="S81" s="482">
        <v>1.4759540855072248</v>
      </c>
      <c r="T81" s="482">
        <v>4.2196490254718206</v>
      </c>
      <c r="U81" s="482">
        <v>3.6666666666666665</v>
      </c>
      <c r="V81" s="482">
        <v>5.25</v>
      </c>
      <c r="W81" s="483">
        <v>146</v>
      </c>
      <c r="X81" s="483">
        <v>380</v>
      </c>
      <c r="Y81" s="405">
        <f t="shared" si="2"/>
        <v>14.67196657860714</v>
      </c>
      <c r="AN81"/>
      <c r="AO81"/>
      <c r="AP81"/>
    </row>
    <row r="82" spans="1:42">
      <c r="A82" s="526">
        <v>66</v>
      </c>
      <c r="B82" s="526">
        <v>0</v>
      </c>
      <c r="C82" s="528" t="s">
        <v>313</v>
      </c>
      <c r="D82" s="528" t="s">
        <v>522</v>
      </c>
      <c r="E82" s="528" t="s">
        <v>491</v>
      </c>
      <c r="F82" s="528" t="s">
        <v>506</v>
      </c>
      <c r="G82" s="418">
        <v>4</v>
      </c>
      <c r="H82" s="418">
        <v>3</v>
      </c>
      <c r="I82" s="529">
        <v>0</v>
      </c>
      <c r="J82" s="529">
        <v>0</v>
      </c>
      <c r="K82" s="482">
        <v>6.2601304347826083</v>
      </c>
      <c r="L82" s="482">
        <v>4.9654761904761902</v>
      </c>
      <c r="M82" s="482">
        <v>1.2900556427779692</v>
      </c>
      <c r="N82" s="482">
        <v>5.7843418191032034</v>
      </c>
      <c r="O82" s="483">
        <v>117</v>
      </c>
      <c r="P82" s="482">
        <v>7.8101952816285838</v>
      </c>
      <c r="Q82" s="482">
        <v>6.0119760479041915</v>
      </c>
      <c r="R82" s="483">
        <v>77</v>
      </c>
      <c r="S82" s="482">
        <v>1.8605220035195609</v>
      </c>
      <c r="T82" s="482">
        <v>3.8347551446251069</v>
      </c>
      <c r="U82" s="482">
        <v>4.7986111111111107</v>
      </c>
      <c r="V82" s="482">
        <v>5.0069444444444446</v>
      </c>
      <c r="W82" s="483">
        <v>140</v>
      </c>
      <c r="X82" s="483">
        <v>334</v>
      </c>
      <c r="Y82" s="405">
        <f t="shared" si="2"/>
        <v>15.361294862476438</v>
      </c>
      <c r="AN82"/>
      <c r="AO82"/>
      <c r="AP82"/>
    </row>
    <row r="83" spans="1:42">
      <c r="A83" s="526">
        <v>67</v>
      </c>
      <c r="B83" s="526">
        <v>0</v>
      </c>
      <c r="C83" s="528" t="s">
        <v>379</v>
      </c>
      <c r="D83" s="528" t="s">
        <v>378</v>
      </c>
      <c r="E83" s="528" t="s">
        <v>491</v>
      </c>
      <c r="F83" s="528" t="s">
        <v>506</v>
      </c>
      <c r="G83" s="418">
        <v>4</v>
      </c>
      <c r="H83" s="418">
        <v>4</v>
      </c>
      <c r="I83" s="529">
        <v>0</v>
      </c>
      <c r="J83" s="529">
        <v>0</v>
      </c>
      <c r="K83" s="482">
        <v>6.8911086956521732</v>
      </c>
      <c r="L83" s="482">
        <v>3.7678571428571423</v>
      </c>
      <c r="M83" s="482">
        <v>1.2242790023952084</v>
      </c>
      <c r="N83" s="482">
        <v>5.120551503732151</v>
      </c>
      <c r="O83" s="483">
        <v>139</v>
      </c>
      <c r="P83" s="482">
        <v>7.4169249041983374</v>
      </c>
      <c r="Q83" s="482">
        <v>6.1844311377245509</v>
      </c>
      <c r="R83" s="483">
        <v>91</v>
      </c>
      <c r="S83" s="482">
        <v>1.756415454099111</v>
      </c>
      <c r="T83" s="482">
        <v>3.5578695611983635</v>
      </c>
      <c r="U83" s="482">
        <v>3.25</v>
      </c>
      <c r="V83" s="482">
        <v>4</v>
      </c>
      <c r="W83" s="483">
        <v>159</v>
      </c>
      <c r="X83" s="483">
        <v>389</v>
      </c>
      <c r="Y83" s="405">
        <f t="shared" si="2"/>
        <v>14.192698360944981</v>
      </c>
      <c r="AN83"/>
      <c r="AO83"/>
      <c r="AP83"/>
    </row>
    <row r="84" spans="1:42">
      <c r="A84" s="237">
        <v>68</v>
      </c>
      <c r="B84" s="237">
        <v>0</v>
      </c>
      <c r="C84" s="265" t="s">
        <v>351</v>
      </c>
      <c r="D84" s="265" t="s">
        <v>350</v>
      </c>
      <c r="E84" s="265" t="s">
        <v>491</v>
      </c>
      <c r="F84" s="265" t="s">
        <v>510</v>
      </c>
      <c r="G84" s="303">
        <v>3</v>
      </c>
      <c r="H84" s="303">
        <v>2</v>
      </c>
      <c r="I84" s="271">
        <v>0</v>
      </c>
      <c r="J84" s="271">
        <v>0</v>
      </c>
      <c r="K84" s="482">
        <v>7.1297826086956517</v>
      </c>
      <c r="L84" s="482">
        <v>3.9999999999999996</v>
      </c>
      <c r="M84" s="482">
        <v>1.4188932996225698</v>
      </c>
      <c r="N84" s="482">
        <v>6.1334515883857552</v>
      </c>
      <c r="O84" s="483">
        <v>105</v>
      </c>
      <c r="P84" s="482">
        <v>7.1177747741634416</v>
      </c>
      <c r="Q84" s="482">
        <v>4.7832335329341316</v>
      </c>
      <c r="R84" s="483">
        <v>137</v>
      </c>
      <c r="S84" s="482">
        <v>1.7272727523335938</v>
      </c>
      <c r="T84" s="482">
        <v>3.8435253198120041</v>
      </c>
      <c r="U84" s="482">
        <v>5</v>
      </c>
      <c r="V84" s="482">
        <v>5</v>
      </c>
      <c r="W84" s="483">
        <v>138</v>
      </c>
      <c r="X84" s="483">
        <v>380</v>
      </c>
      <c r="Y84" s="405">
        <f t="shared" si="2"/>
        <v>14.513735545761181</v>
      </c>
      <c r="AN84"/>
      <c r="AO84"/>
      <c r="AP84"/>
    </row>
    <row r="85" spans="1:42">
      <c r="A85" s="526">
        <v>70</v>
      </c>
      <c r="B85" s="526">
        <v>0</v>
      </c>
      <c r="C85" s="528" t="s">
        <v>345</v>
      </c>
      <c r="D85" s="528" t="s">
        <v>344</v>
      </c>
      <c r="E85" s="528" t="s">
        <v>499</v>
      </c>
      <c r="F85" s="528" t="s">
        <v>502</v>
      </c>
      <c r="G85" s="418">
        <v>3</v>
      </c>
      <c r="H85" s="418">
        <v>3</v>
      </c>
      <c r="I85" s="529">
        <v>0</v>
      </c>
      <c r="J85" s="529">
        <v>0</v>
      </c>
      <c r="K85" s="482">
        <v>6.795499250374812</v>
      </c>
      <c r="L85" s="482">
        <v>6.3797619047619047</v>
      </c>
      <c r="M85" s="482">
        <v>2.3581577192597321</v>
      </c>
      <c r="N85" s="482">
        <v>5.229554862260275</v>
      </c>
      <c r="O85" s="483">
        <v>69</v>
      </c>
      <c r="P85" s="482">
        <v>7.6755324560732427</v>
      </c>
      <c r="Q85" s="482">
        <v>1</v>
      </c>
      <c r="R85" s="483">
        <v>154</v>
      </c>
      <c r="S85" s="482">
        <v>4.553450391975546</v>
      </c>
      <c r="T85" s="482">
        <v>3.5918045675975439</v>
      </c>
      <c r="U85" s="482">
        <v>5.4627976190476186</v>
      </c>
      <c r="V85" s="482">
        <v>6.1729166666666666</v>
      </c>
      <c r="W85" s="483">
        <v>53</v>
      </c>
      <c r="X85" s="483">
        <v>276</v>
      </c>
      <c r="Y85" s="405">
        <f t="shared" si="2"/>
        <v>14.473751973522646</v>
      </c>
      <c r="AN85"/>
      <c r="AO85"/>
      <c r="AP85"/>
    </row>
    <row r="86" spans="1:42">
      <c r="A86" s="237">
        <v>71</v>
      </c>
      <c r="B86" s="237">
        <v>0</v>
      </c>
      <c r="C86" s="265" t="s">
        <v>245</v>
      </c>
      <c r="D86" s="265" t="s">
        <v>244</v>
      </c>
      <c r="E86" s="265" t="s">
        <v>499</v>
      </c>
      <c r="F86" s="265" t="s">
        <v>508</v>
      </c>
      <c r="G86" s="303">
        <v>3</v>
      </c>
      <c r="H86" s="303">
        <v>3</v>
      </c>
      <c r="I86" s="271">
        <v>0</v>
      </c>
      <c r="J86" s="271">
        <v>0</v>
      </c>
      <c r="K86" s="482">
        <v>7.4306304347826089</v>
      </c>
      <c r="L86" s="482">
        <v>4.17087878420599</v>
      </c>
      <c r="M86" s="482">
        <v>1.7030270424005254</v>
      </c>
      <c r="N86" s="482">
        <v>5.68817952881537</v>
      </c>
      <c r="O86" s="483">
        <v>101</v>
      </c>
      <c r="P86" s="482">
        <v>6.6548119210135397</v>
      </c>
      <c r="Q86" s="482">
        <v>7.1113772455089821</v>
      </c>
      <c r="R86" s="483">
        <v>80</v>
      </c>
      <c r="S86" s="482">
        <v>3.4809339043592593</v>
      </c>
      <c r="T86" s="482">
        <v>4.7484639226356409</v>
      </c>
      <c r="U86" s="482">
        <v>5.1145816499676791</v>
      </c>
      <c r="V86" s="482">
        <v>6.5913283101702209</v>
      </c>
      <c r="W86" s="483">
        <v>52</v>
      </c>
      <c r="X86" s="483">
        <v>233</v>
      </c>
      <c r="Y86" s="405">
        <f t="shared" si="2"/>
        <v>16.615100477595583</v>
      </c>
      <c r="AN86"/>
      <c r="AO86"/>
      <c r="AP86"/>
    </row>
    <row r="87" spans="1:42">
      <c r="A87" s="237">
        <v>72</v>
      </c>
      <c r="B87" s="237">
        <v>0</v>
      </c>
      <c r="C87" s="265" t="s">
        <v>287</v>
      </c>
      <c r="D87" s="265" t="s">
        <v>286</v>
      </c>
      <c r="E87" s="265" t="s">
        <v>499</v>
      </c>
      <c r="F87" s="265" t="s">
        <v>500</v>
      </c>
      <c r="G87" s="303">
        <v>3</v>
      </c>
      <c r="H87" s="303">
        <v>3</v>
      </c>
      <c r="I87" s="271">
        <v>0</v>
      </c>
      <c r="J87" s="271">
        <v>0</v>
      </c>
      <c r="K87" s="482">
        <v>6.2323695652173914</v>
      </c>
      <c r="L87" s="482">
        <v>5.4858630952380949</v>
      </c>
      <c r="M87" s="482">
        <v>1.3534677089245928</v>
      </c>
      <c r="N87" s="482">
        <v>5.1955743966016517</v>
      </c>
      <c r="O87" s="483">
        <v>118</v>
      </c>
      <c r="P87" s="482">
        <v>7.5430909603651495</v>
      </c>
      <c r="Q87" s="482">
        <v>6.4862275449101796</v>
      </c>
      <c r="R87" s="483">
        <v>65</v>
      </c>
      <c r="S87" s="482">
        <v>3.3803083074845155</v>
      </c>
      <c r="T87" s="482">
        <v>4.0735698181250628</v>
      </c>
      <c r="U87" s="482">
        <v>5.0319940476190474</v>
      </c>
      <c r="V87" s="482">
        <v>6.6197916666666679</v>
      </c>
      <c r="W87" s="483">
        <v>77</v>
      </c>
      <c r="X87" s="483">
        <v>260</v>
      </c>
      <c r="Y87" s="405">
        <f t="shared" si="2"/>
        <v>16.357893904106923</v>
      </c>
      <c r="AN87"/>
      <c r="AO87"/>
      <c r="AP87"/>
    </row>
    <row r="88" spans="1:42">
      <c r="A88" s="526">
        <v>73</v>
      </c>
      <c r="B88" s="526">
        <v>0</v>
      </c>
      <c r="C88" s="528" t="s">
        <v>273</v>
      </c>
      <c r="D88" s="528" t="s">
        <v>272</v>
      </c>
      <c r="E88" s="528" t="s">
        <v>499</v>
      </c>
      <c r="F88" s="528" t="s">
        <v>508</v>
      </c>
      <c r="G88" s="418">
        <v>3</v>
      </c>
      <c r="H88" s="418">
        <v>3</v>
      </c>
      <c r="I88" s="529">
        <v>0</v>
      </c>
      <c r="J88" s="529">
        <v>0</v>
      </c>
      <c r="K88" s="482">
        <v>7.0276739130434773</v>
      </c>
      <c r="L88" s="482">
        <v>4.3226031037414963</v>
      </c>
      <c r="M88" s="482">
        <v>1.4505915148363193</v>
      </c>
      <c r="N88" s="482">
        <v>5.7377471289033055</v>
      </c>
      <c r="O88" s="483">
        <v>109</v>
      </c>
      <c r="P88" s="482">
        <v>6.1074474045740317</v>
      </c>
      <c r="Q88" s="482">
        <v>6.8526946107784434</v>
      </c>
      <c r="R88" s="483">
        <v>120</v>
      </c>
      <c r="S88" s="482">
        <v>2.7050070867467668</v>
      </c>
      <c r="T88" s="482">
        <v>3.9395642613446484</v>
      </c>
      <c r="U88" s="482">
        <v>4.31235119047619</v>
      </c>
      <c r="V88" s="482">
        <v>5.5071534863945573</v>
      </c>
      <c r="W88" s="483">
        <v>128</v>
      </c>
      <c r="X88" s="483">
        <v>357</v>
      </c>
      <c r="Y88" s="405">
        <f t="shared" si="2"/>
        <v>15.230743929047927</v>
      </c>
      <c r="AN88"/>
      <c r="AO88"/>
      <c r="AP88"/>
    </row>
    <row r="89" spans="1:42">
      <c r="A89" s="237">
        <v>74</v>
      </c>
      <c r="B89" s="237">
        <v>0</v>
      </c>
      <c r="C89" s="265" t="s">
        <v>91</v>
      </c>
      <c r="D89" s="265" t="s">
        <v>90</v>
      </c>
      <c r="E89" s="265" t="s">
        <v>493</v>
      </c>
      <c r="F89" s="265" t="s">
        <v>494</v>
      </c>
      <c r="G89" s="303">
        <v>2</v>
      </c>
      <c r="H89" s="303">
        <v>2</v>
      </c>
      <c r="I89" s="271">
        <v>0</v>
      </c>
      <c r="J89" s="271">
        <v>0</v>
      </c>
      <c r="K89" s="482">
        <v>7.6268478260869559</v>
      </c>
      <c r="L89" s="482">
        <v>6.3398831090407164</v>
      </c>
      <c r="M89" s="482">
        <v>4.3861347009833631</v>
      </c>
      <c r="N89" s="482">
        <v>6.0280898032808432</v>
      </c>
      <c r="O89" s="483">
        <v>17</v>
      </c>
      <c r="P89" s="482">
        <v>7.4989515465715719</v>
      </c>
      <c r="Q89" s="482">
        <v>6.9820359281437128</v>
      </c>
      <c r="R89" s="483">
        <v>53</v>
      </c>
      <c r="S89" s="482">
        <v>3.9397338158015711</v>
      </c>
      <c r="T89" s="482">
        <v>5.2038154976498516</v>
      </c>
      <c r="U89" s="482">
        <v>6.3062672532781221</v>
      </c>
      <c r="V89" s="482">
        <v>6.9062068668046939</v>
      </c>
      <c r="W89" s="483">
        <v>14</v>
      </c>
      <c r="X89" s="483">
        <v>84</v>
      </c>
      <c r="Y89" s="405">
        <f t="shared" si="2"/>
        <v>18.924738455589171</v>
      </c>
      <c r="AN89"/>
      <c r="AO89"/>
      <c r="AP89"/>
    </row>
    <row r="90" spans="1:42">
      <c r="A90" s="526">
        <v>75</v>
      </c>
      <c r="B90" s="526">
        <v>0</v>
      </c>
      <c r="C90" s="528" t="s">
        <v>368</v>
      </c>
      <c r="D90" s="528" t="s">
        <v>367</v>
      </c>
      <c r="E90" s="528" t="s">
        <v>499</v>
      </c>
      <c r="F90" s="528" t="s">
        <v>502</v>
      </c>
      <c r="G90" s="418">
        <v>4</v>
      </c>
      <c r="H90" s="418">
        <v>3</v>
      </c>
      <c r="I90" s="529">
        <v>0</v>
      </c>
      <c r="J90" s="529">
        <v>0</v>
      </c>
      <c r="K90" s="482">
        <v>5.3272173913043472</v>
      </c>
      <c r="L90" s="482">
        <v>2.7627976190476189</v>
      </c>
      <c r="M90" s="482">
        <v>1.2689297955153327</v>
      </c>
      <c r="N90" s="482">
        <v>5.3487891005009462</v>
      </c>
      <c r="O90" s="483">
        <v>157</v>
      </c>
      <c r="P90" s="482">
        <v>6.9476863435018679</v>
      </c>
      <c r="Q90" s="482">
        <v>6.0443113772455099</v>
      </c>
      <c r="R90" s="483">
        <v>119</v>
      </c>
      <c r="S90" s="482">
        <v>2.7189658669128192</v>
      </c>
      <c r="T90" s="482">
        <v>3.8048213321382018</v>
      </c>
      <c r="U90" s="482">
        <v>3.1592261904761907</v>
      </c>
      <c r="V90" s="482">
        <v>5.26577380952381</v>
      </c>
      <c r="W90" s="483">
        <v>143</v>
      </c>
      <c r="X90" s="483">
        <v>419</v>
      </c>
      <c r="Y90" s="405">
        <f t="shared" si="2"/>
        <v>13.910129136728507</v>
      </c>
      <c r="AN90"/>
      <c r="AO90"/>
      <c r="AP90"/>
    </row>
    <row r="91" spans="1:42">
      <c r="A91" s="526">
        <v>76</v>
      </c>
      <c r="B91" s="526">
        <v>0</v>
      </c>
      <c r="C91" s="528" t="s">
        <v>75</v>
      </c>
      <c r="D91" s="528" t="s">
        <v>74</v>
      </c>
      <c r="E91" s="528" t="s">
        <v>495</v>
      </c>
      <c r="F91" s="528" t="s">
        <v>494</v>
      </c>
      <c r="G91" s="418">
        <v>1</v>
      </c>
      <c r="H91" s="418">
        <v>2</v>
      </c>
      <c r="I91" s="529">
        <v>1</v>
      </c>
      <c r="J91" s="529">
        <v>0</v>
      </c>
      <c r="K91" s="482">
        <v>7.9178913043478278</v>
      </c>
      <c r="L91" s="482">
        <v>6.2266369047619037</v>
      </c>
      <c r="M91" s="482">
        <v>4.7298394559623018</v>
      </c>
      <c r="N91" s="482">
        <v>5.9670905451479701</v>
      </c>
      <c r="O91" s="483">
        <v>14</v>
      </c>
      <c r="P91" s="482">
        <v>7.7356655230569134</v>
      </c>
      <c r="Q91" s="482">
        <v>7.3700598802395207</v>
      </c>
      <c r="R91" s="483">
        <v>31</v>
      </c>
      <c r="S91" s="482">
        <v>3.8842985219446433</v>
      </c>
      <c r="T91" s="482">
        <v>4.9616425000149693</v>
      </c>
      <c r="U91" s="482">
        <v>5.6922619047619047</v>
      </c>
      <c r="V91" s="482">
        <v>5.7175595238095234</v>
      </c>
      <c r="W91" s="483">
        <v>48</v>
      </c>
      <c r="X91" s="483">
        <v>93</v>
      </c>
      <c r="Y91" s="405">
        <f t="shared" si="2"/>
        <v>18.827167866835978</v>
      </c>
      <c r="AN91"/>
      <c r="AO91"/>
      <c r="AP91"/>
    </row>
    <row r="92" spans="1:42">
      <c r="A92" s="237">
        <v>77</v>
      </c>
      <c r="B92" s="237">
        <v>0</v>
      </c>
      <c r="C92" s="265" t="s">
        <v>277</v>
      </c>
      <c r="D92" s="265" t="s">
        <v>276</v>
      </c>
      <c r="E92" s="265" t="s">
        <v>503</v>
      </c>
      <c r="F92" s="265" t="s">
        <v>509</v>
      </c>
      <c r="G92" s="303">
        <v>3</v>
      </c>
      <c r="H92" s="303">
        <v>3</v>
      </c>
      <c r="I92" s="271">
        <v>0</v>
      </c>
      <c r="J92" s="271">
        <v>0</v>
      </c>
      <c r="K92" s="482">
        <v>6.8392608695652175</v>
      </c>
      <c r="L92" s="482">
        <v>4.323145604395604</v>
      </c>
      <c r="M92" s="482">
        <v>1.427371431178911</v>
      </c>
      <c r="N92" s="482">
        <v>6.9469396419910741</v>
      </c>
      <c r="O92" s="483">
        <v>93</v>
      </c>
      <c r="P92" s="482">
        <v>4.4226143059697565</v>
      </c>
      <c r="Q92" s="482">
        <v>7.4562874251497009</v>
      </c>
      <c r="R92" s="483">
        <v>138</v>
      </c>
      <c r="S92" s="482">
        <v>3.9125433202719457</v>
      </c>
      <c r="T92" s="482">
        <v>4.5141328768597306</v>
      </c>
      <c r="U92" s="482">
        <v>5.5391941391941399</v>
      </c>
      <c r="V92" s="482">
        <v>6.8068910256410255</v>
      </c>
      <c r="W92" s="483">
        <v>39</v>
      </c>
      <c r="X92" s="483">
        <v>270</v>
      </c>
      <c r="Y92" s="405">
        <f t="shared" si="2"/>
        <v>16.01682059283414</v>
      </c>
      <c r="AN92"/>
      <c r="AO92"/>
      <c r="AP92"/>
    </row>
    <row r="93" spans="1:42">
      <c r="A93" s="526">
        <v>78</v>
      </c>
      <c r="B93" s="526">
        <v>0</v>
      </c>
      <c r="C93" s="528" t="s">
        <v>271</v>
      </c>
      <c r="D93" s="528" t="s">
        <v>270</v>
      </c>
      <c r="E93" s="528" t="s">
        <v>490</v>
      </c>
      <c r="F93" s="528" t="s">
        <v>490</v>
      </c>
      <c r="G93" s="418">
        <v>3</v>
      </c>
      <c r="H93" s="418">
        <v>3</v>
      </c>
      <c r="I93" s="529">
        <v>0</v>
      </c>
      <c r="J93" s="529">
        <v>0</v>
      </c>
      <c r="K93" s="482">
        <v>5.7067608695652181</v>
      </c>
      <c r="L93" s="482">
        <v>5.6744163475413476</v>
      </c>
      <c r="M93" s="482">
        <v>1.8115375225667203</v>
      </c>
      <c r="N93" s="482">
        <v>5.3625918815762397</v>
      </c>
      <c r="O93" s="483">
        <v>108</v>
      </c>
      <c r="P93" s="482">
        <v>5.6081445395725575</v>
      </c>
      <c r="Q93" s="482">
        <v>6.3137724550898211</v>
      </c>
      <c r="R93" s="483">
        <v>136</v>
      </c>
      <c r="S93" s="482">
        <v>3.8350784078871913</v>
      </c>
      <c r="T93" s="482">
        <v>4.7025501144944162</v>
      </c>
      <c r="U93" s="482">
        <v>6.2434332334332332</v>
      </c>
      <c r="V93" s="482">
        <v>7.09799728049728</v>
      </c>
      <c r="W93" s="483">
        <v>19</v>
      </c>
      <c r="X93" s="483">
        <v>263</v>
      </c>
      <c r="Y93" s="405">
        <f t="shared" si="2"/>
        <v>16.069549911721602</v>
      </c>
      <c r="AN93"/>
      <c r="AO93"/>
      <c r="AP93"/>
    </row>
    <row r="94" spans="1:42">
      <c r="A94" s="237">
        <v>80</v>
      </c>
      <c r="B94" s="237">
        <v>0</v>
      </c>
      <c r="C94" s="265" t="s">
        <v>253</v>
      </c>
      <c r="D94" s="265" t="s">
        <v>523</v>
      </c>
      <c r="E94" s="265" t="s">
        <v>497</v>
      </c>
      <c r="F94" s="265" t="s">
        <v>490</v>
      </c>
      <c r="G94" s="303">
        <v>2</v>
      </c>
      <c r="H94" s="303">
        <v>2</v>
      </c>
      <c r="I94" s="271">
        <v>0</v>
      </c>
      <c r="J94" s="271">
        <v>0</v>
      </c>
      <c r="K94" s="482">
        <v>6.8514782608695644</v>
      </c>
      <c r="L94" s="482">
        <v>4.4103422619047619</v>
      </c>
      <c r="M94" s="482">
        <v>2.2619701277727278</v>
      </c>
      <c r="N94" s="482">
        <v>6.3869770782922544</v>
      </c>
      <c r="O94" s="483">
        <v>83</v>
      </c>
      <c r="P94" s="482">
        <v>7.5303711657506618</v>
      </c>
      <c r="Q94" s="482">
        <v>5.8718562874251496</v>
      </c>
      <c r="R94" s="483">
        <v>101</v>
      </c>
      <c r="S94" s="482">
        <v>2.5165864070970918</v>
      </c>
      <c r="T94" s="482">
        <v>4.7048926567231284</v>
      </c>
      <c r="U94" s="482">
        <v>5.46875</v>
      </c>
      <c r="V94" s="482">
        <v>6.5022321428571432</v>
      </c>
      <c r="W94" s="483">
        <v>70</v>
      </c>
      <c r="X94" s="483">
        <v>254</v>
      </c>
      <c r="Y94" s="405">
        <f t="shared" si="2"/>
        <v>16.476920960467073</v>
      </c>
      <c r="AN94"/>
      <c r="AO94"/>
      <c r="AP94"/>
    </row>
    <row r="95" spans="1:42">
      <c r="A95" s="237">
        <v>81</v>
      </c>
      <c r="B95" s="237">
        <v>0</v>
      </c>
      <c r="C95" s="265" t="s">
        <v>383</v>
      </c>
      <c r="D95" s="265" t="s">
        <v>382</v>
      </c>
      <c r="E95" s="265" t="s">
        <v>497</v>
      </c>
      <c r="F95" s="265" t="s">
        <v>524</v>
      </c>
      <c r="G95" s="303"/>
      <c r="H95" s="303">
        <v>3</v>
      </c>
      <c r="I95" s="271">
        <v>0</v>
      </c>
      <c r="J95" s="271">
        <v>0</v>
      </c>
      <c r="K95" s="482">
        <v>5.7219565217391306</v>
      </c>
      <c r="L95" s="482">
        <v>1.8454861111111112</v>
      </c>
      <c r="M95" s="482">
        <v>1.9080209615232333</v>
      </c>
      <c r="N95" s="482">
        <v>5.6747752789680384</v>
      </c>
      <c r="O95" s="483">
        <v>154</v>
      </c>
      <c r="P95" s="482">
        <v>7.6809008723438961</v>
      </c>
      <c r="Q95" s="482">
        <v>1</v>
      </c>
      <c r="R95" s="483">
        <v>153</v>
      </c>
      <c r="S95" s="482">
        <v>2.5208531934133318</v>
      </c>
      <c r="T95" s="482">
        <v>4.3213285671242279</v>
      </c>
      <c r="U95" s="482">
        <v>2.6999007936507935</v>
      </c>
      <c r="V95" s="482">
        <v>4.2425595238095237</v>
      </c>
      <c r="W95" s="483">
        <v>152</v>
      </c>
      <c r="X95" s="483">
        <v>459</v>
      </c>
      <c r="Y95" s="405">
        <f t="shared" si="2"/>
        <v>11.574170674006796</v>
      </c>
      <c r="AN95"/>
      <c r="AO95"/>
      <c r="AP95"/>
    </row>
    <row r="96" spans="1:42">
      <c r="A96" s="237">
        <v>83</v>
      </c>
      <c r="B96" s="237">
        <v>0</v>
      </c>
      <c r="C96" s="265" t="s">
        <v>63</v>
      </c>
      <c r="D96" s="265" t="s">
        <v>62</v>
      </c>
      <c r="E96" s="265" t="s">
        <v>497</v>
      </c>
      <c r="F96" s="265" t="s">
        <v>496</v>
      </c>
      <c r="G96" s="303">
        <v>1</v>
      </c>
      <c r="H96" s="303">
        <v>2</v>
      </c>
      <c r="I96" s="271">
        <v>0</v>
      </c>
      <c r="J96" s="271">
        <v>0</v>
      </c>
      <c r="K96" s="482">
        <v>8.3983260869565211</v>
      </c>
      <c r="L96" s="482">
        <v>5.0677083333333339</v>
      </c>
      <c r="M96" s="482">
        <v>4.3179753343744389</v>
      </c>
      <c r="N96" s="482">
        <v>6.476200356390998</v>
      </c>
      <c r="O96" s="483">
        <v>19</v>
      </c>
      <c r="P96" s="482">
        <v>7.764966646223626</v>
      </c>
      <c r="Q96" s="482">
        <v>8.2107784431137709</v>
      </c>
      <c r="R96" s="483">
        <v>12</v>
      </c>
      <c r="S96" s="482">
        <v>3.7758387909028159</v>
      </c>
      <c r="T96" s="482">
        <v>4.6563492335792684</v>
      </c>
      <c r="U96" s="482">
        <v>6.7386904761904765</v>
      </c>
      <c r="V96" s="482">
        <v>6.5187499999999998</v>
      </c>
      <c r="W96" s="483">
        <v>23</v>
      </c>
      <c r="X96" s="483">
        <v>54</v>
      </c>
      <c r="Y96" s="405">
        <f t="shared" si="2"/>
        <v>19.475332197600665</v>
      </c>
      <c r="AN96"/>
      <c r="AO96"/>
      <c r="AP96"/>
    </row>
    <row r="97" spans="1:42">
      <c r="A97" s="526">
        <v>85</v>
      </c>
      <c r="B97" s="526">
        <v>0</v>
      </c>
      <c r="C97" s="528" t="s">
        <v>185</v>
      </c>
      <c r="D97" s="528" t="s">
        <v>184</v>
      </c>
      <c r="E97" s="528" t="s">
        <v>499</v>
      </c>
      <c r="F97" s="528" t="s">
        <v>502</v>
      </c>
      <c r="G97" s="418">
        <v>2</v>
      </c>
      <c r="H97" s="418">
        <v>3</v>
      </c>
      <c r="I97" s="529">
        <v>0</v>
      </c>
      <c r="J97" s="529">
        <v>0</v>
      </c>
      <c r="K97" s="482">
        <v>7.1757391304347831</v>
      </c>
      <c r="L97" s="482">
        <v>5.3696056547619051</v>
      </c>
      <c r="M97" s="482">
        <v>1.5842507674589339</v>
      </c>
      <c r="N97" s="482">
        <v>5.6171488742710975</v>
      </c>
      <c r="O97" s="483">
        <v>89</v>
      </c>
      <c r="P97" s="482">
        <v>6.7630498240974717</v>
      </c>
      <c r="Q97" s="482">
        <v>7.7580838323353287</v>
      </c>
      <c r="R97" s="483">
        <v>49</v>
      </c>
      <c r="S97" s="482">
        <v>3.7087999190121335</v>
      </c>
      <c r="T97" s="482">
        <v>3.7117214304370694</v>
      </c>
      <c r="U97" s="482">
        <v>5.048177083333333</v>
      </c>
      <c r="V97" s="482">
        <v>5.3065476190476195</v>
      </c>
      <c r="W97" s="483">
        <v>112</v>
      </c>
      <c r="X97" s="483">
        <v>250</v>
      </c>
      <c r="Y97" s="405">
        <f t="shared" si="2"/>
        <v>16.64106444790562</v>
      </c>
      <c r="AN97"/>
      <c r="AO97"/>
      <c r="AP97"/>
    </row>
    <row r="98" spans="1:42">
      <c r="A98" s="237">
        <v>86</v>
      </c>
      <c r="B98" s="237">
        <v>0</v>
      </c>
      <c r="C98" s="265" t="s">
        <v>81</v>
      </c>
      <c r="D98" s="265" t="s">
        <v>80</v>
      </c>
      <c r="E98" s="265" t="s">
        <v>497</v>
      </c>
      <c r="F98" s="265" t="s">
        <v>524</v>
      </c>
      <c r="G98" s="303">
        <v>2</v>
      </c>
      <c r="H98" s="303">
        <v>3</v>
      </c>
      <c r="I98" s="271">
        <v>0</v>
      </c>
      <c r="J98" s="271">
        <v>0</v>
      </c>
      <c r="K98" s="482">
        <v>6.2415217391304356</v>
      </c>
      <c r="L98" s="482">
        <v>6.0540121336996329</v>
      </c>
      <c r="M98" s="482">
        <v>3.1426629597758633</v>
      </c>
      <c r="N98" s="482">
        <v>6.6759841440179342</v>
      </c>
      <c r="O98" s="483">
        <v>42</v>
      </c>
      <c r="P98" s="482">
        <v>7.5482989261717375</v>
      </c>
      <c r="Q98" s="482">
        <v>7.5317365269461076</v>
      </c>
      <c r="R98" s="483">
        <v>33</v>
      </c>
      <c r="S98" s="482">
        <v>2.622098624344456</v>
      </c>
      <c r="T98" s="482">
        <v>4.2887868760259487</v>
      </c>
      <c r="U98" s="482">
        <v>6.6206616300366292</v>
      </c>
      <c r="V98" s="482">
        <v>7.3321428571428564</v>
      </c>
      <c r="W98" s="483">
        <v>38</v>
      </c>
      <c r="X98" s="483">
        <v>113</v>
      </c>
      <c r="Y98" s="405">
        <f t="shared" ref="Y98:Y129" si="3">(((AVERAGE(K98:N98)+((Q98+P98)/2)+AVERAGE(S98:V98))))</f>
        <v>18.284485467602362</v>
      </c>
      <c r="AN98"/>
      <c r="AO98"/>
      <c r="AP98"/>
    </row>
    <row r="99" spans="1:42">
      <c r="A99" s="237">
        <v>88</v>
      </c>
      <c r="B99" s="237">
        <v>0</v>
      </c>
      <c r="C99" s="265" t="s">
        <v>149</v>
      </c>
      <c r="D99" s="265" t="s">
        <v>148</v>
      </c>
      <c r="E99" s="265" t="s">
        <v>493</v>
      </c>
      <c r="F99" s="265" t="s">
        <v>525</v>
      </c>
      <c r="G99" s="303">
        <v>2</v>
      </c>
      <c r="H99" s="303">
        <v>2</v>
      </c>
      <c r="I99" s="271">
        <v>0</v>
      </c>
      <c r="J99" s="271">
        <v>0</v>
      </c>
      <c r="K99" s="482">
        <v>7.2682173913043471</v>
      </c>
      <c r="L99" s="482">
        <v>4.7589285714285712</v>
      </c>
      <c r="M99" s="482">
        <v>4.974218170494348</v>
      </c>
      <c r="N99" s="482">
        <v>5.8920482556692448</v>
      </c>
      <c r="O99" s="483">
        <v>31</v>
      </c>
      <c r="P99" s="482">
        <v>7.6044784760071646</v>
      </c>
      <c r="Q99" s="482">
        <v>7.4131736526946117</v>
      </c>
      <c r="R99" s="483">
        <v>35</v>
      </c>
      <c r="S99" s="482">
        <v>1.8867583428128512</v>
      </c>
      <c r="T99" s="482">
        <v>4.1207005191322761</v>
      </c>
      <c r="U99" s="482">
        <v>5.145833333333333</v>
      </c>
      <c r="V99" s="482">
        <v>6.4583333333333321</v>
      </c>
      <c r="W99" s="483">
        <v>115</v>
      </c>
      <c r="X99" s="483">
        <v>181</v>
      </c>
      <c r="Y99" s="405">
        <f t="shared" si="3"/>
        <v>17.635085543727964</v>
      </c>
      <c r="AN99"/>
      <c r="AO99"/>
      <c r="AP99"/>
    </row>
    <row r="100" spans="1:42">
      <c r="A100" s="237">
        <v>89</v>
      </c>
      <c r="B100" s="237">
        <v>0</v>
      </c>
      <c r="C100" s="265" t="s">
        <v>233</v>
      </c>
      <c r="D100" s="265" t="s">
        <v>232</v>
      </c>
      <c r="E100" s="265" t="s">
        <v>491</v>
      </c>
      <c r="F100" s="265" t="s">
        <v>505</v>
      </c>
      <c r="G100" s="303">
        <v>4</v>
      </c>
      <c r="H100" s="303">
        <v>3</v>
      </c>
      <c r="I100" s="271">
        <v>0</v>
      </c>
      <c r="J100" s="271">
        <v>0</v>
      </c>
      <c r="K100" s="482">
        <v>6.4625000000000004</v>
      </c>
      <c r="L100" s="482">
        <v>4.2311607520876091</v>
      </c>
      <c r="M100" s="482">
        <v>1.3733440627137676</v>
      </c>
      <c r="N100" s="482">
        <v>5.1342742203642899</v>
      </c>
      <c r="O100" s="483">
        <v>136</v>
      </c>
      <c r="P100" s="482">
        <v>7.0929325281942139</v>
      </c>
      <c r="Q100" s="482">
        <v>6.3029940119760477</v>
      </c>
      <c r="R100" s="483">
        <v>102</v>
      </c>
      <c r="S100" s="482">
        <v>2.6947786923632164</v>
      </c>
      <c r="T100" s="482">
        <v>4.6450998263166525</v>
      </c>
      <c r="U100" s="482">
        <v>6.5846637946676658</v>
      </c>
      <c r="V100" s="482">
        <v>7.0011677714270588</v>
      </c>
      <c r="W100" s="483">
        <v>36</v>
      </c>
      <c r="X100" s="483">
        <v>274</v>
      </c>
      <c r="Y100" s="405">
        <f t="shared" si="3"/>
        <v>16.229710550070195</v>
      </c>
      <c r="AN100"/>
      <c r="AO100"/>
      <c r="AP100"/>
    </row>
    <row r="101" spans="1:42">
      <c r="A101" s="237">
        <v>90</v>
      </c>
      <c r="B101" s="237">
        <v>0</v>
      </c>
      <c r="C101" s="528" t="s">
        <v>115</v>
      </c>
      <c r="D101" s="265" t="s">
        <v>526</v>
      </c>
      <c r="E101" s="265" t="s">
        <v>493</v>
      </c>
      <c r="F101" s="265" t="s">
        <v>525</v>
      </c>
      <c r="G101" s="303">
        <v>3</v>
      </c>
      <c r="H101" s="418">
        <v>3</v>
      </c>
      <c r="I101" s="271">
        <v>0</v>
      </c>
      <c r="J101" s="271">
        <v>0</v>
      </c>
      <c r="K101" s="482">
        <v>7.4299565217391308</v>
      </c>
      <c r="L101" s="482">
        <v>5.2908685064935064</v>
      </c>
      <c r="M101" s="482">
        <v>3.5408726978618579</v>
      </c>
      <c r="N101" s="482">
        <v>5.493554054474167</v>
      </c>
      <c r="O101" s="483">
        <v>45</v>
      </c>
      <c r="P101" s="482">
        <v>6.5859769180569243</v>
      </c>
      <c r="Q101" s="482">
        <v>7.0790419161676645</v>
      </c>
      <c r="R101" s="483">
        <v>87</v>
      </c>
      <c r="S101" s="482">
        <v>3.1024060099088029</v>
      </c>
      <c r="T101" s="482">
        <v>4.4229903719759118</v>
      </c>
      <c r="U101" s="482">
        <v>6.0324675324675319</v>
      </c>
      <c r="V101" s="482">
        <v>7.6919642857142847</v>
      </c>
      <c r="W101" s="483">
        <v>31</v>
      </c>
      <c r="X101" s="483">
        <v>163</v>
      </c>
      <c r="Y101" s="405">
        <f t="shared" si="3"/>
        <v>17.583779412271092</v>
      </c>
      <c r="AN101"/>
      <c r="AO101"/>
      <c r="AP101"/>
    </row>
    <row r="102" spans="1:42">
      <c r="A102" s="526">
        <v>91</v>
      </c>
      <c r="B102" s="526">
        <v>0</v>
      </c>
      <c r="C102" s="528" t="s">
        <v>295</v>
      </c>
      <c r="D102" s="528" t="s">
        <v>294</v>
      </c>
      <c r="E102" s="528" t="s">
        <v>503</v>
      </c>
      <c r="F102" s="528" t="s">
        <v>509</v>
      </c>
      <c r="G102" s="418">
        <v>3</v>
      </c>
      <c r="H102" s="418">
        <v>3</v>
      </c>
      <c r="I102" s="529">
        <v>0</v>
      </c>
      <c r="J102" s="529">
        <v>0</v>
      </c>
      <c r="K102" s="482">
        <v>7.1614999999999993</v>
      </c>
      <c r="L102" s="482">
        <v>4.7313548752834471</v>
      </c>
      <c r="M102" s="482">
        <v>1.3018396523726601</v>
      </c>
      <c r="N102" s="482">
        <v>4.8464236331992456</v>
      </c>
      <c r="O102" s="483">
        <v>122</v>
      </c>
      <c r="P102" s="482">
        <v>6.7375480386329585</v>
      </c>
      <c r="Q102" s="482">
        <v>6.5940119760479039</v>
      </c>
      <c r="R102" s="483">
        <v>105</v>
      </c>
      <c r="S102" s="482">
        <v>2.424723745825013</v>
      </c>
      <c r="T102" s="482">
        <v>5.2324305494208483</v>
      </c>
      <c r="U102" s="482">
        <v>5.3460034013605444</v>
      </c>
      <c r="V102" s="482">
        <v>6.3955102040816332</v>
      </c>
      <c r="W102" s="483">
        <v>65</v>
      </c>
      <c r="X102" s="483">
        <v>292</v>
      </c>
      <c r="Y102" s="405">
        <f t="shared" si="3"/>
        <v>16.025726522726281</v>
      </c>
      <c r="AN102"/>
      <c r="AO102"/>
      <c r="AP102"/>
    </row>
    <row r="103" spans="1:42">
      <c r="A103" s="237">
        <v>92</v>
      </c>
      <c r="B103" s="237">
        <v>0</v>
      </c>
      <c r="C103" s="265" t="s">
        <v>341</v>
      </c>
      <c r="D103" s="265" t="s">
        <v>340</v>
      </c>
      <c r="E103" s="265" t="s">
        <v>503</v>
      </c>
      <c r="F103" s="265" t="s">
        <v>520</v>
      </c>
      <c r="G103" s="303"/>
      <c r="H103" s="303">
        <v>3</v>
      </c>
      <c r="I103" s="271">
        <v>0</v>
      </c>
      <c r="J103" s="271">
        <v>0</v>
      </c>
      <c r="K103" s="482">
        <v>7.4253777173913047</v>
      </c>
      <c r="L103" s="482">
        <v>5.9651360544217678</v>
      </c>
      <c r="M103" s="482">
        <v>1.9956308586153071</v>
      </c>
      <c r="N103" s="482">
        <v>6.067340688778855</v>
      </c>
      <c r="O103" s="483">
        <v>54</v>
      </c>
      <c r="P103" s="482">
        <v>7.595870772359631</v>
      </c>
      <c r="Q103" s="482">
        <v>5.4622754491017957</v>
      </c>
      <c r="R103" s="483">
        <v>115</v>
      </c>
      <c r="S103" s="482">
        <v>3.5388923335176146</v>
      </c>
      <c r="T103" s="482">
        <v>4.2782087574941867</v>
      </c>
      <c r="U103" s="482">
        <v>5.7142857142857144</v>
      </c>
      <c r="V103" s="482">
        <v>4.7619047619047619</v>
      </c>
      <c r="W103" s="483">
        <v>99</v>
      </c>
      <c r="X103" s="483">
        <v>268</v>
      </c>
      <c r="Y103" s="405">
        <f t="shared" si="3"/>
        <v>16.46576733233309</v>
      </c>
      <c r="AN103"/>
      <c r="AO103"/>
      <c r="AP103"/>
    </row>
    <row r="104" spans="1:42">
      <c r="A104" s="237">
        <v>93</v>
      </c>
      <c r="B104" s="237">
        <v>0</v>
      </c>
      <c r="C104" s="528" t="s">
        <v>275</v>
      </c>
      <c r="D104" s="265" t="s">
        <v>527</v>
      </c>
      <c r="E104" s="265" t="s">
        <v>499</v>
      </c>
      <c r="F104" s="265" t="s">
        <v>502</v>
      </c>
      <c r="G104" s="303">
        <v>2</v>
      </c>
      <c r="H104" s="418">
        <v>2</v>
      </c>
      <c r="I104" s="271">
        <v>0</v>
      </c>
      <c r="J104" s="271">
        <v>0</v>
      </c>
      <c r="K104" s="482">
        <v>7.1504680003748122</v>
      </c>
      <c r="L104" s="482">
        <v>6.1538690476190476</v>
      </c>
      <c r="M104" s="482">
        <v>3.0924251056213752</v>
      </c>
      <c r="N104" s="482">
        <v>5.2578717224092895</v>
      </c>
      <c r="O104" s="483">
        <v>50</v>
      </c>
      <c r="P104" s="482">
        <v>7.6879242735398048</v>
      </c>
      <c r="Q104" s="482">
        <v>1</v>
      </c>
      <c r="R104" s="483">
        <v>152</v>
      </c>
      <c r="S104" s="482">
        <v>5.5948282010001655</v>
      </c>
      <c r="T104" s="482">
        <v>3.6554814297168505</v>
      </c>
      <c r="U104" s="482">
        <v>5.833333333333333</v>
      </c>
      <c r="V104" s="482">
        <v>6.0843253968253981</v>
      </c>
      <c r="W104" s="483">
        <v>32</v>
      </c>
      <c r="X104" s="483">
        <v>234</v>
      </c>
      <c r="Y104" s="405">
        <f t="shared" si="3"/>
        <v>15.04961269599497</v>
      </c>
      <c r="AN104"/>
      <c r="AO104"/>
      <c r="AP104"/>
    </row>
    <row r="105" spans="1:42">
      <c r="A105" s="237">
        <v>94</v>
      </c>
      <c r="B105" s="237">
        <v>0</v>
      </c>
      <c r="C105" s="265" t="s">
        <v>139</v>
      </c>
      <c r="D105" s="265" t="s">
        <v>528</v>
      </c>
      <c r="E105" s="265" t="s">
        <v>503</v>
      </c>
      <c r="F105" s="265" t="s">
        <v>512</v>
      </c>
      <c r="G105" s="303">
        <v>1</v>
      </c>
      <c r="H105" s="303">
        <v>2</v>
      </c>
      <c r="I105" s="271">
        <v>1</v>
      </c>
      <c r="J105" s="271">
        <v>0</v>
      </c>
      <c r="K105" s="482">
        <v>7.7823913043478257</v>
      </c>
      <c r="L105" s="482">
        <v>7.1547619047619042</v>
      </c>
      <c r="M105" s="482">
        <v>4.2969054532872946</v>
      </c>
      <c r="N105" s="482">
        <v>6.270853528840358</v>
      </c>
      <c r="O105" s="483">
        <v>8</v>
      </c>
      <c r="P105" s="482">
        <v>7.4942185118825098</v>
      </c>
      <c r="Q105" s="482">
        <v>8.1568862275449092</v>
      </c>
      <c r="R105" s="483">
        <v>18</v>
      </c>
      <c r="S105" s="482">
        <v>3.1810053395692623</v>
      </c>
      <c r="T105" s="482">
        <v>4.3807794691059625</v>
      </c>
      <c r="U105" s="482">
        <v>6.4315476190476186</v>
      </c>
      <c r="V105" s="482">
        <v>5.5059523809523796</v>
      </c>
      <c r="W105" s="483">
        <v>61</v>
      </c>
      <c r="X105" s="483">
        <v>87</v>
      </c>
      <c r="Y105" s="405">
        <f t="shared" si="3"/>
        <v>19.076601619691861</v>
      </c>
      <c r="AN105"/>
      <c r="AO105"/>
      <c r="AP105"/>
    </row>
    <row r="106" spans="1:42">
      <c r="A106" s="526">
        <v>95</v>
      </c>
      <c r="B106" s="526">
        <v>0</v>
      </c>
      <c r="C106" s="528" t="s">
        <v>181</v>
      </c>
      <c r="D106" s="528" t="s">
        <v>180</v>
      </c>
      <c r="E106" s="528" t="s">
        <v>497</v>
      </c>
      <c r="F106" s="528" t="s">
        <v>498</v>
      </c>
      <c r="G106" s="418">
        <v>2</v>
      </c>
      <c r="H106" s="418">
        <v>2</v>
      </c>
      <c r="I106" s="529">
        <v>0</v>
      </c>
      <c r="J106" s="529">
        <v>0</v>
      </c>
      <c r="K106" s="482">
        <v>7.9222608695652168</v>
      </c>
      <c r="L106" s="482">
        <v>5.3273809523809517</v>
      </c>
      <c r="M106" s="482">
        <v>3.0705889554588701</v>
      </c>
      <c r="N106" s="482">
        <v>6.6867461973733633</v>
      </c>
      <c r="O106" s="483">
        <v>29</v>
      </c>
      <c r="P106" s="482">
        <v>8.1971702741394203</v>
      </c>
      <c r="Q106" s="482">
        <v>6.9173652694610777</v>
      </c>
      <c r="R106" s="483">
        <v>30</v>
      </c>
      <c r="S106" s="482">
        <v>2.5940652322356157</v>
      </c>
      <c r="T106" s="482">
        <v>4.4417802279558511</v>
      </c>
      <c r="U106" s="482">
        <v>5.8095238095238102</v>
      </c>
      <c r="V106" s="482">
        <v>5.333333333333333</v>
      </c>
      <c r="W106" s="483">
        <v>105</v>
      </c>
      <c r="X106" s="483">
        <v>164</v>
      </c>
      <c r="Y106" s="405">
        <f t="shared" si="3"/>
        <v>17.853687666257002</v>
      </c>
      <c r="AN106"/>
      <c r="AO106"/>
      <c r="AP106"/>
    </row>
    <row r="107" spans="1:42">
      <c r="A107" s="237">
        <v>96</v>
      </c>
      <c r="B107" s="237">
        <v>0</v>
      </c>
      <c r="C107" s="265" t="s">
        <v>235</v>
      </c>
      <c r="D107" s="265" t="s">
        <v>529</v>
      </c>
      <c r="E107" s="265" t="s">
        <v>503</v>
      </c>
      <c r="F107" s="265" t="s">
        <v>509</v>
      </c>
      <c r="G107" s="303">
        <v>3</v>
      </c>
      <c r="H107" s="303">
        <v>3</v>
      </c>
      <c r="I107" s="271">
        <v>0</v>
      </c>
      <c r="J107" s="271">
        <v>0</v>
      </c>
      <c r="K107" s="482">
        <v>7.0980869565217386</v>
      </c>
      <c r="L107" s="482">
        <v>4.8423363095238097</v>
      </c>
      <c r="M107" s="482">
        <v>1.2832421067236628</v>
      </c>
      <c r="N107" s="482">
        <v>5.2163593679649551</v>
      </c>
      <c r="O107" s="483">
        <v>112</v>
      </c>
      <c r="P107" s="482">
        <v>7.8460693857896917</v>
      </c>
      <c r="Q107" s="482">
        <v>6.5508982035928147</v>
      </c>
      <c r="R107" s="483">
        <v>56</v>
      </c>
      <c r="S107" s="482">
        <v>2.7584423782510892</v>
      </c>
      <c r="T107" s="482">
        <v>4.9309737642641878</v>
      </c>
      <c r="U107" s="482">
        <v>5.5976190476190482</v>
      </c>
      <c r="V107" s="482">
        <v>6.8986607142857155</v>
      </c>
      <c r="W107" s="483">
        <v>49</v>
      </c>
      <c r="X107" s="483">
        <v>217</v>
      </c>
      <c r="Y107" s="405">
        <f t="shared" si="3"/>
        <v>16.854913955979804</v>
      </c>
      <c r="AN107"/>
      <c r="AO107"/>
      <c r="AP107"/>
    </row>
    <row r="108" spans="1:42">
      <c r="A108" s="237">
        <v>97</v>
      </c>
      <c r="B108" s="237">
        <v>0</v>
      </c>
      <c r="C108" s="265" t="s">
        <v>157</v>
      </c>
      <c r="D108" s="265" t="s">
        <v>156</v>
      </c>
      <c r="E108" s="265" t="s">
        <v>497</v>
      </c>
      <c r="F108" s="265" t="s">
        <v>524</v>
      </c>
      <c r="G108" s="303">
        <v>3</v>
      </c>
      <c r="H108" s="303">
        <v>2</v>
      </c>
      <c r="I108" s="271">
        <v>0</v>
      </c>
      <c r="J108" s="271">
        <v>0</v>
      </c>
      <c r="K108" s="482">
        <v>7.4572608695652178</v>
      </c>
      <c r="L108" s="482">
        <v>3.6607142857142856</v>
      </c>
      <c r="M108" s="482">
        <v>3.1017620391814109</v>
      </c>
      <c r="N108" s="482">
        <v>6.5757035319823789</v>
      </c>
      <c r="O108" s="483">
        <v>67</v>
      </c>
      <c r="P108" s="482">
        <v>7.6307521284304514</v>
      </c>
      <c r="Q108" s="482">
        <v>5.8718562874251496</v>
      </c>
      <c r="R108" s="483">
        <v>95</v>
      </c>
      <c r="S108" s="482">
        <v>2.4062982869871825</v>
      </c>
      <c r="T108" s="482">
        <v>4.2491328552640546</v>
      </c>
      <c r="U108" s="482">
        <v>5.2916666666666661</v>
      </c>
      <c r="V108" s="482">
        <v>6.2187500000000009</v>
      </c>
      <c r="W108" s="483">
        <v>106</v>
      </c>
      <c r="X108" s="483">
        <v>268</v>
      </c>
      <c r="Y108" s="405">
        <f t="shared" si="3"/>
        <v>16.4916263417681</v>
      </c>
      <c r="AN108"/>
      <c r="AO108"/>
      <c r="AP108"/>
    </row>
    <row r="109" spans="1:42">
      <c r="A109" s="526">
        <v>98</v>
      </c>
      <c r="B109" s="526">
        <v>0</v>
      </c>
      <c r="C109" s="528" t="s">
        <v>377</v>
      </c>
      <c r="D109" s="528" t="s">
        <v>376</v>
      </c>
      <c r="E109" s="528" t="s">
        <v>491</v>
      </c>
      <c r="F109" s="528" t="s">
        <v>506</v>
      </c>
      <c r="G109" s="418">
        <v>4</v>
      </c>
      <c r="H109" s="418">
        <v>4</v>
      </c>
      <c r="I109" s="529">
        <v>0</v>
      </c>
      <c r="J109" s="529">
        <v>0</v>
      </c>
      <c r="K109" s="482">
        <v>6.8559999999999999</v>
      </c>
      <c r="L109" s="482">
        <v>4.3285714285714292</v>
      </c>
      <c r="M109" s="482">
        <v>1.1055333559842822</v>
      </c>
      <c r="N109" s="482">
        <v>5.4049789511039554</v>
      </c>
      <c r="O109" s="483">
        <v>127</v>
      </c>
      <c r="P109" s="482">
        <v>7.0895016365850836</v>
      </c>
      <c r="Q109" s="482">
        <v>5.7209580838323362</v>
      </c>
      <c r="R109" s="483">
        <v>123</v>
      </c>
      <c r="S109" s="482">
        <v>2.0823765831604071</v>
      </c>
      <c r="T109" s="482">
        <v>2.9976933973497482</v>
      </c>
      <c r="U109" s="482">
        <v>3.15</v>
      </c>
      <c r="V109" s="482">
        <v>4.3874999999999993</v>
      </c>
      <c r="W109" s="483">
        <v>158</v>
      </c>
      <c r="X109" s="483">
        <v>408</v>
      </c>
      <c r="Y109" s="405">
        <f t="shared" si="3"/>
        <v>13.983393289251165</v>
      </c>
      <c r="AN109"/>
      <c r="AO109"/>
      <c r="AP109"/>
    </row>
    <row r="110" spans="1:42">
      <c r="A110" s="237">
        <v>99</v>
      </c>
      <c r="B110" s="237">
        <v>0</v>
      </c>
      <c r="C110" s="265" t="s">
        <v>301</v>
      </c>
      <c r="D110" s="265" t="s">
        <v>530</v>
      </c>
      <c r="E110" s="265" t="s">
        <v>497</v>
      </c>
      <c r="F110" s="265" t="s">
        <v>518</v>
      </c>
      <c r="G110" s="303">
        <v>2</v>
      </c>
      <c r="H110" s="303">
        <v>2</v>
      </c>
      <c r="I110" s="271">
        <v>0</v>
      </c>
      <c r="J110" s="271">
        <v>0</v>
      </c>
      <c r="K110" s="482">
        <v>5.8068913043478263</v>
      </c>
      <c r="L110" s="482">
        <v>2.7055555555555557</v>
      </c>
      <c r="M110" s="482">
        <v>3.6717072330444487</v>
      </c>
      <c r="N110" s="482">
        <v>6.1532015124783044</v>
      </c>
      <c r="O110" s="483">
        <v>115</v>
      </c>
      <c r="P110" s="482">
        <v>7.6631406386066807</v>
      </c>
      <c r="Q110" s="482">
        <v>1</v>
      </c>
      <c r="R110" s="483">
        <v>157</v>
      </c>
      <c r="S110" s="482">
        <v>2.4249735831598147</v>
      </c>
      <c r="T110" s="482">
        <v>3.7014618097627183</v>
      </c>
      <c r="U110" s="482">
        <v>3.3194444444444442</v>
      </c>
      <c r="V110" s="482">
        <v>5.2326388888888893</v>
      </c>
      <c r="W110" s="483">
        <v>144</v>
      </c>
      <c r="X110" s="483">
        <v>416</v>
      </c>
      <c r="Y110" s="405">
        <f t="shared" si="3"/>
        <v>12.58553890222384</v>
      </c>
      <c r="AN110"/>
      <c r="AO110"/>
      <c r="AP110"/>
    </row>
    <row r="111" spans="1:42">
      <c r="A111" s="526">
        <v>100</v>
      </c>
      <c r="B111" s="526">
        <v>0</v>
      </c>
      <c r="C111" s="528" t="s">
        <v>153</v>
      </c>
      <c r="D111" s="528" t="s">
        <v>531</v>
      </c>
      <c r="E111" s="528" t="s">
        <v>499</v>
      </c>
      <c r="F111" s="528" t="s">
        <v>502</v>
      </c>
      <c r="G111" s="418">
        <v>3</v>
      </c>
      <c r="H111" s="418">
        <v>3</v>
      </c>
      <c r="I111" s="529">
        <v>0</v>
      </c>
      <c r="J111" s="529">
        <v>0</v>
      </c>
      <c r="K111" s="482">
        <v>5.7771521739130431</v>
      </c>
      <c r="L111" s="482">
        <v>6.6996031746031743</v>
      </c>
      <c r="M111" s="482">
        <v>1.493009739402811</v>
      </c>
      <c r="N111" s="482">
        <v>4.804479372834483</v>
      </c>
      <c r="O111" s="483">
        <v>104</v>
      </c>
      <c r="P111" s="482">
        <v>7.5303269017046937</v>
      </c>
      <c r="Q111" s="482">
        <v>7.7688622754491021</v>
      </c>
      <c r="R111" s="483">
        <v>24</v>
      </c>
      <c r="S111" s="482">
        <v>4.0801833605216116</v>
      </c>
      <c r="T111" s="482">
        <v>3.4703361403890138</v>
      </c>
      <c r="U111" s="482">
        <v>5.5619047619047626</v>
      </c>
      <c r="V111" s="482">
        <v>5.8773809523809515</v>
      </c>
      <c r="W111" s="483">
        <v>79</v>
      </c>
      <c r="X111" s="483">
        <v>207</v>
      </c>
      <c r="Y111" s="405">
        <f t="shared" si="3"/>
        <v>17.090607007564362</v>
      </c>
      <c r="AN111"/>
      <c r="AO111"/>
      <c r="AP111"/>
    </row>
    <row r="112" spans="1:42">
      <c r="A112" s="237">
        <v>102</v>
      </c>
      <c r="B112" s="237">
        <v>0</v>
      </c>
      <c r="C112" s="265" t="s">
        <v>243</v>
      </c>
      <c r="D112" s="265" t="s">
        <v>242</v>
      </c>
      <c r="E112" s="265" t="s">
        <v>490</v>
      </c>
      <c r="F112" s="265" t="s">
        <v>490</v>
      </c>
      <c r="G112" s="303">
        <v>3</v>
      </c>
      <c r="H112" s="303">
        <v>3</v>
      </c>
      <c r="I112" s="271">
        <v>0</v>
      </c>
      <c r="J112" s="271">
        <v>0</v>
      </c>
      <c r="K112" s="482">
        <v>7.5609347826086948</v>
      </c>
      <c r="L112" s="482">
        <v>5.253422619047619</v>
      </c>
      <c r="M112" s="482">
        <v>2.0098821223900387</v>
      </c>
      <c r="N112" s="482">
        <v>4.840263253314335</v>
      </c>
      <c r="O112" s="483">
        <v>90</v>
      </c>
      <c r="P112" s="482">
        <v>6.1003612125978126</v>
      </c>
      <c r="Q112" s="482">
        <v>6.4431137724550895</v>
      </c>
      <c r="R112" s="483">
        <v>129</v>
      </c>
      <c r="S112" s="482">
        <v>3.5121221843261257</v>
      </c>
      <c r="T112" s="482">
        <v>4.3664653176688395</v>
      </c>
      <c r="U112" s="482">
        <v>6.0354166666666664</v>
      </c>
      <c r="V112" s="482">
        <v>6.5354166666666664</v>
      </c>
      <c r="W112" s="483">
        <v>44</v>
      </c>
      <c r="X112" s="483">
        <v>263</v>
      </c>
      <c r="Y112" s="405">
        <f t="shared" si="3"/>
        <v>16.3002183956987</v>
      </c>
      <c r="AN112"/>
      <c r="AO112"/>
      <c r="AP112"/>
    </row>
    <row r="113" spans="1:42">
      <c r="A113" s="237">
        <v>103</v>
      </c>
      <c r="B113" s="237">
        <v>0</v>
      </c>
      <c r="C113" s="265" t="s">
        <v>297</v>
      </c>
      <c r="D113" s="265" t="s">
        <v>296</v>
      </c>
      <c r="E113" s="265" t="s">
        <v>491</v>
      </c>
      <c r="F113" s="265" t="s">
        <v>492</v>
      </c>
      <c r="G113" s="303">
        <v>4</v>
      </c>
      <c r="H113" s="303">
        <v>3</v>
      </c>
      <c r="I113" s="271">
        <v>0</v>
      </c>
      <c r="J113" s="271">
        <v>0</v>
      </c>
      <c r="K113" s="482">
        <v>4.3900869565217393</v>
      </c>
      <c r="L113" s="482">
        <v>5.1975446428571423</v>
      </c>
      <c r="M113" s="482">
        <v>1.2294375902518737</v>
      </c>
      <c r="N113" s="482">
        <v>4.8646913772292466</v>
      </c>
      <c r="O113" s="483">
        <v>150</v>
      </c>
      <c r="P113" s="482">
        <v>8.4018554123232221</v>
      </c>
      <c r="Q113" s="482">
        <v>6.0874251497005991</v>
      </c>
      <c r="R113" s="483">
        <v>52</v>
      </c>
      <c r="S113" s="482">
        <v>1.6658113553684804</v>
      </c>
      <c r="T113" s="482">
        <v>3.5434792015331866</v>
      </c>
      <c r="U113" s="482">
        <v>4.5297619047619051</v>
      </c>
      <c r="V113" s="482">
        <v>5.7894345238095237</v>
      </c>
      <c r="W113" s="483">
        <v>139</v>
      </c>
      <c r="X113" s="483">
        <v>341</v>
      </c>
      <c r="Y113" s="405">
        <f t="shared" si="3"/>
        <v>15.047202169095184</v>
      </c>
      <c r="AN113"/>
      <c r="AO113"/>
      <c r="AP113"/>
    </row>
    <row r="114" spans="1:42">
      <c r="A114" s="526">
        <v>104</v>
      </c>
      <c r="B114" s="526">
        <v>0</v>
      </c>
      <c r="C114" s="528" t="s">
        <v>83</v>
      </c>
      <c r="D114" s="528" t="s">
        <v>82</v>
      </c>
      <c r="E114" s="528" t="s">
        <v>495</v>
      </c>
      <c r="F114" s="528" t="s">
        <v>494</v>
      </c>
      <c r="G114" s="418">
        <v>2</v>
      </c>
      <c r="H114" s="418">
        <v>2</v>
      </c>
      <c r="I114" s="529">
        <v>0</v>
      </c>
      <c r="J114" s="529">
        <v>0</v>
      </c>
      <c r="K114" s="482">
        <v>7.7034565217391302</v>
      </c>
      <c r="L114" s="482">
        <v>7.0848214285714288</v>
      </c>
      <c r="M114" s="482">
        <v>5.5131336357398695</v>
      </c>
      <c r="N114" s="482">
        <v>5.7947615609056529</v>
      </c>
      <c r="O114" s="483">
        <v>5</v>
      </c>
      <c r="P114" s="482">
        <v>7.8490514044605835</v>
      </c>
      <c r="Q114" s="482">
        <v>8.3616766467065862</v>
      </c>
      <c r="R114" s="483">
        <v>9</v>
      </c>
      <c r="S114" s="482">
        <v>2.9493197546380738</v>
      </c>
      <c r="T114" s="482">
        <v>4.4475433976620486</v>
      </c>
      <c r="U114" s="482">
        <v>5.4732142857142856</v>
      </c>
      <c r="V114" s="482">
        <v>5.145833333333333</v>
      </c>
      <c r="W114" s="483">
        <v>108</v>
      </c>
      <c r="X114" s="483">
        <v>122</v>
      </c>
      <c r="Y114" s="405">
        <f t="shared" si="3"/>
        <v>19.133385005159539</v>
      </c>
      <c r="AN114"/>
      <c r="AO114"/>
      <c r="AP114"/>
    </row>
    <row r="115" spans="1:42">
      <c r="A115" s="526">
        <v>106</v>
      </c>
      <c r="B115" s="526">
        <v>0</v>
      </c>
      <c r="C115" s="528" t="s">
        <v>85</v>
      </c>
      <c r="D115" s="528" t="s">
        <v>84</v>
      </c>
      <c r="E115" s="528" t="s">
        <v>495</v>
      </c>
      <c r="F115" s="528" t="s">
        <v>494</v>
      </c>
      <c r="G115" s="418">
        <v>2</v>
      </c>
      <c r="H115" s="418">
        <v>2</v>
      </c>
      <c r="I115" s="529">
        <v>0</v>
      </c>
      <c r="J115" s="529">
        <v>0</v>
      </c>
      <c r="K115" s="482">
        <v>7.7288260869565217</v>
      </c>
      <c r="L115" s="482">
        <v>6.9613095238095237</v>
      </c>
      <c r="M115" s="482">
        <v>4.3654292621357778</v>
      </c>
      <c r="N115" s="482">
        <v>5.9521512011743285</v>
      </c>
      <c r="O115" s="483">
        <v>13</v>
      </c>
      <c r="P115" s="482">
        <v>7.7989001638381179</v>
      </c>
      <c r="Q115" s="482">
        <v>7.9520958083832332</v>
      </c>
      <c r="R115" s="483">
        <v>15</v>
      </c>
      <c r="S115" s="482">
        <v>2.6561731032604778</v>
      </c>
      <c r="T115" s="482">
        <v>4.6195925467833101</v>
      </c>
      <c r="U115" s="482">
        <v>6.1547619047619042</v>
      </c>
      <c r="V115" s="482">
        <v>5.8422619047619051</v>
      </c>
      <c r="W115" s="483">
        <v>68</v>
      </c>
      <c r="X115" s="483">
        <v>96</v>
      </c>
      <c r="Y115" s="405">
        <f t="shared" si="3"/>
        <v>18.94562436952161</v>
      </c>
      <c r="AN115"/>
      <c r="AO115"/>
      <c r="AP115"/>
    </row>
    <row r="116" spans="1:42">
      <c r="A116" s="526">
        <v>107</v>
      </c>
      <c r="B116" s="526">
        <v>0</v>
      </c>
      <c r="C116" s="528" t="s">
        <v>143</v>
      </c>
      <c r="D116" s="528" t="s">
        <v>142</v>
      </c>
      <c r="E116" s="528" t="s">
        <v>497</v>
      </c>
      <c r="F116" s="528" t="s">
        <v>518</v>
      </c>
      <c r="G116" s="418">
        <v>3</v>
      </c>
      <c r="H116" s="418">
        <v>3</v>
      </c>
      <c r="I116" s="529">
        <v>0</v>
      </c>
      <c r="J116" s="529">
        <v>0</v>
      </c>
      <c r="K116" s="482">
        <v>7.2637173913043487</v>
      </c>
      <c r="L116" s="482">
        <v>5.8454111677795888</v>
      </c>
      <c r="M116" s="482">
        <v>1.5920910512834661</v>
      </c>
      <c r="N116" s="482">
        <v>5.9256151855407557</v>
      </c>
      <c r="O116" s="483">
        <v>71</v>
      </c>
      <c r="P116" s="482">
        <v>7.4527821640704532</v>
      </c>
      <c r="Q116" s="482">
        <v>7.1437125748502996</v>
      </c>
      <c r="R116" s="483">
        <v>47</v>
      </c>
      <c r="S116" s="482">
        <v>3.4249225560605336</v>
      </c>
      <c r="T116" s="482">
        <v>5.0671457242111275</v>
      </c>
      <c r="U116" s="482">
        <v>6.0168259372206743</v>
      </c>
      <c r="V116" s="482">
        <v>6.8968858444187386</v>
      </c>
      <c r="W116" s="483">
        <v>27</v>
      </c>
      <c r="X116" s="483">
        <v>145</v>
      </c>
      <c r="Y116" s="405">
        <f t="shared" si="3"/>
        <v>17.806401083915183</v>
      </c>
      <c r="AN116"/>
      <c r="AO116"/>
      <c r="AP116"/>
    </row>
    <row r="117" spans="1:42">
      <c r="A117" s="526">
        <v>109</v>
      </c>
      <c r="B117" s="526">
        <v>0</v>
      </c>
      <c r="C117" s="528" t="s">
        <v>261</v>
      </c>
      <c r="D117" s="528" t="s">
        <v>260</v>
      </c>
      <c r="E117" s="528" t="s">
        <v>493</v>
      </c>
      <c r="F117" s="528" t="s">
        <v>501</v>
      </c>
      <c r="G117" s="418">
        <v>3</v>
      </c>
      <c r="H117" s="418">
        <v>3</v>
      </c>
      <c r="I117" s="529">
        <v>0</v>
      </c>
      <c r="J117" s="529">
        <v>0</v>
      </c>
      <c r="K117" s="482">
        <v>7.1680652173913044</v>
      </c>
      <c r="L117" s="482">
        <v>5.1428571428571423</v>
      </c>
      <c r="M117" s="482">
        <v>3.9742345101394574</v>
      </c>
      <c r="N117" s="482">
        <v>4.9869248944092721</v>
      </c>
      <c r="O117" s="483">
        <v>57</v>
      </c>
      <c r="P117" s="482">
        <v>8.2826052220400044</v>
      </c>
      <c r="Q117" s="482">
        <v>6.7341317365269466</v>
      </c>
      <c r="R117" s="483">
        <v>36</v>
      </c>
      <c r="S117" s="482">
        <v>2.6694144806933657</v>
      </c>
      <c r="T117" s="482">
        <v>3.6938400152324027</v>
      </c>
      <c r="U117" s="482">
        <v>4.6785714285714279</v>
      </c>
      <c r="V117" s="482">
        <v>5.2098214285714279</v>
      </c>
      <c r="W117" s="483">
        <v>131</v>
      </c>
      <c r="X117" s="483">
        <v>224</v>
      </c>
      <c r="Y117" s="405">
        <f t="shared" si="3"/>
        <v>16.889300758749926</v>
      </c>
      <c r="AN117"/>
      <c r="AO117"/>
      <c r="AP117"/>
    </row>
    <row r="118" spans="1:42">
      <c r="A118" s="237">
        <v>110</v>
      </c>
      <c r="B118" s="237">
        <v>0</v>
      </c>
      <c r="C118" s="265" t="s">
        <v>213</v>
      </c>
      <c r="D118" s="265" t="s">
        <v>212</v>
      </c>
      <c r="E118" s="265" t="s">
        <v>491</v>
      </c>
      <c r="F118" s="265" t="s">
        <v>517</v>
      </c>
      <c r="G118" s="303">
        <v>4</v>
      </c>
      <c r="H118" s="303">
        <v>3</v>
      </c>
      <c r="I118" s="271">
        <v>0</v>
      </c>
      <c r="J118" s="271">
        <v>0</v>
      </c>
      <c r="K118" s="482">
        <v>6.5299782608695649</v>
      </c>
      <c r="L118" s="482">
        <v>4.8736922799422802</v>
      </c>
      <c r="M118" s="482">
        <v>1.109472773314063</v>
      </c>
      <c r="N118" s="482">
        <v>5.464323532682446</v>
      </c>
      <c r="O118" s="483">
        <v>123</v>
      </c>
      <c r="P118" s="482">
        <v>4.5073390194756424</v>
      </c>
      <c r="Q118" s="482">
        <v>6.4646706586826346</v>
      </c>
      <c r="R118" s="483">
        <v>148</v>
      </c>
      <c r="S118" s="482">
        <v>1.845528925216642</v>
      </c>
      <c r="T118" s="482">
        <v>4.0725794910886108</v>
      </c>
      <c r="U118" s="482">
        <v>5.3110344516594514</v>
      </c>
      <c r="V118" s="482">
        <v>6.6733630952380958</v>
      </c>
      <c r="W118" s="483">
        <v>109</v>
      </c>
      <c r="X118" s="483">
        <v>380</v>
      </c>
      <c r="Y118" s="405">
        <f t="shared" si="3"/>
        <v>14.455998041581926</v>
      </c>
      <c r="AN118"/>
      <c r="AO118"/>
      <c r="AP118"/>
    </row>
    <row r="119" spans="1:42">
      <c r="A119" s="526">
        <v>111</v>
      </c>
      <c r="B119" s="526">
        <v>0</v>
      </c>
      <c r="C119" s="528" t="s">
        <v>309</v>
      </c>
      <c r="D119" s="528" t="s">
        <v>308</v>
      </c>
      <c r="E119" s="528" t="s">
        <v>490</v>
      </c>
      <c r="F119" s="528" t="s">
        <v>490</v>
      </c>
      <c r="G119" s="418">
        <v>3</v>
      </c>
      <c r="H119" s="418">
        <v>3</v>
      </c>
      <c r="I119" s="529">
        <v>0</v>
      </c>
      <c r="J119" s="529">
        <v>0</v>
      </c>
      <c r="K119" s="482">
        <v>7.0200434782608685</v>
      </c>
      <c r="L119" s="482">
        <v>5.1785714285714288</v>
      </c>
      <c r="M119" s="482">
        <v>3.23621543693889</v>
      </c>
      <c r="N119" s="482">
        <v>5.4045856587181245</v>
      </c>
      <c r="O119" s="483">
        <v>65</v>
      </c>
      <c r="P119" s="482">
        <v>7.6472083018639587</v>
      </c>
      <c r="Q119" s="482">
        <v>6.0982035928143716</v>
      </c>
      <c r="R119" s="483">
        <v>83</v>
      </c>
      <c r="S119" s="482">
        <v>2.9379358585465396</v>
      </c>
      <c r="T119" s="482">
        <v>2.948774970125096</v>
      </c>
      <c r="U119" s="482">
        <v>6.2777777777777768</v>
      </c>
      <c r="V119" s="482">
        <v>6.3293650793650791</v>
      </c>
      <c r="W119" s="483">
        <v>92</v>
      </c>
      <c r="X119" s="483">
        <v>240</v>
      </c>
      <c r="Y119" s="405">
        <f t="shared" si="3"/>
        <v>16.706023369415114</v>
      </c>
      <c r="AN119"/>
      <c r="AO119"/>
      <c r="AP119"/>
    </row>
    <row r="120" spans="1:42">
      <c r="A120" s="237">
        <v>112</v>
      </c>
      <c r="B120" s="237">
        <v>0</v>
      </c>
      <c r="C120" s="265" t="s">
        <v>147</v>
      </c>
      <c r="D120" s="265" t="s">
        <v>146</v>
      </c>
      <c r="E120" s="265" t="s">
        <v>499</v>
      </c>
      <c r="F120" s="265" t="s">
        <v>508</v>
      </c>
      <c r="G120" s="303">
        <v>2</v>
      </c>
      <c r="H120" s="303">
        <v>2</v>
      </c>
      <c r="I120" s="271">
        <v>0</v>
      </c>
      <c r="J120" s="271">
        <v>0</v>
      </c>
      <c r="K120" s="482">
        <v>7.6225434782608685</v>
      </c>
      <c r="L120" s="482">
        <v>4.6296523973962049</v>
      </c>
      <c r="M120" s="482">
        <v>2.7540878554152073</v>
      </c>
      <c r="N120" s="482">
        <v>6.7305885735274265</v>
      </c>
      <c r="O120" s="483">
        <v>47</v>
      </c>
      <c r="P120" s="482">
        <v>5.2350950927237667</v>
      </c>
      <c r="Q120" s="482">
        <v>7.3377245508982041</v>
      </c>
      <c r="R120" s="483">
        <v>128</v>
      </c>
      <c r="S120" s="482">
        <v>4.7553931789224348</v>
      </c>
      <c r="T120" s="482">
        <v>5.3238437960808964</v>
      </c>
      <c r="U120" s="482">
        <v>5.9453439040319838</v>
      </c>
      <c r="V120" s="482">
        <v>7.0745628371886102</v>
      </c>
      <c r="W120" s="483">
        <v>5</v>
      </c>
      <c r="X120" s="483">
        <v>180</v>
      </c>
      <c r="Y120" s="405">
        <f t="shared" si="3"/>
        <v>17.495413827016897</v>
      </c>
      <c r="AN120"/>
      <c r="AO120"/>
      <c r="AP120"/>
    </row>
    <row r="121" spans="1:42">
      <c r="A121" s="237">
        <v>113</v>
      </c>
      <c r="B121" s="526">
        <v>0</v>
      </c>
      <c r="C121" s="528" t="s">
        <v>371</v>
      </c>
      <c r="D121" s="528" t="s">
        <v>370</v>
      </c>
      <c r="E121" s="528" t="s">
        <v>503</v>
      </c>
      <c r="F121" s="528" t="s">
        <v>520</v>
      </c>
      <c r="G121" s="418"/>
      <c r="H121" s="418">
        <v>3</v>
      </c>
      <c r="I121" s="529">
        <v>0</v>
      </c>
      <c r="J121" s="529">
        <v>0</v>
      </c>
      <c r="K121" s="482">
        <v>7.3964577173913053</v>
      </c>
      <c r="L121" s="482">
        <v>5.9311224489795915</v>
      </c>
      <c r="M121" s="482">
        <v>2.075092895594151</v>
      </c>
      <c r="N121" s="482">
        <v>6.8741322069047257</v>
      </c>
      <c r="O121" s="483">
        <v>38</v>
      </c>
      <c r="P121" s="482">
        <v>7.6011815512738723</v>
      </c>
      <c r="Q121" s="482">
        <v>1</v>
      </c>
      <c r="R121" s="483">
        <v>158</v>
      </c>
      <c r="S121" s="482">
        <v>3.8937022991863355</v>
      </c>
      <c r="T121" s="482">
        <v>3.6868488139124471</v>
      </c>
      <c r="U121" s="482">
        <v>6.1904761904761907</v>
      </c>
      <c r="V121" s="482">
        <v>5.7142857142857144</v>
      </c>
      <c r="W121" s="483">
        <v>62</v>
      </c>
      <c r="X121" s="483">
        <v>258</v>
      </c>
      <c r="Y121" s="405">
        <f t="shared" si="3"/>
        <v>14.741120347319551</v>
      </c>
      <c r="AN121"/>
      <c r="AO121"/>
      <c r="AP121"/>
    </row>
    <row r="122" spans="1:42">
      <c r="A122" s="237">
        <v>114</v>
      </c>
      <c r="B122" s="526">
        <v>0</v>
      </c>
      <c r="C122" s="528" t="s">
        <v>195</v>
      </c>
      <c r="D122" s="528" t="s">
        <v>532</v>
      </c>
      <c r="E122" s="528" t="s">
        <v>493</v>
      </c>
      <c r="F122" s="528" t="s">
        <v>494</v>
      </c>
      <c r="G122" s="418">
        <v>2</v>
      </c>
      <c r="H122" s="418">
        <v>2</v>
      </c>
      <c r="I122" s="529">
        <v>0</v>
      </c>
      <c r="J122" s="529">
        <v>0</v>
      </c>
      <c r="K122" s="482">
        <v>6.3508260869565216</v>
      </c>
      <c r="L122" s="482">
        <v>5.4995039682539684</v>
      </c>
      <c r="M122" s="482">
        <v>3.7785328458212448</v>
      </c>
      <c r="N122" s="482">
        <v>5.604262039195504</v>
      </c>
      <c r="O122" s="483">
        <v>60</v>
      </c>
      <c r="P122" s="482">
        <v>7.6883541639455011</v>
      </c>
      <c r="Q122" s="482">
        <v>8.027544910179639</v>
      </c>
      <c r="R122" s="483">
        <v>16</v>
      </c>
      <c r="S122" s="482">
        <v>2.6950034549011668</v>
      </c>
      <c r="T122" s="482">
        <v>3.9872625520689646</v>
      </c>
      <c r="U122" s="482">
        <v>5.2775793650793652</v>
      </c>
      <c r="V122" s="482">
        <v>5.6938988095238097</v>
      </c>
      <c r="W122" s="483">
        <v>114</v>
      </c>
      <c r="X122" s="483">
        <v>190</v>
      </c>
      <c r="Y122" s="405">
        <f t="shared" si="3"/>
        <v>17.579666817512706</v>
      </c>
      <c r="AN122"/>
      <c r="AO122"/>
      <c r="AP122"/>
    </row>
    <row r="123" spans="1:42">
      <c r="A123" s="237">
        <v>115</v>
      </c>
      <c r="B123" s="237">
        <v>0</v>
      </c>
      <c r="C123" s="265" t="s">
        <v>299</v>
      </c>
      <c r="D123" s="265" t="s">
        <v>298</v>
      </c>
      <c r="E123" s="265" t="s">
        <v>491</v>
      </c>
      <c r="F123" s="265" t="s">
        <v>506</v>
      </c>
      <c r="G123" s="303">
        <v>4</v>
      </c>
      <c r="H123" s="303">
        <v>3</v>
      </c>
      <c r="I123" s="271">
        <v>0</v>
      </c>
      <c r="J123" s="271">
        <v>0</v>
      </c>
      <c r="K123" s="482">
        <v>6.2561521739130423</v>
      </c>
      <c r="L123" s="482">
        <v>3.265625</v>
      </c>
      <c r="M123" s="482">
        <v>1.0975691076198657</v>
      </c>
      <c r="N123" s="482">
        <v>5.3060018230386197</v>
      </c>
      <c r="O123" s="483">
        <v>147</v>
      </c>
      <c r="P123" s="482">
        <v>7.0505637565489314</v>
      </c>
      <c r="Q123" s="482">
        <v>6.6263473053892215</v>
      </c>
      <c r="R123" s="483">
        <v>86</v>
      </c>
      <c r="S123" s="482">
        <v>1.8604998553448369</v>
      </c>
      <c r="T123" s="482">
        <v>4.5687475723626596</v>
      </c>
      <c r="U123" s="482">
        <v>4.3578869047619051</v>
      </c>
      <c r="V123" s="482">
        <v>6.3406250000000002</v>
      </c>
      <c r="W123" s="483">
        <v>121</v>
      </c>
      <c r="X123" s="483">
        <v>354</v>
      </c>
      <c r="Y123" s="405">
        <f t="shared" si="3"/>
        <v>15.101732390229309</v>
      </c>
      <c r="AN123"/>
      <c r="AO123"/>
      <c r="AP123"/>
    </row>
    <row r="124" spans="1:42">
      <c r="A124" s="237">
        <v>117</v>
      </c>
      <c r="B124" s="237">
        <v>0</v>
      </c>
      <c r="C124" s="265" t="s">
        <v>303</v>
      </c>
      <c r="D124" s="265" t="s">
        <v>302</v>
      </c>
      <c r="E124" s="265" t="s">
        <v>503</v>
      </c>
      <c r="F124" s="265" t="s">
        <v>509</v>
      </c>
      <c r="G124" s="303">
        <v>4</v>
      </c>
      <c r="H124" s="303">
        <v>3</v>
      </c>
      <c r="I124" s="271">
        <v>0</v>
      </c>
      <c r="J124" s="271">
        <v>0</v>
      </c>
      <c r="K124" s="482">
        <v>7.1192608695652186</v>
      </c>
      <c r="L124" s="482">
        <v>4.514718614718614</v>
      </c>
      <c r="M124" s="482">
        <v>1.5157033061068574</v>
      </c>
      <c r="N124" s="482">
        <v>5.2288096247592497</v>
      </c>
      <c r="O124" s="483">
        <v>114</v>
      </c>
      <c r="P124" s="482">
        <v>6.5434044787273873</v>
      </c>
      <c r="Q124" s="482">
        <v>6.1413173652694608</v>
      </c>
      <c r="R124" s="483">
        <v>126</v>
      </c>
      <c r="S124" s="482">
        <v>2.2964840693420827</v>
      </c>
      <c r="T124" s="482">
        <v>4.5220199922887687</v>
      </c>
      <c r="U124" s="482">
        <v>4.6729978354978359</v>
      </c>
      <c r="V124" s="482">
        <v>6.2440476190476186</v>
      </c>
      <c r="W124" s="483">
        <v>113</v>
      </c>
      <c r="X124" s="483">
        <v>353</v>
      </c>
      <c r="Y124" s="405">
        <f t="shared" si="3"/>
        <v>15.370871404829984</v>
      </c>
      <c r="AN124"/>
      <c r="AO124"/>
      <c r="AP124"/>
    </row>
    <row r="125" spans="1:42">
      <c r="A125" s="237">
        <v>118</v>
      </c>
      <c r="B125" s="237">
        <v>0</v>
      </c>
      <c r="C125" s="422" t="s">
        <v>267</v>
      </c>
      <c r="D125" s="265" t="s">
        <v>266</v>
      </c>
      <c r="E125" s="265" t="s">
        <v>493</v>
      </c>
      <c r="F125" s="265" t="s">
        <v>494</v>
      </c>
      <c r="G125" s="303">
        <v>2</v>
      </c>
      <c r="H125" s="421">
        <v>2</v>
      </c>
      <c r="I125" s="271">
        <v>0</v>
      </c>
      <c r="J125" s="271">
        <v>0</v>
      </c>
      <c r="K125" s="482">
        <v>6.6568260869565226</v>
      </c>
      <c r="L125" s="482">
        <v>6.0578640109890109</v>
      </c>
      <c r="M125" s="482">
        <v>3.6095093196454235</v>
      </c>
      <c r="N125" s="482">
        <v>6.1629815389972391</v>
      </c>
      <c r="O125" s="483">
        <v>35</v>
      </c>
      <c r="P125" s="482">
        <v>8.8975976861080532</v>
      </c>
      <c r="Q125" s="482">
        <v>6.885029940119761</v>
      </c>
      <c r="R125" s="483">
        <v>14</v>
      </c>
      <c r="S125" s="482">
        <v>2.9076506224494398</v>
      </c>
      <c r="T125" s="482">
        <v>3.9620946650125988</v>
      </c>
      <c r="U125" s="482">
        <v>5.997870879120879</v>
      </c>
      <c r="V125" s="482">
        <v>6.8324633699633708</v>
      </c>
      <c r="W125" s="483">
        <v>57</v>
      </c>
      <c r="X125" s="483">
        <v>106</v>
      </c>
      <c r="Y125" s="405">
        <f t="shared" si="3"/>
        <v>18.438128936397529</v>
      </c>
      <c r="AN125"/>
      <c r="AO125"/>
      <c r="AP125"/>
    </row>
    <row r="126" spans="1:42">
      <c r="A126" s="237">
        <v>119</v>
      </c>
      <c r="B126" s="237">
        <v>0</v>
      </c>
      <c r="C126" s="265" t="s">
        <v>103</v>
      </c>
      <c r="D126" s="265" t="s">
        <v>102</v>
      </c>
      <c r="E126" s="265" t="s">
        <v>503</v>
      </c>
      <c r="F126" s="265" t="s">
        <v>512</v>
      </c>
      <c r="G126" s="303">
        <v>3</v>
      </c>
      <c r="H126" s="303">
        <v>3</v>
      </c>
      <c r="I126" s="271">
        <v>0</v>
      </c>
      <c r="J126" s="271">
        <v>0</v>
      </c>
      <c r="K126" s="482">
        <v>6.9168043478260852</v>
      </c>
      <c r="L126" s="482">
        <v>5.8895089285714288</v>
      </c>
      <c r="M126" s="482">
        <v>3.8886708624067148</v>
      </c>
      <c r="N126" s="482">
        <v>6.2282649940207886</v>
      </c>
      <c r="O126" s="483">
        <v>30</v>
      </c>
      <c r="P126" s="482">
        <v>8.1188966588940055</v>
      </c>
      <c r="Q126" s="482">
        <v>6.3353293413173652</v>
      </c>
      <c r="R126" s="483">
        <v>54</v>
      </c>
      <c r="S126" s="482">
        <v>1.5269143944478956</v>
      </c>
      <c r="T126" s="482">
        <v>4.9008605182561222</v>
      </c>
      <c r="U126" s="482">
        <v>5.5029761904761907</v>
      </c>
      <c r="V126" s="482">
        <v>7.2745535714285712</v>
      </c>
      <c r="W126" s="483">
        <v>69</v>
      </c>
      <c r="X126" s="483">
        <v>153</v>
      </c>
      <c r="Y126" s="405">
        <f t="shared" si="3"/>
        <v>17.759251451964136</v>
      </c>
      <c r="AN126"/>
      <c r="AO126"/>
      <c r="AP126"/>
    </row>
    <row r="127" spans="1:42">
      <c r="A127" s="237">
        <v>120</v>
      </c>
      <c r="B127" s="237">
        <v>0</v>
      </c>
      <c r="C127" s="265" t="s">
        <v>293</v>
      </c>
      <c r="D127" s="265" t="s">
        <v>292</v>
      </c>
      <c r="E127" s="265" t="s">
        <v>491</v>
      </c>
      <c r="F127" s="265" t="s">
        <v>492</v>
      </c>
      <c r="G127" s="303">
        <v>4</v>
      </c>
      <c r="H127" s="303">
        <v>3</v>
      </c>
      <c r="I127" s="271">
        <v>0</v>
      </c>
      <c r="J127" s="271">
        <v>0</v>
      </c>
      <c r="K127" s="482">
        <v>4.878717391304348</v>
      </c>
      <c r="L127" s="482">
        <v>4.1877976190476192</v>
      </c>
      <c r="M127" s="482">
        <v>1.1394290920617482</v>
      </c>
      <c r="N127" s="482">
        <v>5.2504741013795426</v>
      </c>
      <c r="O127" s="483">
        <v>153</v>
      </c>
      <c r="P127" s="482">
        <v>6.8993257171068372</v>
      </c>
      <c r="Q127" s="482">
        <v>5.6023952095808385</v>
      </c>
      <c r="R127" s="483">
        <v>131</v>
      </c>
      <c r="S127" s="482">
        <v>2.2873108790705721</v>
      </c>
      <c r="T127" s="482">
        <v>4.0033131727321267</v>
      </c>
      <c r="U127" s="482">
        <v>5.1922619047619039</v>
      </c>
      <c r="V127" s="482">
        <v>6.355952380952381</v>
      </c>
      <c r="W127" s="483">
        <v>111</v>
      </c>
      <c r="X127" s="483">
        <v>395</v>
      </c>
      <c r="Y127" s="405">
        <f t="shared" si="3"/>
        <v>14.574674598671399</v>
      </c>
      <c r="AN127"/>
      <c r="AO127"/>
      <c r="AP127"/>
    </row>
    <row r="128" spans="1:42">
      <c r="A128" s="237">
        <v>121</v>
      </c>
      <c r="B128" s="237">
        <v>0</v>
      </c>
      <c r="C128" s="265" t="s">
        <v>325</v>
      </c>
      <c r="D128" s="265" t="s">
        <v>324</v>
      </c>
      <c r="E128" s="265" t="s">
        <v>491</v>
      </c>
      <c r="F128" s="265" t="s">
        <v>506</v>
      </c>
      <c r="G128" s="303">
        <v>4</v>
      </c>
      <c r="H128" s="303">
        <v>3</v>
      </c>
      <c r="I128" s="271">
        <v>0</v>
      </c>
      <c r="J128" s="271">
        <v>0</v>
      </c>
      <c r="K128" s="482">
        <v>5.8174347826086956</v>
      </c>
      <c r="L128" s="482">
        <v>3.5625</v>
      </c>
      <c r="M128" s="482">
        <v>1.1882363351210872</v>
      </c>
      <c r="N128" s="482">
        <v>5.5262825554140029</v>
      </c>
      <c r="O128" s="483">
        <v>146</v>
      </c>
      <c r="P128" s="482">
        <v>6.9285793896712846</v>
      </c>
      <c r="Q128" s="482">
        <v>6.3676646706586828</v>
      </c>
      <c r="R128" s="483">
        <v>106</v>
      </c>
      <c r="S128" s="482">
        <v>1.7004545701404474</v>
      </c>
      <c r="T128" s="482">
        <v>3.4840363129323491</v>
      </c>
      <c r="U128" s="482">
        <v>5</v>
      </c>
      <c r="V128" s="482">
        <v>6.2321428571428568</v>
      </c>
      <c r="W128" s="483">
        <v>130</v>
      </c>
      <c r="X128" s="483">
        <v>382</v>
      </c>
      <c r="Y128" s="405">
        <f t="shared" si="3"/>
        <v>14.775893883504846</v>
      </c>
      <c r="AN128"/>
      <c r="AO128"/>
      <c r="AP128"/>
    </row>
    <row r="129" spans="1:105">
      <c r="A129" s="526">
        <v>122</v>
      </c>
      <c r="B129" s="526">
        <v>0</v>
      </c>
      <c r="C129" s="528" t="s">
        <v>183</v>
      </c>
      <c r="D129" s="528" t="s">
        <v>182</v>
      </c>
      <c r="E129" s="528" t="s">
        <v>491</v>
      </c>
      <c r="F129" s="528" t="s">
        <v>517</v>
      </c>
      <c r="G129" s="418">
        <v>2</v>
      </c>
      <c r="H129" s="418">
        <v>2</v>
      </c>
      <c r="I129" s="529">
        <v>0</v>
      </c>
      <c r="J129" s="529">
        <v>0</v>
      </c>
      <c r="K129" s="482">
        <v>7.1956304347826094</v>
      </c>
      <c r="L129" s="482">
        <v>6.4300595238095237</v>
      </c>
      <c r="M129" s="482">
        <v>2.557212562194727</v>
      </c>
      <c r="N129" s="482">
        <v>5.0572999963841774</v>
      </c>
      <c r="O129" s="483">
        <v>59</v>
      </c>
      <c r="P129" s="482">
        <v>7.2617711285141304</v>
      </c>
      <c r="Q129" s="482">
        <v>8.2323353293413177</v>
      </c>
      <c r="R129" s="483">
        <v>20</v>
      </c>
      <c r="S129" s="482">
        <v>3.0290713072477224</v>
      </c>
      <c r="T129" s="482">
        <v>3.4691908417702848</v>
      </c>
      <c r="U129" s="482">
        <v>5.9375</v>
      </c>
      <c r="V129" s="482">
        <v>5.9151785714285712</v>
      </c>
      <c r="W129" s="483">
        <v>98</v>
      </c>
      <c r="X129" s="483">
        <v>177</v>
      </c>
      <c r="Y129" s="405">
        <f t="shared" si="3"/>
        <v>17.64483903833213</v>
      </c>
      <c r="AN129"/>
      <c r="AO129"/>
      <c r="AP129"/>
    </row>
    <row r="130" spans="1:105">
      <c r="A130" s="526">
        <v>123</v>
      </c>
      <c r="B130" s="526">
        <v>0</v>
      </c>
      <c r="C130" s="528" t="s">
        <v>285</v>
      </c>
      <c r="D130" s="528" t="s">
        <v>284</v>
      </c>
      <c r="E130" s="528" t="s">
        <v>491</v>
      </c>
      <c r="F130" s="528" t="s">
        <v>492</v>
      </c>
      <c r="G130" s="418">
        <v>4</v>
      </c>
      <c r="H130" s="418">
        <v>3</v>
      </c>
      <c r="I130" s="529">
        <v>0</v>
      </c>
      <c r="J130" s="529">
        <v>0</v>
      </c>
      <c r="K130" s="482">
        <v>6.9420217391304346</v>
      </c>
      <c r="L130" s="482">
        <v>5.4357993197278915</v>
      </c>
      <c r="M130" s="482">
        <v>1.1736262794599053</v>
      </c>
      <c r="N130" s="482">
        <v>4.776952616738015</v>
      </c>
      <c r="O130" s="483">
        <v>116</v>
      </c>
      <c r="P130" s="482">
        <v>7.1036916074704459</v>
      </c>
      <c r="Q130" s="482">
        <v>5.9041916167664672</v>
      </c>
      <c r="R130" s="483">
        <v>117</v>
      </c>
      <c r="S130" s="482">
        <v>2.147440001963691</v>
      </c>
      <c r="T130" s="482">
        <v>4.7371128250772649</v>
      </c>
      <c r="U130" s="482">
        <v>5.5986394557823127</v>
      </c>
      <c r="V130" s="482">
        <v>6.6964285714285712</v>
      </c>
      <c r="W130" s="483">
        <v>73</v>
      </c>
      <c r="X130" s="483">
        <v>306</v>
      </c>
      <c r="Y130" s="405">
        <f t="shared" ref="Y130:Y161" si="4">(((AVERAGE(K130:N130)+((Q130+P130)/2)+AVERAGE(S130:V130))))</f>
        <v>15.880946814445478</v>
      </c>
      <c r="AN130"/>
      <c r="AO130"/>
      <c r="AP130"/>
    </row>
    <row r="131" spans="1:105">
      <c r="A131" s="526">
        <v>124</v>
      </c>
      <c r="B131" s="526">
        <v>0</v>
      </c>
      <c r="C131" s="528" t="s">
        <v>319</v>
      </c>
      <c r="D131" s="528" t="s">
        <v>318</v>
      </c>
      <c r="E131" s="528" t="s">
        <v>503</v>
      </c>
      <c r="F131" s="528" t="s">
        <v>509</v>
      </c>
      <c r="G131" s="418">
        <v>2</v>
      </c>
      <c r="H131" s="418">
        <v>2</v>
      </c>
      <c r="I131" s="529">
        <v>0</v>
      </c>
      <c r="J131" s="529">
        <v>0</v>
      </c>
      <c r="K131" s="482">
        <v>7.6479565217391299</v>
      </c>
      <c r="L131" s="482">
        <v>5.5039747950462239</v>
      </c>
      <c r="M131" s="482">
        <v>2.458323401440432</v>
      </c>
      <c r="N131" s="482">
        <v>6.0899955420263296</v>
      </c>
      <c r="O131" s="483">
        <v>48</v>
      </c>
      <c r="P131" s="482">
        <v>4.5050533234436161</v>
      </c>
      <c r="Q131" s="482">
        <v>8.3401197604790411</v>
      </c>
      <c r="R131" s="483">
        <v>122</v>
      </c>
      <c r="S131" s="482">
        <v>3.4703278784118416</v>
      </c>
      <c r="T131" s="482">
        <v>4.2727302545303578</v>
      </c>
      <c r="U131" s="482">
        <v>5.4160387231815807</v>
      </c>
      <c r="V131" s="482">
        <v>5.2653933368219086</v>
      </c>
      <c r="W131" s="483">
        <v>96</v>
      </c>
      <c r="X131" s="483">
        <v>266</v>
      </c>
      <c r="Y131" s="405">
        <f t="shared" si="4"/>
        <v>16.45377165526078</v>
      </c>
      <c r="AN131"/>
      <c r="AO131"/>
      <c r="AP131"/>
    </row>
    <row r="132" spans="1:105">
      <c r="A132" s="526">
        <v>125</v>
      </c>
      <c r="B132" s="526">
        <v>0</v>
      </c>
      <c r="C132" s="528" t="s">
        <v>161</v>
      </c>
      <c r="D132" s="528" t="s">
        <v>160</v>
      </c>
      <c r="E132" s="528" t="s">
        <v>491</v>
      </c>
      <c r="F132" s="528" t="s">
        <v>492</v>
      </c>
      <c r="G132" s="418">
        <v>3</v>
      </c>
      <c r="H132" s="418">
        <v>3</v>
      </c>
      <c r="I132" s="529">
        <v>0</v>
      </c>
      <c r="J132" s="529">
        <v>0</v>
      </c>
      <c r="K132" s="482">
        <v>4.6653913043478266</v>
      </c>
      <c r="L132" s="482">
        <v>6.638373812210248</v>
      </c>
      <c r="M132" s="482">
        <v>1.9055401346857188</v>
      </c>
      <c r="N132" s="482">
        <v>5.8084668911688482</v>
      </c>
      <c r="O132" s="483">
        <v>99</v>
      </c>
      <c r="P132" s="482">
        <v>7.1373827435287618</v>
      </c>
      <c r="Q132" s="482">
        <v>6.6910179640718566</v>
      </c>
      <c r="R132" s="483">
        <v>76</v>
      </c>
      <c r="S132" s="482">
        <v>2.2374280501290191</v>
      </c>
      <c r="T132" s="482">
        <v>4.7721547926494976</v>
      </c>
      <c r="U132" s="482">
        <v>6.9089300873476409</v>
      </c>
      <c r="V132" s="482">
        <v>7.2081867497160061</v>
      </c>
      <c r="W132" s="483">
        <v>35</v>
      </c>
      <c r="X132" s="483">
        <v>210</v>
      </c>
      <c r="Y132" s="405">
        <f t="shared" si="4"/>
        <v>16.950318309364011</v>
      </c>
      <c r="AN132"/>
      <c r="AO132"/>
      <c r="AP132"/>
    </row>
    <row r="133" spans="1:105">
      <c r="A133" s="237">
        <v>126</v>
      </c>
      <c r="B133" s="237">
        <v>0</v>
      </c>
      <c r="C133" s="265" t="s">
        <v>353</v>
      </c>
      <c r="D133" s="265" t="s">
        <v>352</v>
      </c>
      <c r="E133" s="265" t="s">
        <v>491</v>
      </c>
      <c r="F133" s="265" t="s">
        <v>506</v>
      </c>
      <c r="G133" s="303">
        <v>4</v>
      </c>
      <c r="H133" s="303">
        <v>4</v>
      </c>
      <c r="I133" s="271">
        <v>0</v>
      </c>
      <c r="J133" s="271">
        <v>0</v>
      </c>
      <c r="K133" s="482">
        <v>6.7674347826086958</v>
      </c>
      <c r="L133" s="482">
        <v>3.2589285714285716</v>
      </c>
      <c r="M133" s="482">
        <v>1.0343988640381501</v>
      </c>
      <c r="N133" s="482">
        <v>4.6770959235706222</v>
      </c>
      <c r="O133" s="483">
        <v>149</v>
      </c>
      <c r="P133" s="482">
        <v>7.2776936964807781</v>
      </c>
      <c r="Q133" s="482">
        <v>5.9257485029940122</v>
      </c>
      <c r="R133" s="483">
        <v>113</v>
      </c>
      <c r="S133" s="482">
        <v>1.579966406291285</v>
      </c>
      <c r="T133" s="482">
        <v>4.0195167991451282</v>
      </c>
      <c r="U133" s="482">
        <v>4.2083333333333321</v>
      </c>
      <c r="V133" s="482">
        <v>5.958333333333333</v>
      </c>
      <c r="W133" s="483">
        <v>136</v>
      </c>
      <c r="X133" s="483">
        <v>398</v>
      </c>
      <c r="Y133" s="405">
        <f t="shared" si="4"/>
        <v>14.477723103174673</v>
      </c>
      <c r="AN133"/>
      <c r="AO133"/>
      <c r="AP133"/>
    </row>
    <row r="134" spans="1:105">
      <c r="A134" s="526">
        <v>127</v>
      </c>
      <c r="B134" s="526">
        <v>0</v>
      </c>
      <c r="C134" s="528" t="s">
        <v>381</v>
      </c>
      <c r="D134" s="528" t="s">
        <v>380</v>
      </c>
      <c r="E134" s="528" t="s">
        <v>491</v>
      </c>
      <c r="F134" s="528" t="s">
        <v>506</v>
      </c>
      <c r="G134" s="418">
        <v>4</v>
      </c>
      <c r="H134" s="418">
        <v>3</v>
      </c>
      <c r="I134" s="529">
        <v>0</v>
      </c>
      <c r="J134" s="529">
        <v>0</v>
      </c>
      <c r="K134" s="482">
        <v>5.4879999999999995</v>
      </c>
      <c r="L134" s="482">
        <v>3.0252976190476186</v>
      </c>
      <c r="M134" s="482">
        <v>1.4737796738141327</v>
      </c>
      <c r="N134" s="482">
        <v>5.5552400266172821</v>
      </c>
      <c r="O134" s="483">
        <v>152</v>
      </c>
      <c r="P134" s="482">
        <v>5.2968087738916756</v>
      </c>
      <c r="Q134" s="482">
        <v>6.5401197604790413</v>
      </c>
      <c r="R134" s="483">
        <v>140</v>
      </c>
      <c r="S134" s="482">
        <v>2.5443033740659637</v>
      </c>
      <c r="T134" s="482">
        <v>4.0511758748280684</v>
      </c>
      <c r="U134" s="482">
        <v>4.6011904761904763</v>
      </c>
      <c r="V134" s="482">
        <v>4.1160714285714288</v>
      </c>
      <c r="W134" s="483">
        <v>141</v>
      </c>
      <c r="X134" s="483">
        <v>433</v>
      </c>
      <c r="Y134" s="405">
        <f t="shared" si="4"/>
        <v>13.6322288854691</v>
      </c>
      <c r="AN134"/>
      <c r="AO134"/>
      <c r="AP134"/>
    </row>
    <row r="135" spans="1:105">
      <c r="A135" s="526">
        <v>128</v>
      </c>
      <c r="B135" s="526">
        <v>0</v>
      </c>
      <c r="C135" s="528" t="s">
        <v>241</v>
      </c>
      <c r="D135" s="528" t="s">
        <v>240</v>
      </c>
      <c r="E135" s="528" t="s">
        <v>499</v>
      </c>
      <c r="F135" s="528" t="s">
        <v>508</v>
      </c>
      <c r="G135" s="418">
        <v>3</v>
      </c>
      <c r="H135" s="418">
        <v>3</v>
      </c>
      <c r="I135" s="529">
        <v>0</v>
      </c>
      <c r="J135" s="529">
        <v>0</v>
      </c>
      <c r="K135" s="482">
        <v>7.2530869565217388</v>
      </c>
      <c r="L135" s="482">
        <v>4.477834145021645</v>
      </c>
      <c r="M135" s="482">
        <v>1.8246610688648357</v>
      </c>
      <c r="N135" s="482">
        <v>5.8436649356591497</v>
      </c>
      <c r="O135" s="483">
        <v>96</v>
      </c>
      <c r="P135" s="482">
        <v>7.0339026165012601</v>
      </c>
      <c r="Q135" s="482">
        <v>6.5832335329341323</v>
      </c>
      <c r="R135" s="483">
        <v>90</v>
      </c>
      <c r="S135" s="482">
        <v>3.8026488623177337</v>
      </c>
      <c r="T135" s="482">
        <v>4.5422044422190808</v>
      </c>
      <c r="U135" s="482">
        <v>4.5342397186147183</v>
      </c>
      <c r="V135" s="482">
        <v>6.2370129870129869</v>
      </c>
      <c r="W135" s="483">
        <v>75</v>
      </c>
      <c r="X135" s="483">
        <v>261</v>
      </c>
      <c r="Y135" s="405">
        <f t="shared" si="4"/>
        <v>16.437406353775671</v>
      </c>
      <c r="AN135"/>
      <c r="AO135"/>
      <c r="AP135"/>
    </row>
    <row r="136" spans="1:105" s="183" customFormat="1">
      <c r="A136" s="526">
        <v>132</v>
      </c>
      <c r="B136" s="526">
        <v>0</v>
      </c>
      <c r="C136" s="528" t="s">
        <v>197</v>
      </c>
      <c r="D136" s="528" t="s">
        <v>196</v>
      </c>
      <c r="E136" s="528" t="s">
        <v>490</v>
      </c>
      <c r="F136" s="528" t="s">
        <v>490</v>
      </c>
      <c r="G136" s="418">
        <v>4</v>
      </c>
      <c r="H136" s="418">
        <v>3</v>
      </c>
      <c r="I136" s="529">
        <v>0</v>
      </c>
      <c r="J136" s="529">
        <v>0</v>
      </c>
      <c r="K136" s="482">
        <v>6.268739130434783</v>
      </c>
      <c r="L136" s="482">
        <v>5.10725148013751</v>
      </c>
      <c r="M136" s="482">
        <v>1.7192763477995296</v>
      </c>
      <c r="N136" s="482">
        <v>4.9706046256396226</v>
      </c>
      <c r="O136" s="483">
        <v>121</v>
      </c>
      <c r="P136" s="482">
        <v>7.5905599934453907</v>
      </c>
      <c r="Q136" s="482">
        <v>6.1628742514970059</v>
      </c>
      <c r="R136" s="483">
        <v>82</v>
      </c>
      <c r="S136" s="482">
        <v>3.0686777782648433</v>
      </c>
      <c r="T136" s="482">
        <v>5.4007100683735638</v>
      </c>
      <c r="U136" s="482">
        <v>6.4895256398013759</v>
      </c>
      <c r="V136" s="482">
        <v>7.6765887605042016</v>
      </c>
      <c r="W136" s="483">
        <v>9</v>
      </c>
      <c r="X136" s="483">
        <v>212</v>
      </c>
      <c r="Y136" s="405">
        <f t="shared" si="4"/>
        <v>17.052060580210057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</row>
    <row r="137" spans="1:105">
      <c r="A137" s="237">
        <v>135</v>
      </c>
      <c r="B137" s="237">
        <v>0</v>
      </c>
      <c r="C137" s="265" t="s">
        <v>113</v>
      </c>
      <c r="D137" s="265" t="s">
        <v>112</v>
      </c>
      <c r="E137" s="265" t="s">
        <v>497</v>
      </c>
      <c r="F137" s="265" t="s">
        <v>498</v>
      </c>
      <c r="G137" s="303">
        <v>3</v>
      </c>
      <c r="H137" s="303">
        <v>2</v>
      </c>
      <c r="I137" s="271">
        <v>0</v>
      </c>
      <c r="J137" s="271">
        <v>0</v>
      </c>
      <c r="K137" s="482">
        <v>6.0105652173913047</v>
      </c>
      <c r="L137" s="482">
        <v>6.5394345238095237</v>
      </c>
      <c r="M137" s="482">
        <v>2.5732959767694683</v>
      </c>
      <c r="N137" s="482">
        <v>6.5631999338790834</v>
      </c>
      <c r="O137" s="483">
        <v>49</v>
      </c>
      <c r="P137" s="482">
        <v>7.5817086952549895</v>
      </c>
      <c r="Q137" s="482">
        <v>6.9389221556886236</v>
      </c>
      <c r="R137" s="483">
        <v>50</v>
      </c>
      <c r="S137" s="482">
        <v>2.0195080228527691</v>
      </c>
      <c r="T137" s="482">
        <v>3.9388055256291556</v>
      </c>
      <c r="U137" s="482">
        <v>5.9309523809523812</v>
      </c>
      <c r="V137" s="482">
        <v>6.7943452380952385</v>
      </c>
      <c r="W137" s="483">
        <v>89</v>
      </c>
      <c r="X137" s="483">
        <v>188</v>
      </c>
      <c r="Y137" s="405">
        <f t="shared" si="4"/>
        <v>17.352842130316539</v>
      </c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3"/>
      <c r="BP137" s="183"/>
      <c r="BQ137" s="183"/>
      <c r="BR137" s="183"/>
      <c r="BS137" s="183"/>
      <c r="BT137" s="183"/>
      <c r="BU137" s="183"/>
      <c r="BV137" s="183"/>
      <c r="BW137" s="183"/>
      <c r="BX137" s="183"/>
      <c r="BY137" s="183"/>
      <c r="BZ137" s="183"/>
      <c r="CA137" s="183"/>
      <c r="CB137" s="183"/>
      <c r="CC137" s="183"/>
      <c r="CD137" s="183"/>
      <c r="CE137" s="183"/>
      <c r="CF137" s="183"/>
      <c r="CG137" s="183"/>
      <c r="CH137" s="183"/>
      <c r="CI137" s="183"/>
      <c r="CJ137" s="183"/>
      <c r="CK137" s="183"/>
      <c r="CL137" s="183"/>
      <c r="CM137" s="183"/>
      <c r="CN137" s="183"/>
      <c r="CO137" s="183"/>
      <c r="CP137" s="183"/>
      <c r="CQ137" s="183"/>
      <c r="CR137" s="183"/>
      <c r="CS137" s="183"/>
      <c r="CT137" s="183"/>
      <c r="CU137" s="183"/>
      <c r="CV137" s="183"/>
      <c r="CW137" s="183"/>
      <c r="CX137" s="183"/>
      <c r="CY137" s="183"/>
      <c r="CZ137" s="183"/>
      <c r="DA137" s="183"/>
    </row>
    <row r="138" spans="1:105" s="183" customFormat="1">
      <c r="A138" s="526">
        <v>136</v>
      </c>
      <c r="B138" s="526">
        <v>0</v>
      </c>
      <c r="C138" s="528" t="s">
        <v>291</v>
      </c>
      <c r="D138" s="528" t="s">
        <v>290</v>
      </c>
      <c r="E138" s="528" t="s">
        <v>490</v>
      </c>
      <c r="F138" s="528" t="s">
        <v>490</v>
      </c>
      <c r="G138" s="418">
        <v>3</v>
      </c>
      <c r="H138" s="418">
        <v>3</v>
      </c>
      <c r="I138" s="529">
        <v>0</v>
      </c>
      <c r="J138" s="529">
        <v>0</v>
      </c>
      <c r="K138" s="482">
        <v>6.3271739130434783</v>
      </c>
      <c r="L138" s="482">
        <v>3.9448164682539684</v>
      </c>
      <c r="M138" s="482">
        <v>1.609287124830086</v>
      </c>
      <c r="N138" s="482">
        <v>5.2528994221352558</v>
      </c>
      <c r="O138" s="483">
        <v>137</v>
      </c>
      <c r="P138" s="482">
        <v>6.5156580136011142</v>
      </c>
      <c r="Q138" s="482">
        <v>6.2922155688622761</v>
      </c>
      <c r="R138" s="483">
        <v>124</v>
      </c>
      <c r="S138" s="482">
        <v>3.3820089538248737</v>
      </c>
      <c r="T138" s="482">
        <v>4.6641946761454962</v>
      </c>
      <c r="U138" s="482">
        <v>5.3335813492063506</v>
      </c>
      <c r="V138" s="482">
        <v>7.1674107142857144</v>
      </c>
      <c r="W138" s="483">
        <v>41</v>
      </c>
      <c r="X138" s="483">
        <v>302</v>
      </c>
      <c r="Y138" s="405">
        <f t="shared" si="4"/>
        <v>15.824279946663001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</row>
    <row r="139" spans="1:105">
      <c r="A139" s="526">
        <v>137</v>
      </c>
      <c r="B139" s="526">
        <v>0</v>
      </c>
      <c r="C139" s="528" t="s">
        <v>127</v>
      </c>
      <c r="D139" s="528" t="s">
        <v>126</v>
      </c>
      <c r="E139" s="528" t="s">
        <v>499</v>
      </c>
      <c r="F139" s="528" t="s">
        <v>508</v>
      </c>
      <c r="G139" s="418">
        <v>2</v>
      </c>
      <c r="H139" s="418">
        <v>2</v>
      </c>
      <c r="I139" s="529">
        <v>0</v>
      </c>
      <c r="J139" s="529">
        <v>0</v>
      </c>
      <c r="K139" s="482">
        <v>7.5583260869565221</v>
      </c>
      <c r="L139" s="482">
        <v>5.7255998068086882</v>
      </c>
      <c r="M139" s="482">
        <v>2.5183130394826252</v>
      </c>
      <c r="N139" s="482">
        <v>6.241792807327232</v>
      </c>
      <c r="O139" s="483">
        <v>43</v>
      </c>
      <c r="P139" s="482">
        <v>6.5735115892395726</v>
      </c>
      <c r="Q139" s="482">
        <v>7.6071856287425152</v>
      </c>
      <c r="R139" s="483">
        <v>62</v>
      </c>
      <c r="S139" s="482">
        <v>4.0525215633883525</v>
      </c>
      <c r="T139" s="482">
        <v>4.1803006514580945</v>
      </c>
      <c r="U139" s="482">
        <v>5.5907020154553049</v>
      </c>
      <c r="V139" s="482">
        <v>6.5597587719298245</v>
      </c>
      <c r="W139" s="483">
        <v>45</v>
      </c>
      <c r="X139" s="483">
        <v>150</v>
      </c>
      <c r="Y139" s="405">
        <f t="shared" si="4"/>
        <v>17.697177294692704</v>
      </c>
      <c r="AN139"/>
      <c r="AO139"/>
      <c r="AP139"/>
    </row>
    <row r="140" spans="1:105">
      <c r="A140" s="237">
        <v>138</v>
      </c>
      <c r="B140" s="237">
        <v>0</v>
      </c>
      <c r="C140" s="265" t="s">
        <v>117</v>
      </c>
      <c r="D140" s="265" t="s">
        <v>116</v>
      </c>
      <c r="E140" s="265" t="s">
        <v>499</v>
      </c>
      <c r="F140" s="265" t="s">
        <v>500</v>
      </c>
      <c r="G140" s="303">
        <v>2</v>
      </c>
      <c r="H140" s="303">
        <v>3</v>
      </c>
      <c r="I140" s="271">
        <v>0</v>
      </c>
      <c r="J140" s="271">
        <v>0</v>
      </c>
      <c r="K140" s="482">
        <v>7.4796956521739135</v>
      </c>
      <c r="L140" s="482">
        <v>5.4975034979046535</v>
      </c>
      <c r="M140" s="482">
        <v>2.0394101126326847</v>
      </c>
      <c r="N140" s="482">
        <v>6.6370712139496382</v>
      </c>
      <c r="O140" s="483">
        <v>51</v>
      </c>
      <c r="P140" s="482">
        <v>5.9282524335178515</v>
      </c>
      <c r="Q140" s="482">
        <v>7.6718562874251504</v>
      </c>
      <c r="R140" s="483">
        <v>92</v>
      </c>
      <c r="S140" s="482">
        <v>3.8164556262341769</v>
      </c>
      <c r="T140" s="482">
        <v>5.1366250599338583</v>
      </c>
      <c r="U140" s="482">
        <v>6.9280152235262964</v>
      </c>
      <c r="V140" s="482">
        <v>7.5518097411550569</v>
      </c>
      <c r="W140" s="483">
        <v>3</v>
      </c>
      <c r="X140" s="483">
        <v>146</v>
      </c>
      <c r="Y140" s="405">
        <f t="shared" si="4"/>
        <v>18.071700892349071</v>
      </c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3"/>
      <c r="BN140" s="183"/>
      <c r="BO140" s="183"/>
      <c r="BP140" s="183"/>
      <c r="BQ140" s="183"/>
      <c r="BR140" s="183"/>
      <c r="BS140" s="183"/>
      <c r="BT140" s="183"/>
      <c r="BU140" s="183"/>
      <c r="BV140" s="183"/>
      <c r="BW140" s="183"/>
      <c r="BX140" s="183"/>
      <c r="BY140" s="183"/>
      <c r="BZ140" s="183"/>
      <c r="CA140" s="183"/>
      <c r="CB140" s="183"/>
      <c r="CC140" s="183"/>
      <c r="CD140" s="183"/>
      <c r="CE140" s="183"/>
      <c r="CF140" s="183"/>
      <c r="CG140" s="183"/>
      <c r="CH140" s="183"/>
      <c r="CI140" s="183"/>
      <c r="CJ140" s="183"/>
      <c r="CK140" s="183"/>
      <c r="CL140" s="183"/>
      <c r="CM140" s="183"/>
      <c r="CN140" s="183"/>
      <c r="CO140" s="183"/>
      <c r="CP140" s="183"/>
      <c r="CQ140" s="183"/>
      <c r="CR140" s="183"/>
      <c r="CS140" s="183"/>
      <c r="CT140" s="183"/>
      <c r="CU140" s="183"/>
      <c r="CV140" s="183"/>
      <c r="CW140" s="183"/>
      <c r="CX140" s="183"/>
      <c r="CY140" s="183"/>
      <c r="CZ140" s="183"/>
      <c r="DA140" s="183"/>
    </row>
    <row r="141" spans="1:105">
      <c r="A141" s="526">
        <v>139</v>
      </c>
      <c r="B141" s="526">
        <v>0</v>
      </c>
      <c r="C141" s="528" t="s">
        <v>201</v>
      </c>
      <c r="D141" s="528" t="s">
        <v>200</v>
      </c>
      <c r="E141" s="528" t="s">
        <v>503</v>
      </c>
      <c r="F141" s="528" t="s">
        <v>509</v>
      </c>
      <c r="G141" s="418">
        <v>3</v>
      </c>
      <c r="H141" s="418">
        <v>3</v>
      </c>
      <c r="I141" s="529">
        <v>0</v>
      </c>
      <c r="J141" s="529">
        <v>0</v>
      </c>
      <c r="K141" s="482">
        <v>7.3640217391304343</v>
      </c>
      <c r="L141" s="482">
        <v>4.5209821428571431</v>
      </c>
      <c r="M141" s="482">
        <v>2.5595417189399168</v>
      </c>
      <c r="N141" s="482">
        <v>6.3867705046600642</v>
      </c>
      <c r="O141" s="483">
        <v>66</v>
      </c>
      <c r="P141" s="482">
        <v>6.7086827821749058</v>
      </c>
      <c r="Q141" s="482">
        <v>7.2407185628742514</v>
      </c>
      <c r="R141" s="483">
        <v>71</v>
      </c>
      <c r="S141" s="482">
        <v>3.8899162306190092</v>
      </c>
      <c r="T141" s="482">
        <v>4.0245494200846323</v>
      </c>
      <c r="U141" s="482">
        <v>6.1282738095238098</v>
      </c>
      <c r="V141" s="482">
        <v>6.7092261904761905</v>
      </c>
      <c r="W141" s="483">
        <v>40</v>
      </c>
      <c r="X141" s="483">
        <v>177</v>
      </c>
      <c r="Y141" s="405">
        <f t="shared" si="4"/>
        <v>17.370521111597377</v>
      </c>
      <c r="AN141"/>
      <c r="AO141"/>
      <c r="AP141"/>
    </row>
    <row r="142" spans="1:105">
      <c r="A142" s="237">
        <v>140</v>
      </c>
      <c r="B142" s="237">
        <v>0</v>
      </c>
      <c r="C142" s="265" t="s">
        <v>289</v>
      </c>
      <c r="D142" s="265" t="s">
        <v>288</v>
      </c>
      <c r="E142" s="265" t="s">
        <v>503</v>
      </c>
      <c r="F142" s="265" t="s">
        <v>520</v>
      </c>
      <c r="G142" s="303"/>
      <c r="H142" s="303">
        <v>3</v>
      </c>
      <c r="I142" s="271">
        <v>0</v>
      </c>
      <c r="J142" s="271">
        <v>0</v>
      </c>
      <c r="K142" s="482">
        <v>7.3964577173913053</v>
      </c>
      <c r="L142" s="482">
        <v>6.7220450680272101</v>
      </c>
      <c r="M142" s="482">
        <v>3.2311433751426821</v>
      </c>
      <c r="N142" s="482">
        <v>7.8008682673225396</v>
      </c>
      <c r="O142" s="483">
        <v>11</v>
      </c>
      <c r="P142" s="482">
        <v>7.4542500013132109</v>
      </c>
      <c r="Q142" s="482">
        <v>1</v>
      </c>
      <c r="R142" s="483">
        <v>159</v>
      </c>
      <c r="S142" s="482">
        <v>5.6540227967950552</v>
      </c>
      <c r="T142" s="482">
        <v>7.7109010933362168</v>
      </c>
      <c r="U142" s="482">
        <v>6.625</v>
      </c>
      <c r="V142" s="482">
        <v>6.125</v>
      </c>
      <c r="W142" s="483">
        <v>1</v>
      </c>
      <c r="X142" s="483">
        <v>171</v>
      </c>
      <c r="Y142" s="405">
        <f t="shared" si="4"/>
        <v>17.04348458016036</v>
      </c>
      <c r="AN142"/>
      <c r="AO142"/>
      <c r="AP142"/>
    </row>
    <row r="143" spans="1:105">
      <c r="A143" s="237">
        <v>141</v>
      </c>
      <c r="B143" s="237">
        <v>0</v>
      </c>
      <c r="C143" s="265" t="s">
        <v>307</v>
      </c>
      <c r="D143" s="265" t="s">
        <v>306</v>
      </c>
      <c r="E143" s="265" t="s">
        <v>503</v>
      </c>
      <c r="F143" s="265" t="s">
        <v>520</v>
      </c>
      <c r="G143" s="303">
        <v>4</v>
      </c>
      <c r="H143" s="303">
        <v>3</v>
      </c>
      <c r="I143" s="271">
        <v>0</v>
      </c>
      <c r="J143" s="271">
        <v>0</v>
      </c>
      <c r="K143" s="482">
        <v>6.7424999999999997</v>
      </c>
      <c r="L143" s="482">
        <v>4.3542328042328045</v>
      </c>
      <c r="M143" s="482">
        <v>1.5136847234956374</v>
      </c>
      <c r="N143" s="482">
        <v>4.9934015249055532</v>
      </c>
      <c r="O143" s="483">
        <v>129</v>
      </c>
      <c r="P143" s="482">
        <v>6.6009428266113481</v>
      </c>
      <c r="Q143" s="482">
        <v>6.658682634730539</v>
      </c>
      <c r="R143" s="483">
        <v>111</v>
      </c>
      <c r="S143" s="482">
        <v>2.8677909692095067</v>
      </c>
      <c r="T143" s="482">
        <v>4.3111848152522612</v>
      </c>
      <c r="U143" s="482">
        <v>5.4467592592592604</v>
      </c>
      <c r="V143" s="482">
        <v>6.5555555555555562</v>
      </c>
      <c r="W143" s="483">
        <v>72</v>
      </c>
      <c r="X143" s="483">
        <v>312</v>
      </c>
      <c r="Y143" s="405">
        <f t="shared" si="4"/>
        <v>15.826090143648589</v>
      </c>
      <c r="AN143"/>
      <c r="AO143"/>
      <c r="AP143"/>
    </row>
    <row r="144" spans="1:105">
      <c r="A144" s="526">
        <v>142</v>
      </c>
      <c r="B144" s="526">
        <v>0</v>
      </c>
      <c r="C144" s="528" t="s">
        <v>101</v>
      </c>
      <c r="D144" s="528" t="s">
        <v>100</v>
      </c>
      <c r="E144" s="528" t="s">
        <v>495</v>
      </c>
      <c r="F144" s="528" t="s">
        <v>494</v>
      </c>
      <c r="G144" s="418">
        <v>1</v>
      </c>
      <c r="H144" s="418">
        <v>2</v>
      </c>
      <c r="I144" s="529">
        <v>1</v>
      </c>
      <c r="J144" s="529">
        <v>0</v>
      </c>
      <c r="K144" s="482">
        <v>7.7163695652173914</v>
      </c>
      <c r="L144" s="482">
        <v>7.0904761904761902</v>
      </c>
      <c r="M144" s="482">
        <v>3.933926069849889</v>
      </c>
      <c r="N144" s="482">
        <v>5.8410662448402348</v>
      </c>
      <c r="O144" s="483">
        <v>16</v>
      </c>
      <c r="P144" s="482">
        <v>7.7739359649441244</v>
      </c>
      <c r="Q144" s="482">
        <v>7.6718562874251504</v>
      </c>
      <c r="R144" s="483">
        <v>22</v>
      </c>
      <c r="S144" s="482">
        <v>4.0066285752035249</v>
      </c>
      <c r="T144" s="482">
        <v>5.7737261448139128</v>
      </c>
      <c r="U144" s="482">
        <v>5.89047619047619</v>
      </c>
      <c r="V144" s="482">
        <v>6.0425595238095235</v>
      </c>
      <c r="W144" s="483">
        <v>22</v>
      </c>
      <c r="X144" s="483">
        <v>60</v>
      </c>
      <c r="Y144" s="405">
        <f t="shared" si="4"/>
        <v>19.296703252356352</v>
      </c>
      <c r="AN144"/>
      <c r="AO144"/>
      <c r="AP144"/>
    </row>
    <row r="145" spans="1:42">
      <c r="A145" s="526">
        <v>143</v>
      </c>
      <c r="B145" s="526">
        <v>0</v>
      </c>
      <c r="C145" s="528" t="s">
        <v>207</v>
      </c>
      <c r="D145" s="528" t="s">
        <v>537</v>
      </c>
      <c r="E145" s="528" t="s">
        <v>503</v>
      </c>
      <c r="F145" s="528" t="s">
        <v>512</v>
      </c>
      <c r="G145" s="418"/>
      <c r="H145" s="418">
        <v>4</v>
      </c>
      <c r="I145" s="529">
        <v>0</v>
      </c>
      <c r="J145" s="529">
        <v>0</v>
      </c>
      <c r="K145" s="482">
        <v>7.3329930434782611</v>
      </c>
      <c r="L145" s="482">
        <v>2.4232142857142858</v>
      </c>
      <c r="M145" s="482">
        <v>4.5187194970737448</v>
      </c>
      <c r="N145" s="482">
        <v>5.2524436722949046</v>
      </c>
      <c r="O145" s="483">
        <v>94</v>
      </c>
      <c r="P145" s="482">
        <v>6.7388655026620334</v>
      </c>
      <c r="Q145" s="482">
        <v>1</v>
      </c>
      <c r="R145" s="483">
        <v>163</v>
      </c>
      <c r="S145" s="482">
        <v>2.696036120249969</v>
      </c>
      <c r="T145" s="482">
        <v>2.8177175726788013</v>
      </c>
      <c r="U145" s="482">
        <v>3.5208333333333335</v>
      </c>
      <c r="V145" s="482">
        <v>3.6041666666666665</v>
      </c>
      <c r="W145" s="483">
        <v>156</v>
      </c>
      <c r="X145" s="483">
        <v>413</v>
      </c>
      <c r="Y145" s="405">
        <f t="shared" si="4"/>
        <v>11.910963799203508</v>
      </c>
      <c r="AN145"/>
      <c r="AO145"/>
      <c r="AP145"/>
    </row>
    <row r="146" spans="1:42">
      <c r="A146" s="237">
        <v>145</v>
      </c>
      <c r="B146" s="237">
        <v>0</v>
      </c>
      <c r="C146" s="265" t="s">
        <v>265</v>
      </c>
      <c r="D146" s="265" t="s">
        <v>264</v>
      </c>
      <c r="E146" s="265" t="s">
        <v>499</v>
      </c>
      <c r="F146" s="265" t="s">
        <v>500</v>
      </c>
      <c r="G146" s="303">
        <v>3</v>
      </c>
      <c r="H146" s="303">
        <v>3</v>
      </c>
      <c r="I146" s="271">
        <v>0</v>
      </c>
      <c r="J146" s="271">
        <v>0</v>
      </c>
      <c r="K146" s="482">
        <v>6.9823695652173914</v>
      </c>
      <c r="L146" s="482">
        <v>4.4040178571428568</v>
      </c>
      <c r="M146" s="482">
        <v>2.0413528678953399</v>
      </c>
      <c r="N146" s="482">
        <v>5.5806721763028069</v>
      </c>
      <c r="O146" s="483">
        <v>100</v>
      </c>
      <c r="P146" s="482">
        <v>6.8872444158739432</v>
      </c>
      <c r="Q146" s="482">
        <v>7.0251497005988019</v>
      </c>
      <c r="R146" s="483">
        <v>73</v>
      </c>
      <c r="S146" s="482">
        <v>2.4497921775103806</v>
      </c>
      <c r="T146" s="482">
        <v>3.8468363850756369</v>
      </c>
      <c r="U146" s="482">
        <v>3.7156250000000002</v>
      </c>
      <c r="V146" s="482">
        <v>4.3924107142857141</v>
      </c>
      <c r="W146" s="483">
        <v>147</v>
      </c>
      <c r="X146" s="483">
        <v>320</v>
      </c>
      <c r="Y146" s="405">
        <f t="shared" si="4"/>
        <v>15.309466244093905</v>
      </c>
      <c r="AN146"/>
      <c r="AO146"/>
      <c r="AP146"/>
    </row>
    <row r="147" spans="1:42">
      <c r="A147" s="237">
        <v>147</v>
      </c>
      <c r="B147" s="237">
        <v>0</v>
      </c>
      <c r="C147" s="265" t="s">
        <v>177</v>
      </c>
      <c r="D147" s="265" t="s">
        <v>176</v>
      </c>
      <c r="E147" s="265" t="s">
        <v>497</v>
      </c>
      <c r="F147" s="265" t="s">
        <v>498</v>
      </c>
      <c r="G147" s="303">
        <v>1</v>
      </c>
      <c r="H147" s="303">
        <v>2</v>
      </c>
      <c r="I147" s="271">
        <v>0</v>
      </c>
      <c r="J147" s="271">
        <v>0</v>
      </c>
      <c r="K147" s="482">
        <v>8.39</v>
      </c>
      <c r="L147" s="482">
        <v>6.678323412698413</v>
      </c>
      <c r="M147" s="482">
        <v>3.1376560530834099</v>
      </c>
      <c r="N147" s="482">
        <v>6.5054511278923783</v>
      </c>
      <c r="O147" s="483">
        <v>15</v>
      </c>
      <c r="P147" s="482">
        <v>7.7162484277490879</v>
      </c>
      <c r="Q147" s="482">
        <v>8.1892215568862277</v>
      </c>
      <c r="R147" s="483">
        <v>13</v>
      </c>
      <c r="S147" s="482">
        <v>2.5095528085037966</v>
      </c>
      <c r="T147" s="482">
        <v>3.462458494865702</v>
      </c>
      <c r="U147" s="482">
        <v>5.9618055555555554</v>
      </c>
      <c r="V147" s="482">
        <v>4.6979166666666661</v>
      </c>
      <c r="W147" s="483">
        <v>126</v>
      </c>
      <c r="X147" s="483">
        <v>154</v>
      </c>
      <c r="Y147" s="405">
        <f t="shared" si="4"/>
        <v>18.288526022134135</v>
      </c>
      <c r="AN147"/>
      <c r="AO147"/>
      <c r="AP147"/>
    </row>
    <row r="148" spans="1:42">
      <c r="A148" s="237">
        <v>148</v>
      </c>
      <c r="B148" s="237">
        <v>0</v>
      </c>
      <c r="C148" s="265" t="s">
        <v>538</v>
      </c>
      <c r="D148" s="265" t="s">
        <v>92</v>
      </c>
      <c r="E148" s="265" t="s">
        <v>495</v>
      </c>
      <c r="F148" s="265" t="s">
        <v>494</v>
      </c>
      <c r="G148" s="303">
        <v>2</v>
      </c>
      <c r="H148" s="303">
        <v>2</v>
      </c>
      <c r="I148" s="271">
        <v>0</v>
      </c>
      <c r="J148" s="271">
        <v>0</v>
      </c>
      <c r="K148" s="482">
        <v>7.8672608695652171</v>
      </c>
      <c r="L148" s="482">
        <v>6.1627976190476197</v>
      </c>
      <c r="M148" s="482">
        <v>4.2373286239167678</v>
      </c>
      <c r="N148" s="482">
        <v>5.7769057681761451</v>
      </c>
      <c r="O148" s="483">
        <v>22</v>
      </c>
      <c r="P148" s="482">
        <v>7.8938983759685506</v>
      </c>
      <c r="Q148" s="482">
        <v>7.7580838323353287</v>
      </c>
      <c r="R148" s="483">
        <v>17</v>
      </c>
      <c r="S148" s="482">
        <v>3.7375259149683839</v>
      </c>
      <c r="T148" s="482">
        <v>5.1353702698736798</v>
      </c>
      <c r="U148" s="482">
        <v>5.8985119047619046</v>
      </c>
      <c r="V148" s="482">
        <v>6.6955357142857146</v>
      </c>
      <c r="W148" s="483">
        <v>26</v>
      </c>
      <c r="X148" s="483">
        <v>65</v>
      </c>
      <c r="Y148" s="405">
        <f t="shared" si="4"/>
        <v>19.2038002753008</v>
      </c>
      <c r="AN148"/>
      <c r="AO148"/>
      <c r="AP148"/>
    </row>
    <row r="149" spans="1:42">
      <c r="A149" s="237">
        <v>149</v>
      </c>
      <c r="B149" s="237">
        <v>0</v>
      </c>
      <c r="C149" s="265" t="s">
        <v>119</v>
      </c>
      <c r="D149" s="265" t="s">
        <v>539</v>
      </c>
      <c r="E149" s="265" t="s">
        <v>493</v>
      </c>
      <c r="F149" s="265" t="s">
        <v>501</v>
      </c>
      <c r="G149" s="303">
        <v>2</v>
      </c>
      <c r="H149" s="303">
        <v>2</v>
      </c>
      <c r="I149" s="271">
        <v>0</v>
      </c>
      <c r="J149" s="271">
        <v>0</v>
      </c>
      <c r="K149" s="482">
        <v>7.7590652173913046</v>
      </c>
      <c r="L149" s="482">
        <v>3.6915922619047619</v>
      </c>
      <c r="M149" s="482">
        <v>4.7098547689236119</v>
      </c>
      <c r="N149" s="482">
        <v>7.1189572002711854</v>
      </c>
      <c r="O149" s="483">
        <v>28</v>
      </c>
      <c r="P149" s="482">
        <v>7.3866878078860294</v>
      </c>
      <c r="Q149" s="482">
        <v>6.7125748502994016</v>
      </c>
      <c r="R149" s="483">
        <v>63</v>
      </c>
      <c r="S149" s="482">
        <v>2.8925313325474309</v>
      </c>
      <c r="T149" s="482">
        <v>4.6277723640626496</v>
      </c>
      <c r="U149" s="482">
        <v>4.7276785714285712</v>
      </c>
      <c r="V149" s="482">
        <v>6.5649801587301591</v>
      </c>
      <c r="W149" s="483">
        <v>81</v>
      </c>
      <c r="X149" s="483">
        <v>172</v>
      </c>
      <c r="Y149" s="405">
        <f t="shared" si="4"/>
        <v>17.572739297907635</v>
      </c>
      <c r="AN149"/>
      <c r="AO149"/>
      <c r="AP149"/>
    </row>
    <row r="150" spans="1:42">
      <c r="A150" s="526">
        <v>150</v>
      </c>
      <c r="B150" s="526">
        <v>0</v>
      </c>
      <c r="C150" s="528" t="s">
        <v>141</v>
      </c>
      <c r="D150" s="528" t="s">
        <v>140</v>
      </c>
      <c r="E150" s="528" t="s">
        <v>491</v>
      </c>
      <c r="F150" s="528" t="s">
        <v>505</v>
      </c>
      <c r="G150" s="418">
        <v>4</v>
      </c>
      <c r="H150" s="418">
        <v>3</v>
      </c>
      <c r="I150" s="529">
        <v>0</v>
      </c>
      <c r="J150" s="529">
        <v>0</v>
      </c>
      <c r="K150" s="482">
        <v>5.628565217391305</v>
      </c>
      <c r="L150" s="482">
        <v>6.5283730158730151</v>
      </c>
      <c r="M150" s="482">
        <v>1.28043161813496</v>
      </c>
      <c r="N150" s="482">
        <v>4.7284447591630068</v>
      </c>
      <c r="O150" s="483">
        <v>119</v>
      </c>
      <c r="P150" s="482">
        <v>8.6758653789281581</v>
      </c>
      <c r="Q150" s="482">
        <v>8.027544910179639</v>
      </c>
      <c r="R150" s="483">
        <v>2</v>
      </c>
      <c r="S150" s="482">
        <v>1.8842105171443249</v>
      </c>
      <c r="T150" s="482">
        <v>4.1222390833987719</v>
      </c>
      <c r="U150" s="482">
        <v>6.2912698412698411</v>
      </c>
      <c r="V150" s="482">
        <v>6.9869047619047624</v>
      </c>
      <c r="W150" s="483">
        <v>67</v>
      </c>
      <c r="X150" s="483">
        <v>188</v>
      </c>
      <c r="Y150" s="405">
        <f t="shared" si="4"/>
        <v>17.714314848123895</v>
      </c>
      <c r="AN150"/>
      <c r="AO150"/>
      <c r="AP150"/>
    </row>
    <row r="151" spans="1:42">
      <c r="A151" s="237">
        <v>151</v>
      </c>
      <c r="B151" s="237">
        <v>0</v>
      </c>
      <c r="C151" s="265" t="s">
        <v>171</v>
      </c>
      <c r="D151" s="265" t="s">
        <v>170</v>
      </c>
      <c r="E151" s="265" t="s">
        <v>497</v>
      </c>
      <c r="F151" s="265" t="s">
        <v>498</v>
      </c>
      <c r="G151" s="303">
        <v>2</v>
      </c>
      <c r="H151" s="303">
        <v>2</v>
      </c>
      <c r="I151" s="271">
        <v>0</v>
      </c>
      <c r="J151" s="271">
        <v>0</v>
      </c>
      <c r="K151" s="482">
        <v>7.3354565217391308</v>
      </c>
      <c r="L151" s="482">
        <v>4.8526785714285712</v>
      </c>
      <c r="M151" s="482">
        <v>3.5909715112567042</v>
      </c>
      <c r="N151" s="482">
        <v>6.4592133267904375</v>
      </c>
      <c r="O151" s="483">
        <v>39</v>
      </c>
      <c r="P151" s="482">
        <v>7.6950053120921256</v>
      </c>
      <c r="Q151" s="482">
        <v>6.906586826347306</v>
      </c>
      <c r="R151" s="483">
        <v>46</v>
      </c>
      <c r="S151" s="482">
        <v>2.633789436464951</v>
      </c>
      <c r="T151" s="482">
        <v>4.3094972902048942</v>
      </c>
      <c r="U151" s="482">
        <v>5</v>
      </c>
      <c r="V151" s="482">
        <v>5.2648809523809526</v>
      </c>
      <c r="W151" s="483">
        <v>119</v>
      </c>
      <c r="X151" s="483">
        <v>204</v>
      </c>
      <c r="Y151" s="405">
        <f t="shared" si="4"/>
        <v>17.162417971786127</v>
      </c>
      <c r="AN151"/>
      <c r="AO151"/>
      <c r="AP151"/>
    </row>
    <row r="152" spans="1:42">
      <c r="A152" s="526">
        <v>152</v>
      </c>
      <c r="B152" s="526">
        <v>0</v>
      </c>
      <c r="C152" s="528" t="s">
        <v>362</v>
      </c>
      <c r="D152" s="528" t="s">
        <v>361</v>
      </c>
      <c r="E152" s="528" t="s">
        <v>497</v>
      </c>
      <c r="F152" s="528" t="s">
        <v>518</v>
      </c>
      <c r="G152" s="303">
        <v>4</v>
      </c>
      <c r="H152" s="418">
        <v>3</v>
      </c>
      <c r="I152" s="271">
        <v>0</v>
      </c>
      <c r="J152" s="529">
        <v>0</v>
      </c>
      <c r="K152" s="482">
        <v>6.3223260869565223</v>
      </c>
      <c r="L152" s="482">
        <v>3.166666666666667</v>
      </c>
      <c r="M152" s="482">
        <v>3.0539412990585233</v>
      </c>
      <c r="N152" s="482">
        <v>4.8412107913901279</v>
      </c>
      <c r="O152" s="483">
        <v>131</v>
      </c>
      <c r="P152" s="482">
        <v>7.5020470115413778</v>
      </c>
      <c r="Q152" s="482">
        <v>5.5053892215568867</v>
      </c>
      <c r="R152" s="483">
        <v>118</v>
      </c>
      <c r="S152" s="482">
        <v>2.4854193515270375</v>
      </c>
      <c r="T152" s="482">
        <v>3.9951886595602248</v>
      </c>
      <c r="U152" s="482">
        <v>3.6964285714285712</v>
      </c>
      <c r="V152" s="482">
        <v>4.9464285714285712</v>
      </c>
      <c r="W152" s="483">
        <v>142</v>
      </c>
      <c r="X152" s="483">
        <v>391</v>
      </c>
      <c r="Y152" s="405">
        <f t="shared" si="4"/>
        <v>14.630620616053193</v>
      </c>
      <c r="AN152"/>
      <c r="AO152"/>
      <c r="AP152"/>
    </row>
    <row r="153" spans="1:42">
      <c r="A153" s="526">
        <v>153</v>
      </c>
      <c r="B153" s="526">
        <v>0</v>
      </c>
      <c r="C153" s="528" t="s">
        <v>237</v>
      </c>
      <c r="D153" s="528" t="s">
        <v>236</v>
      </c>
      <c r="E153" s="528" t="s">
        <v>491</v>
      </c>
      <c r="F153" s="528" t="s">
        <v>506</v>
      </c>
      <c r="G153" s="418">
        <v>4</v>
      </c>
      <c r="H153" s="418">
        <v>3</v>
      </c>
      <c r="I153" s="529">
        <v>0</v>
      </c>
      <c r="J153" s="529">
        <v>0</v>
      </c>
      <c r="K153" s="482">
        <v>6.0868695652173912</v>
      </c>
      <c r="L153" s="482">
        <v>5.9851190476190474</v>
      </c>
      <c r="M153" s="482">
        <v>1.1032787100875441</v>
      </c>
      <c r="N153" s="482">
        <v>5.6838592255843441</v>
      </c>
      <c r="O153" s="483">
        <v>102</v>
      </c>
      <c r="P153" s="482">
        <v>7.3379271025612809</v>
      </c>
      <c r="Q153" s="482">
        <v>6.432335329341317</v>
      </c>
      <c r="R153" s="483">
        <v>79</v>
      </c>
      <c r="S153" s="482">
        <v>2.2769048308008033</v>
      </c>
      <c r="T153" s="482">
        <v>5.0055538929751204</v>
      </c>
      <c r="U153" s="482">
        <v>6.3095238095238093</v>
      </c>
      <c r="V153" s="482">
        <v>6.6726190476190474</v>
      </c>
      <c r="W153" s="483">
        <v>47</v>
      </c>
      <c r="X153" s="483">
        <v>228</v>
      </c>
      <c r="Y153" s="405">
        <f t="shared" si="4"/>
        <v>16.666063248308078</v>
      </c>
      <c r="AN153"/>
      <c r="AO153"/>
      <c r="AP153"/>
    </row>
    <row r="154" spans="1:42">
      <c r="A154" s="237">
        <v>154</v>
      </c>
      <c r="B154" s="237">
        <v>0</v>
      </c>
      <c r="C154" s="265" t="s">
        <v>111</v>
      </c>
      <c r="D154" s="265" t="s">
        <v>110</v>
      </c>
      <c r="E154" s="265" t="s">
        <v>503</v>
      </c>
      <c r="F154" s="265" t="s">
        <v>509</v>
      </c>
      <c r="G154" s="303">
        <v>1</v>
      </c>
      <c r="H154" s="303">
        <v>2</v>
      </c>
      <c r="I154" s="271">
        <v>0</v>
      </c>
      <c r="J154" s="271">
        <v>0</v>
      </c>
      <c r="K154" s="482">
        <v>7.9962826086956511</v>
      </c>
      <c r="L154" s="482">
        <v>8.6418650793650791</v>
      </c>
      <c r="M154" s="482">
        <v>3.3089506824091255</v>
      </c>
      <c r="N154" s="482">
        <v>4.1166655752497938</v>
      </c>
      <c r="O154" s="483">
        <v>21</v>
      </c>
      <c r="P154" s="482">
        <v>7.0270185744988538</v>
      </c>
      <c r="Q154" s="482">
        <v>10</v>
      </c>
      <c r="R154" s="483">
        <v>1</v>
      </c>
      <c r="S154" s="482">
        <v>3.5931570570547362</v>
      </c>
      <c r="T154" s="482">
        <v>3.4473552078490046</v>
      </c>
      <c r="U154" s="482">
        <v>5.2668650793650791</v>
      </c>
      <c r="V154" s="482">
        <v>3.8060515873015874</v>
      </c>
      <c r="W154" s="483">
        <v>133</v>
      </c>
      <c r="X154" s="483">
        <v>155</v>
      </c>
      <c r="Y154" s="405">
        <f t="shared" si="4"/>
        <v>18.55780750657194</v>
      </c>
      <c r="AN154"/>
      <c r="AO154"/>
      <c r="AP154"/>
    </row>
    <row r="155" spans="1:42">
      <c r="A155" s="526">
        <v>155</v>
      </c>
      <c r="B155" s="526">
        <v>0</v>
      </c>
      <c r="C155" s="528" t="s">
        <v>311</v>
      </c>
      <c r="D155" s="528" t="s">
        <v>310</v>
      </c>
      <c r="E155" s="528" t="s">
        <v>503</v>
      </c>
      <c r="F155" s="528" t="s">
        <v>520</v>
      </c>
      <c r="G155" s="418">
        <v>3</v>
      </c>
      <c r="H155" s="418">
        <v>3</v>
      </c>
      <c r="I155" s="529">
        <v>0</v>
      </c>
      <c r="J155" s="529">
        <v>0</v>
      </c>
      <c r="K155" s="482">
        <v>6.9956739130434782</v>
      </c>
      <c r="L155" s="482">
        <v>5.9136904761904754</v>
      </c>
      <c r="M155" s="482">
        <v>1.8383873911630324</v>
      </c>
      <c r="N155" s="482">
        <v>5.1241759331324843</v>
      </c>
      <c r="O155" s="483">
        <v>86</v>
      </c>
      <c r="P155" s="482">
        <v>7.2087257898782813</v>
      </c>
      <c r="Q155" s="482">
        <v>6.249101796407186</v>
      </c>
      <c r="R155" s="483">
        <v>99</v>
      </c>
      <c r="S155" s="482">
        <v>2.9429160732273019</v>
      </c>
      <c r="T155" s="482">
        <v>3.9894994085623878</v>
      </c>
      <c r="U155" s="482">
        <v>4.6805555555555554</v>
      </c>
      <c r="V155" s="482">
        <v>6.270833333333333</v>
      </c>
      <c r="W155" s="483">
        <v>110</v>
      </c>
      <c r="X155" s="483">
        <v>295</v>
      </c>
      <c r="Y155" s="405">
        <f t="shared" si="4"/>
        <v>16.167846814194746</v>
      </c>
      <c r="AN155"/>
      <c r="AO155"/>
      <c r="AP155"/>
    </row>
    <row r="156" spans="1:42">
      <c r="A156" s="237">
        <v>156</v>
      </c>
      <c r="B156" s="237">
        <v>0</v>
      </c>
      <c r="C156" s="265" t="s">
        <v>375</v>
      </c>
      <c r="D156" s="265" t="s">
        <v>374</v>
      </c>
      <c r="E156" s="265" t="s">
        <v>491</v>
      </c>
      <c r="F156" s="265" t="s">
        <v>506</v>
      </c>
      <c r="G156" s="303">
        <v>4</v>
      </c>
      <c r="H156" s="303">
        <v>3</v>
      </c>
      <c r="I156" s="271">
        <v>0</v>
      </c>
      <c r="J156" s="271">
        <v>0</v>
      </c>
      <c r="K156" s="482">
        <v>6.7161304347826087</v>
      </c>
      <c r="L156" s="482">
        <v>4.0508928571428573</v>
      </c>
      <c r="M156" s="482">
        <v>1.0753976483055672</v>
      </c>
      <c r="N156" s="482">
        <v>4.850332391595372</v>
      </c>
      <c r="O156" s="483">
        <v>142</v>
      </c>
      <c r="P156" s="482">
        <v>7.7818338615258043</v>
      </c>
      <c r="Q156" s="482">
        <v>5.4838323353293417</v>
      </c>
      <c r="R156" s="483">
        <v>109</v>
      </c>
      <c r="S156" s="482">
        <v>1.4841123940419412</v>
      </c>
      <c r="T156" s="482">
        <v>3.3103175891978216</v>
      </c>
      <c r="U156" s="482">
        <v>2.8624999999999998</v>
      </c>
      <c r="V156" s="482">
        <v>4.9749999999999996</v>
      </c>
      <c r="W156" s="483">
        <v>157</v>
      </c>
      <c r="X156" s="483">
        <v>408</v>
      </c>
      <c r="Y156" s="405">
        <f t="shared" si="4"/>
        <v>13.964003927194113</v>
      </c>
      <c r="AN156"/>
      <c r="AO156"/>
      <c r="AP156"/>
    </row>
    <row r="157" spans="1:42">
      <c r="A157" s="237">
        <v>157</v>
      </c>
      <c r="B157" s="237">
        <v>0</v>
      </c>
      <c r="C157" s="265" t="s">
        <v>247</v>
      </c>
      <c r="D157" s="265" t="s">
        <v>246</v>
      </c>
      <c r="E157" s="265" t="s">
        <v>499</v>
      </c>
      <c r="F157" s="265" t="s">
        <v>508</v>
      </c>
      <c r="G157" s="303">
        <v>3</v>
      </c>
      <c r="H157" s="303">
        <v>3</v>
      </c>
      <c r="I157" s="271">
        <v>0</v>
      </c>
      <c r="J157" s="271">
        <v>0</v>
      </c>
      <c r="K157" s="482">
        <v>7.0791956521739126</v>
      </c>
      <c r="L157" s="482">
        <v>4.6509740259740262</v>
      </c>
      <c r="M157" s="482">
        <v>2.3381682506420165</v>
      </c>
      <c r="N157" s="482">
        <v>6.0566905363525612</v>
      </c>
      <c r="O157" s="483">
        <v>80</v>
      </c>
      <c r="P157" s="482">
        <v>6.9439721863127026</v>
      </c>
      <c r="Q157" s="482">
        <v>7.0251497005988019</v>
      </c>
      <c r="R157" s="483">
        <v>69</v>
      </c>
      <c r="S157" s="482">
        <v>3.5595172751545654</v>
      </c>
      <c r="T157" s="482">
        <v>3.8291114469402392</v>
      </c>
      <c r="U157" s="482">
        <v>4.916576479076479</v>
      </c>
      <c r="V157" s="482">
        <v>6.5618686868686869</v>
      </c>
      <c r="W157" s="483">
        <v>80</v>
      </c>
      <c r="X157" s="483">
        <v>229</v>
      </c>
      <c r="Y157" s="405">
        <f t="shared" si="4"/>
        <v>16.732586531751373</v>
      </c>
      <c r="AN157"/>
      <c r="AO157"/>
      <c r="AP157"/>
    </row>
    <row r="158" spans="1:42">
      <c r="A158" s="237">
        <v>158</v>
      </c>
      <c r="B158" s="237">
        <v>0</v>
      </c>
      <c r="C158" s="265" t="s">
        <v>321</v>
      </c>
      <c r="D158" s="265" t="s">
        <v>320</v>
      </c>
      <c r="E158" s="265" t="s">
        <v>495</v>
      </c>
      <c r="F158" s="265" t="s">
        <v>496</v>
      </c>
      <c r="G158" s="303"/>
      <c r="H158" s="303">
        <v>2</v>
      </c>
      <c r="I158" s="271">
        <v>0</v>
      </c>
      <c r="J158" s="271">
        <v>0</v>
      </c>
      <c r="K158" s="482">
        <v>8.0978972650771404</v>
      </c>
      <c r="L158" s="482">
        <v>6.9726190476190464</v>
      </c>
      <c r="M158" s="482">
        <v>6.6550220663045536</v>
      </c>
      <c r="N158" s="482">
        <v>6.340894246051282</v>
      </c>
      <c r="O158" s="483">
        <v>1</v>
      </c>
      <c r="P158" s="482">
        <v>7.7782075150818972</v>
      </c>
      <c r="Q158" s="482">
        <v>1</v>
      </c>
      <c r="R158" s="483">
        <v>151</v>
      </c>
      <c r="S158" s="482">
        <v>5.4672970316544642</v>
      </c>
      <c r="T158" s="482">
        <v>3.2875126702997894</v>
      </c>
      <c r="U158" s="482">
        <v>5.4801587301587302</v>
      </c>
      <c r="V158" s="482">
        <v>4.8412698412698409</v>
      </c>
      <c r="W158" s="483">
        <v>78</v>
      </c>
      <c r="X158" s="483">
        <v>230</v>
      </c>
      <c r="Y158" s="405">
        <f t="shared" si="4"/>
        <v>16.174771482149659</v>
      </c>
      <c r="AN158"/>
      <c r="AO158"/>
      <c r="AP158"/>
    </row>
    <row r="159" spans="1:42">
      <c r="A159" s="237">
        <v>159</v>
      </c>
      <c r="B159" s="237">
        <v>0</v>
      </c>
      <c r="C159" s="528" t="s">
        <v>337</v>
      </c>
      <c r="D159" s="265" t="s">
        <v>336</v>
      </c>
      <c r="E159" s="265" t="s">
        <v>491</v>
      </c>
      <c r="F159" s="265" t="s">
        <v>505</v>
      </c>
      <c r="G159" s="303"/>
      <c r="H159" s="418">
        <v>4</v>
      </c>
      <c r="I159" s="271">
        <v>0</v>
      </c>
      <c r="J159" s="271">
        <v>0</v>
      </c>
      <c r="K159" s="482">
        <v>5.8886304347826082</v>
      </c>
      <c r="L159" s="482">
        <v>1.2142857142857142</v>
      </c>
      <c r="M159" s="482">
        <v>1.097229298114982</v>
      </c>
      <c r="N159" s="482">
        <v>5.3122021006404578</v>
      </c>
      <c r="O159" s="483">
        <v>162</v>
      </c>
      <c r="P159" s="482">
        <v>6.9511380716344719</v>
      </c>
      <c r="Q159" s="482">
        <v>1</v>
      </c>
      <c r="R159" s="483">
        <v>162</v>
      </c>
      <c r="S159" s="482">
        <v>1.7020486949849172</v>
      </c>
      <c r="T159" s="482">
        <v>3.3580363640236777</v>
      </c>
      <c r="U159" s="482">
        <v>1.4285714285714284</v>
      </c>
      <c r="V159" s="482">
        <v>1.4285714285714284</v>
      </c>
      <c r="W159" s="483">
        <v>163</v>
      </c>
      <c r="X159" s="483">
        <v>487</v>
      </c>
      <c r="Y159" s="405">
        <f t="shared" si="4"/>
        <v>9.3329629018110403</v>
      </c>
      <c r="AN159"/>
      <c r="AO159"/>
      <c r="AP159"/>
    </row>
    <row r="160" spans="1:42">
      <c r="A160" s="237">
        <v>161</v>
      </c>
      <c r="B160" s="237">
        <v>0</v>
      </c>
      <c r="C160" s="527" t="s">
        <v>259</v>
      </c>
      <c r="D160" s="265" t="s">
        <v>540</v>
      </c>
      <c r="E160" s="265" t="s">
        <v>493</v>
      </c>
      <c r="F160" s="265" t="s">
        <v>494</v>
      </c>
      <c r="G160" s="303">
        <v>2</v>
      </c>
      <c r="H160" s="420">
        <v>2</v>
      </c>
      <c r="I160" s="271">
        <v>0</v>
      </c>
      <c r="J160" s="271">
        <v>0</v>
      </c>
      <c r="K160" s="482">
        <v>6.8766739130434784</v>
      </c>
      <c r="L160" s="482">
        <v>5.7820436507936508</v>
      </c>
      <c r="M160" s="482">
        <v>3.8010964005206094</v>
      </c>
      <c r="N160" s="482">
        <v>5.7599482898058536</v>
      </c>
      <c r="O160" s="483">
        <v>40</v>
      </c>
      <c r="P160" s="482">
        <v>8.0438395528682953</v>
      </c>
      <c r="Q160" s="482">
        <v>7.2514970059880239</v>
      </c>
      <c r="R160" s="483">
        <v>25</v>
      </c>
      <c r="S160" s="482">
        <v>3.451498119674691</v>
      </c>
      <c r="T160" s="482">
        <v>4.1800741812429116</v>
      </c>
      <c r="U160" s="482">
        <v>5.7082341269841264</v>
      </c>
      <c r="V160" s="482">
        <v>6.0805555555555566</v>
      </c>
      <c r="W160" s="483">
        <v>64</v>
      </c>
      <c r="X160" s="483">
        <v>129</v>
      </c>
      <c r="Y160" s="405">
        <f t="shared" si="4"/>
        <v>18.05769933883338</v>
      </c>
      <c r="AN160"/>
      <c r="AO160"/>
      <c r="AP160"/>
    </row>
    <row r="161" spans="1:42">
      <c r="A161" s="237">
        <v>162</v>
      </c>
      <c r="B161" s="237">
        <v>0</v>
      </c>
      <c r="C161" s="265" t="s">
        <v>327</v>
      </c>
      <c r="D161" s="265" t="s">
        <v>326</v>
      </c>
      <c r="E161" s="265" t="s">
        <v>491</v>
      </c>
      <c r="F161" s="265" t="s">
        <v>510</v>
      </c>
      <c r="G161" s="303">
        <v>3</v>
      </c>
      <c r="H161" s="303">
        <v>3</v>
      </c>
      <c r="I161" s="271">
        <v>0</v>
      </c>
      <c r="J161" s="271">
        <v>0</v>
      </c>
      <c r="K161" s="482">
        <v>6.4091956521739117</v>
      </c>
      <c r="L161" s="482">
        <v>5.9427083333333321</v>
      </c>
      <c r="M161" s="482">
        <v>1.9230047332367051</v>
      </c>
      <c r="N161" s="482">
        <v>6.0494229692676411</v>
      </c>
      <c r="O161" s="483">
        <v>77</v>
      </c>
      <c r="P161" s="482">
        <v>7.3697231076564718</v>
      </c>
      <c r="Q161" s="482">
        <v>6.1844311377245509</v>
      </c>
      <c r="R161" s="483">
        <v>94</v>
      </c>
      <c r="S161" s="482">
        <v>2.0136648410618245</v>
      </c>
      <c r="T161" s="482">
        <v>2.9693983838433291</v>
      </c>
      <c r="U161" s="482">
        <v>5.34375</v>
      </c>
      <c r="V161" s="482">
        <v>5.90625</v>
      </c>
      <c r="W161" s="483">
        <v>132</v>
      </c>
      <c r="X161" s="483">
        <v>303</v>
      </c>
      <c r="Y161" s="405">
        <f t="shared" si="4"/>
        <v>15.916425850919698</v>
      </c>
      <c r="AN161"/>
      <c r="AO161"/>
      <c r="AP161"/>
    </row>
    <row r="162" spans="1:42">
      <c r="A162" s="237">
        <v>163</v>
      </c>
      <c r="B162" s="237">
        <v>0</v>
      </c>
      <c r="C162" s="528" t="s">
        <v>217</v>
      </c>
      <c r="D162" s="265" t="s">
        <v>216</v>
      </c>
      <c r="E162" s="265" t="s">
        <v>499</v>
      </c>
      <c r="F162" s="265" t="s">
        <v>500</v>
      </c>
      <c r="G162" s="303">
        <v>3</v>
      </c>
      <c r="H162" s="418">
        <v>2</v>
      </c>
      <c r="I162" s="271">
        <v>0</v>
      </c>
      <c r="J162" s="271">
        <v>0</v>
      </c>
      <c r="K162" s="482">
        <v>6.9763043478260869</v>
      </c>
      <c r="L162" s="482">
        <v>5.6147486772486763</v>
      </c>
      <c r="M162" s="482">
        <v>2.5399867842509618</v>
      </c>
      <c r="N162" s="482">
        <v>6.0228079702863706</v>
      </c>
      <c r="O162" s="483">
        <v>64</v>
      </c>
      <c r="P162" s="482">
        <v>7.5704662089323715</v>
      </c>
      <c r="Q162" s="482">
        <v>5.5485029940119759</v>
      </c>
      <c r="R162" s="483">
        <v>114</v>
      </c>
      <c r="S162" s="482">
        <v>2.6238081844918582</v>
      </c>
      <c r="T162" s="482">
        <v>4.1570250890526887</v>
      </c>
      <c r="U162" s="482">
        <v>5.4432870370370372</v>
      </c>
      <c r="V162" s="482">
        <v>6.153935185185186</v>
      </c>
      <c r="W162" s="483">
        <v>97</v>
      </c>
      <c r="X162" s="483">
        <v>275</v>
      </c>
      <c r="Y162" s="405">
        <f t="shared" ref="Y162:Y192" si="5">(((AVERAGE(K162:N162)+((Q162+P162)/2)+AVERAGE(S162:V162))))</f>
        <v>16.442460420316891</v>
      </c>
      <c r="AN162"/>
      <c r="AO162"/>
      <c r="AP162"/>
    </row>
    <row r="163" spans="1:42">
      <c r="A163" s="237">
        <v>164</v>
      </c>
      <c r="B163" s="237">
        <v>0</v>
      </c>
      <c r="C163" s="265" t="s">
        <v>65</v>
      </c>
      <c r="D163" s="265" t="s">
        <v>64</v>
      </c>
      <c r="E163" s="265" t="s">
        <v>495</v>
      </c>
      <c r="F163" s="265" t="s">
        <v>494</v>
      </c>
      <c r="G163" s="303">
        <v>1</v>
      </c>
      <c r="H163" s="303">
        <v>2</v>
      </c>
      <c r="I163" s="271">
        <v>1</v>
      </c>
      <c r="J163" s="271">
        <v>0</v>
      </c>
      <c r="K163" s="482">
        <v>8.0506521739130417</v>
      </c>
      <c r="L163" s="482">
        <v>6.7066468253968248</v>
      </c>
      <c r="M163" s="482">
        <v>4.6313476128332089</v>
      </c>
      <c r="N163" s="482">
        <v>5.8980723415958476</v>
      </c>
      <c r="O163" s="483">
        <v>10</v>
      </c>
      <c r="P163" s="482">
        <v>7.6554100906066349</v>
      </c>
      <c r="Q163" s="482">
        <v>7.3700598802395207</v>
      </c>
      <c r="R163" s="483">
        <v>34</v>
      </c>
      <c r="S163" s="482">
        <v>3.6209844668645705</v>
      </c>
      <c r="T163" s="482">
        <v>5.9112601942045284</v>
      </c>
      <c r="U163" s="482">
        <v>6.3416666666666677</v>
      </c>
      <c r="V163" s="482">
        <v>7.1555555555555568</v>
      </c>
      <c r="W163" s="483">
        <v>6</v>
      </c>
      <c r="X163" s="483">
        <v>50</v>
      </c>
      <c r="Y163" s="405">
        <f t="shared" si="5"/>
        <v>19.591781444680642</v>
      </c>
      <c r="AN163"/>
      <c r="AO163"/>
      <c r="AP163"/>
    </row>
    <row r="164" spans="1:42">
      <c r="A164" s="237">
        <v>165</v>
      </c>
      <c r="B164" s="237">
        <v>0</v>
      </c>
      <c r="C164" s="265" t="s">
        <v>69</v>
      </c>
      <c r="D164" s="265" t="s">
        <v>68</v>
      </c>
      <c r="E164" s="265" t="s">
        <v>495</v>
      </c>
      <c r="F164" s="265" t="s">
        <v>494</v>
      </c>
      <c r="G164" s="303">
        <v>1</v>
      </c>
      <c r="H164" s="303">
        <v>2</v>
      </c>
      <c r="I164" s="271">
        <v>0</v>
      </c>
      <c r="J164" s="271">
        <v>0</v>
      </c>
      <c r="K164" s="482">
        <v>7.66436956521739</v>
      </c>
      <c r="L164" s="482">
        <v>7.2667410714285712</v>
      </c>
      <c r="M164" s="482">
        <v>4.5639126148496709</v>
      </c>
      <c r="N164" s="482">
        <v>5.8511232200004883</v>
      </c>
      <c r="O164" s="483">
        <v>9</v>
      </c>
      <c r="P164" s="482">
        <v>7.5362379401945976</v>
      </c>
      <c r="Q164" s="482">
        <v>7.4239520958083833</v>
      </c>
      <c r="R164" s="483">
        <v>39</v>
      </c>
      <c r="S164" s="482">
        <v>3.8284681319777789</v>
      </c>
      <c r="T164" s="482">
        <v>6.5819875592393409</v>
      </c>
      <c r="U164" s="482">
        <v>6.8526785714285712</v>
      </c>
      <c r="V164" s="482">
        <v>7.1391369047619042</v>
      </c>
      <c r="W164" s="483">
        <v>2</v>
      </c>
      <c r="X164" s="483">
        <v>50</v>
      </c>
      <c r="Y164" s="405">
        <f t="shared" si="5"/>
        <v>19.917199427727418</v>
      </c>
      <c r="AN164"/>
      <c r="AO164"/>
      <c r="AP164"/>
    </row>
    <row r="165" spans="1:42">
      <c r="A165" s="526">
        <v>167</v>
      </c>
      <c r="B165" s="526">
        <v>0</v>
      </c>
      <c r="C165" s="528" t="s">
        <v>189</v>
      </c>
      <c r="D165" s="528" t="s">
        <v>188</v>
      </c>
      <c r="E165" s="528" t="s">
        <v>491</v>
      </c>
      <c r="F165" s="528" t="s">
        <v>492</v>
      </c>
      <c r="G165" s="418">
        <v>3</v>
      </c>
      <c r="H165" s="418">
        <v>3</v>
      </c>
      <c r="I165" s="529">
        <v>0</v>
      </c>
      <c r="J165" s="529">
        <v>0</v>
      </c>
      <c r="K165" s="482">
        <v>4.8246956521739133</v>
      </c>
      <c r="L165" s="482">
        <v>5.7176870748299313</v>
      </c>
      <c r="M165" s="482">
        <v>1.4974219617466984</v>
      </c>
      <c r="N165" s="482">
        <v>4.8021101833913127</v>
      </c>
      <c r="O165" s="483">
        <v>141</v>
      </c>
      <c r="P165" s="482">
        <v>8.0775719725963349</v>
      </c>
      <c r="Q165" s="482">
        <v>6.2598802395209585</v>
      </c>
      <c r="R165" s="483">
        <v>57</v>
      </c>
      <c r="S165" s="482">
        <v>1.6540564543764924</v>
      </c>
      <c r="T165" s="482">
        <v>4.0217824957748647</v>
      </c>
      <c r="U165" s="482">
        <v>5.6054421768707474</v>
      </c>
      <c r="V165" s="482">
        <v>5.9863945578231297</v>
      </c>
      <c r="W165" s="483">
        <v>117</v>
      </c>
      <c r="X165" s="483">
        <v>315</v>
      </c>
      <c r="Y165" s="405">
        <f t="shared" si="5"/>
        <v>15.696123745305417</v>
      </c>
      <c r="AN165"/>
      <c r="AO165"/>
      <c r="AP165"/>
    </row>
    <row r="166" spans="1:42">
      <c r="A166" s="237">
        <v>168</v>
      </c>
      <c r="B166" s="237">
        <v>0</v>
      </c>
      <c r="C166" s="265" t="s">
        <v>249</v>
      </c>
      <c r="D166" s="265" t="s">
        <v>248</v>
      </c>
      <c r="E166" s="265" t="s">
        <v>491</v>
      </c>
      <c r="F166" s="265" t="s">
        <v>517</v>
      </c>
      <c r="G166" s="303">
        <v>2</v>
      </c>
      <c r="H166" s="303">
        <v>2</v>
      </c>
      <c r="I166" s="271">
        <v>0</v>
      </c>
      <c r="J166" s="271">
        <v>0</v>
      </c>
      <c r="K166" s="482">
        <v>7.9683913043478274</v>
      </c>
      <c r="L166" s="482">
        <v>7.3976190476190471</v>
      </c>
      <c r="M166" s="482">
        <v>2.6238445833680331</v>
      </c>
      <c r="N166" s="482">
        <v>6.0914548994381912</v>
      </c>
      <c r="O166" s="483">
        <v>20</v>
      </c>
      <c r="P166" s="482">
        <v>7.0028337936027469</v>
      </c>
      <c r="Q166" s="482">
        <v>6.9820359281437128</v>
      </c>
      <c r="R166" s="483">
        <v>68</v>
      </c>
      <c r="S166" s="482">
        <v>3.5872701116762014</v>
      </c>
      <c r="T166" s="482">
        <v>3.4545885775901941</v>
      </c>
      <c r="U166" s="482">
        <v>6.303869047619048</v>
      </c>
      <c r="V166" s="482">
        <v>6.3294642857142858</v>
      </c>
      <c r="W166" s="483">
        <v>58</v>
      </c>
      <c r="X166" s="483">
        <v>146</v>
      </c>
      <c r="Y166" s="405">
        <f t="shared" si="5"/>
        <v>17.931560325216438</v>
      </c>
      <c r="AN166"/>
      <c r="AO166"/>
      <c r="AP166"/>
    </row>
    <row r="167" spans="1:42">
      <c r="A167" s="526">
        <v>169</v>
      </c>
      <c r="B167" s="526">
        <v>0</v>
      </c>
      <c r="C167" s="528" t="s">
        <v>263</v>
      </c>
      <c r="D167" s="528" t="s">
        <v>541</v>
      </c>
      <c r="E167" s="528" t="s">
        <v>497</v>
      </c>
      <c r="F167" s="528" t="s">
        <v>524</v>
      </c>
      <c r="G167" s="418">
        <v>3</v>
      </c>
      <c r="H167" s="418">
        <v>3</v>
      </c>
      <c r="I167" s="529">
        <v>0</v>
      </c>
      <c r="J167" s="529">
        <v>0</v>
      </c>
      <c r="K167" s="482">
        <v>6.4888209718670087</v>
      </c>
      <c r="L167" s="482">
        <v>2.997228422619048</v>
      </c>
      <c r="M167" s="482">
        <v>2.4081073589037567</v>
      </c>
      <c r="N167" s="482">
        <v>5.4244415560828152</v>
      </c>
      <c r="O167" s="483">
        <v>133</v>
      </c>
      <c r="P167" s="482">
        <v>7.8076485769704398</v>
      </c>
      <c r="Q167" s="482">
        <v>1</v>
      </c>
      <c r="R167" s="483">
        <v>150</v>
      </c>
      <c r="S167" s="482">
        <v>1.8597071836651935</v>
      </c>
      <c r="T167" s="482">
        <v>4.5234785151546104</v>
      </c>
      <c r="U167" s="482">
        <v>4.264322916666667</v>
      </c>
      <c r="V167" s="482">
        <v>5.4153645833333339</v>
      </c>
      <c r="W167" s="483">
        <v>134</v>
      </c>
      <c r="X167" s="483">
        <v>417</v>
      </c>
      <c r="Y167" s="405">
        <f t="shared" si="5"/>
        <v>12.749192165558327</v>
      </c>
      <c r="AN167"/>
      <c r="AO167"/>
      <c r="AP167"/>
    </row>
    <row r="168" spans="1:42">
      <c r="A168" s="526">
        <v>170</v>
      </c>
      <c r="B168" s="526">
        <v>0</v>
      </c>
      <c r="C168" s="528" t="s">
        <v>364</v>
      </c>
      <c r="D168" s="528" t="s">
        <v>363</v>
      </c>
      <c r="E168" s="528" t="s">
        <v>491</v>
      </c>
      <c r="F168" s="528" t="s">
        <v>510</v>
      </c>
      <c r="G168" s="418">
        <v>4</v>
      </c>
      <c r="H168" s="418">
        <v>3</v>
      </c>
      <c r="I168" s="529">
        <v>0</v>
      </c>
      <c r="J168" s="529">
        <v>0</v>
      </c>
      <c r="K168" s="482">
        <v>6.7005869565217395</v>
      </c>
      <c r="L168" s="482">
        <v>2.8958333333333335</v>
      </c>
      <c r="M168" s="482">
        <v>1.0858828731230421</v>
      </c>
      <c r="N168" s="482">
        <v>4.4202039462065841</v>
      </c>
      <c r="O168" s="483">
        <v>155</v>
      </c>
      <c r="P168" s="482">
        <v>6.7793963663314027</v>
      </c>
      <c r="Q168" s="482">
        <v>5.7425149700598803</v>
      </c>
      <c r="R168" s="483">
        <v>130</v>
      </c>
      <c r="S168" s="482">
        <v>1.1541321476917152</v>
      </c>
      <c r="T168" s="482">
        <v>3.5186287197281869</v>
      </c>
      <c r="U168" s="482">
        <v>3.8809523809523809</v>
      </c>
      <c r="V168" s="482">
        <v>4.7321428571428577</v>
      </c>
      <c r="W168" s="483">
        <v>155</v>
      </c>
      <c r="X168" s="483">
        <v>440</v>
      </c>
      <c r="Y168" s="405">
        <f t="shared" si="5"/>
        <v>13.358046471870601</v>
      </c>
      <c r="AN168"/>
      <c r="AO168"/>
      <c r="AP168"/>
    </row>
    <row r="169" spans="1:42">
      <c r="A169" s="237">
        <v>171</v>
      </c>
      <c r="B169" s="237">
        <v>0</v>
      </c>
      <c r="C169" s="265" t="s">
        <v>333</v>
      </c>
      <c r="D169" s="265" t="s">
        <v>332</v>
      </c>
      <c r="E169" s="265" t="s">
        <v>491</v>
      </c>
      <c r="F169" s="265" t="s">
        <v>506</v>
      </c>
      <c r="G169" s="303">
        <v>4</v>
      </c>
      <c r="H169" s="303">
        <v>3</v>
      </c>
      <c r="I169" s="271">
        <v>0</v>
      </c>
      <c r="J169" s="271">
        <v>0</v>
      </c>
      <c r="K169" s="482">
        <v>6.9324782608695656</v>
      </c>
      <c r="L169" s="482">
        <v>4.1549479166666661</v>
      </c>
      <c r="M169" s="482">
        <v>1.1260094096869311</v>
      </c>
      <c r="N169" s="482">
        <v>5.0248132185088474</v>
      </c>
      <c r="O169" s="483">
        <v>135</v>
      </c>
      <c r="P169" s="482">
        <v>5.3353658536585371</v>
      </c>
      <c r="Q169" s="482">
        <v>5.7856287425149695</v>
      </c>
      <c r="R169" s="483">
        <v>147</v>
      </c>
      <c r="S169" s="482">
        <v>1.3409228574325793</v>
      </c>
      <c r="T169" s="482">
        <v>4.7433075100056179</v>
      </c>
      <c r="U169" s="482">
        <v>5.2083333333333321</v>
      </c>
      <c r="V169" s="482">
        <v>5.7222222222222223</v>
      </c>
      <c r="W169" s="483">
        <v>123</v>
      </c>
      <c r="X169" s="483">
        <v>405</v>
      </c>
      <c r="Y169" s="405">
        <f t="shared" si="5"/>
        <v>14.123755980268193</v>
      </c>
      <c r="AN169"/>
      <c r="AO169"/>
      <c r="AP169"/>
    </row>
    <row r="170" spans="1:42">
      <c r="A170" s="237">
        <v>172</v>
      </c>
      <c r="B170" s="237">
        <v>0</v>
      </c>
      <c r="C170" s="265" t="s">
        <v>137</v>
      </c>
      <c r="D170" s="265" t="s">
        <v>136</v>
      </c>
      <c r="E170" s="265" t="s">
        <v>503</v>
      </c>
      <c r="F170" s="265" t="s">
        <v>509</v>
      </c>
      <c r="G170" s="303">
        <v>3</v>
      </c>
      <c r="H170" s="303">
        <v>3</v>
      </c>
      <c r="I170" s="271">
        <v>0</v>
      </c>
      <c r="J170" s="271">
        <v>0</v>
      </c>
      <c r="K170" s="482">
        <v>7.4157391304347824</v>
      </c>
      <c r="L170" s="482">
        <v>5.0590888278388277</v>
      </c>
      <c r="M170" s="482">
        <v>1.7500937951234761</v>
      </c>
      <c r="N170" s="482">
        <v>5.6846606900427661</v>
      </c>
      <c r="O170" s="483">
        <v>84</v>
      </c>
      <c r="P170" s="482">
        <v>6.602060278876861</v>
      </c>
      <c r="Q170" s="482">
        <v>7.7257485029940121</v>
      </c>
      <c r="R170" s="483">
        <v>58</v>
      </c>
      <c r="S170" s="482">
        <v>4.0917846176264865</v>
      </c>
      <c r="T170" s="482">
        <v>4.8188193194155824</v>
      </c>
      <c r="U170" s="482">
        <v>6.7196657509157509</v>
      </c>
      <c r="V170" s="482">
        <v>6.7805173992673984</v>
      </c>
      <c r="W170" s="483">
        <v>13</v>
      </c>
      <c r="X170" s="483">
        <v>155</v>
      </c>
      <c r="Y170" s="405">
        <f t="shared" si="5"/>
        <v>17.743996773601705</v>
      </c>
      <c r="AN170"/>
      <c r="AO170"/>
      <c r="AP170"/>
    </row>
    <row r="171" spans="1:42">
      <c r="A171" s="237">
        <v>173</v>
      </c>
      <c r="B171" s="237">
        <v>0</v>
      </c>
      <c r="C171" s="265" t="s">
        <v>229</v>
      </c>
      <c r="D171" s="265" t="s">
        <v>228</v>
      </c>
      <c r="E171" s="265" t="s">
        <v>493</v>
      </c>
      <c r="F171" s="265" t="s">
        <v>525</v>
      </c>
      <c r="G171" s="303">
        <v>3</v>
      </c>
      <c r="H171" s="303">
        <v>3</v>
      </c>
      <c r="I171" s="271">
        <v>0</v>
      </c>
      <c r="J171" s="271">
        <v>0</v>
      </c>
      <c r="K171" s="482">
        <v>7.1772826086956512</v>
      </c>
      <c r="L171" s="482">
        <v>4.3452380952380949</v>
      </c>
      <c r="M171" s="482">
        <v>3.2826240693045414</v>
      </c>
      <c r="N171" s="482">
        <v>5.0871898534010107</v>
      </c>
      <c r="O171" s="483">
        <v>85</v>
      </c>
      <c r="P171" s="482">
        <v>7.5900122356396436</v>
      </c>
      <c r="Q171" s="482">
        <v>6.3568862275449103</v>
      </c>
      <c r="R171" s="483">
        <v>72</v>
      </c>
      <c r="S171" s="482">
        <v>3.1397525573187974</v>
      </c>
      <c r="T171" s="482">
        <v>4.9308955284094225</v>
      </c>
      <c r="U171" s="482">
        <v>3.9107142857142856</v>
      </c>
      <c r="V171" s="482">
        <v>6.7113095238095237</v>
      </c>
      <c r="W171" s="483">
        <v>87</v>
      </c>
      <c r="X171" s="483">
        <v>244</v>
      </c>
      <c r="Y171" s="405">
        <f t="shared" si="5"/>
        <v>16.619700862065109</v>
      </c>
      <c r="AN171"/>
      <c r="AO171"/>
      <c r="AP171"/>
    </row>
    <row r="172" spans="1:42">
      <c r="A172" s="237">
        <v>174</v>
      </c>
      <c r="B172" s="237">
        <v>0</v>
      </c>
      <c r="C172" s="265" t="s">
        <v>281</v>
      </c>
      <c r="D172" s="265" t="s">
        <v>280</v>
      </c>
      <c r="E172" s="265" t="s">
        <v>493</v>
      </c>
      <c r="F172" s="265" t="s">
        <v>525</v>
      </c>
      <c r="G172" s="303">
        <v>3</v>
      </c>
      <c r="H172" s="303">
        <v>3</v>
      </c>
      <c r="I172" s="271">
        <v>0</v>
      </c>
      <c r="J172" s="271">
        <v>0</v>
      </c>
      <c r="K172" s="482">
        <v>7.9919565217391293</v>
      </c>
      <c r="L172" s="482">
        <v>4.7034970238095237</v>
      </c>
      <c r="M172" s="482">
        <v>3.4707758912342679</v>
      </c>
      <c r="N172" s="482">
        <v>5.3058862363877983</v>
      </c>
      <c r="O172" s="483">
        <v>53</v>
      </c>
      <c r="P172" s="482">
        <v>7.071873919487877</v>
      </c>
      <c r="Q172" s="482">
        <v>5.5808383233532934</v>
      </c>
      <c r="R172" s="483">
        <v>127</v>
      </c>
      <c r="S172" s="482">
        <v>1.249995747810271</v>
      </c>
      <c r="T172" s="482">
        <v>3.6626685349000057</v>
      </c>
      <c r="U172" s="482">
        <v>4.34375</v>
      </c>
      <c r="V172" s="482">
        <v>5.1197916666666661</v>
      </c>
      <c r="W172" s="483">
        <v>148</v>
      </c>
      <c r="X172" s="483">
        <v>328</v>
      </c>
      <c r="Y172" s="405">
        <f t="shared" si="5"/>
        <v>15.288436527057501</v>
      </c>
      <c r="AN172"/>
      <c r="AO172"/>
      <c r="AP172"/>
    </row>
    <row r="173" spans="1:42">
      <c r="A173" s="237">
        <v>175</v>
      </c>
      <c r="B173" s="237">
        <v>0</v>
      </c>
      <c r="C173" s="265" t="s">
        <v>369</v>
      </c>
      <c r="D173" s="265" t="s">
        <v>359</v>
      </c>
      <c r="E173" s="265" t="s">
        <v>503</v>
      </c>
      <c r="F173" s="265" t="s">
        <v>509</v>
      </c>
      <c r="G173" s="303">
        <v>3</v>
      </c>
      <c r="H173" s="303">
        <v>3</v>
      </c>
      <c r="I173" s="271">
        <v>0</v>
      </c>
      <c r="J173" s="271">
        <v>0</v>
      </c>
      <c r="K173" s="482">
        <v>7.1541739130434774</v>
      </c>
      <c r="L173" s="482">
        <v>4.4241071428571423</v>
      </c>
      <c r="M173" s="482">
        <v>1.845784970427826</v>
      </c>
      <c r="N173" s="482">
        <v>5.0299852060863168</v>
      </c>
      <c r="O173" s="483">
        <v>111</v>
      </c>
      <c r="P173" s="482">
        <v>7.1106030350231748</v>
      </c>
      <c r="Q173" s="482">
        <v>5.1281437125748512</v>
      </c>
      <c r="R173" s="483">
        <v>133</v>
      </c>
      <c r="S173" s="482">
        <v>2.7324124959644749</v>
      </c>
      <c r="T173" s="482">
        <v>3.829565456541399</v>
      </c>
      <c r="U173" s="482">
        <v>4.7499999999999991</v>
      </c>
      <c r="V173" s="482">
        <v>5.9107142857142856</v>
      </c>
      <c r="W173" s="483">
        <v>118</v>
      </c>
      <c r="X173" s="483">
        <v>362</v>
      </c>
      <c r="Y173" s="405">
        <f t="shared" si="5"/>
        <v>15.038559241457744</v>
      </c>
      <c r="AN173"/>
      <c r="AO173"/>
      <c r="AP173"/>
    </row>
    <row r="174" spans="1:42">
      <c r="A174" s="237">
        <v>176</v>
      </c>
      <c r="B174" s="526">
        <v>0</v>
      </c>
      <c r="C174" s="528" t="s">
        <v>358</v>
      </c>
      <c r="D174" s="528" t="s">
        <v>357</v>
      </c>
      <c r="E174" s="528" t="s">
        <v>503</v>
      </c>
      <c r="F174" s="528" t="s">
        <v>520</v>
      </c>
      <c r="G174" s="418">
        <v>2</v>
      </c>
      <c r="H174" s="418">
        <v>2</v>
      </c>
      <c r="I174" s="529">
        <v>0</v>
      </c>
      <c r="J174" s="529">
        <v>0</v>
      </c>
      <c r="K174" s="482">
        <v>8.0335217391304354</v>
      </c>
      <c r="L174" s="482">
        <v>3.5918367346938771</v>
      </c>
      <c r="M174" s="482">
        <v>2.1699740922267932</v>
      </c>
      <c r="N174" s="482">
        <v>3.8496873192334746</v>
      </c>
      <c r="O174" s="483">
        <v>128</v>
      </c>
      <c r="P174" s="482">
        <v>7.6348164843973967</v>
      </c>
      <c r="Q174" s="482">
        <v>6.5832335329341323</v>
      </c>
      <c r="R174" s="483">
        <v>60</v>
      </c>
      <c r="S174" s="482">
        <v>4.1209952040910975</v>
      </c>
      <c r="T174" s="482">
        <v>1.4527241098687544</v>
      </c>
      <c r="U174" s="482">
        <v>1.375</v>
      </c>
      <c r="V174" s="482">
        <v>1.625</v>
      </c>
      <c r="W174" s="483">
        <v>162</v>
      </c>
      <c r="X174" s="483">
        <v>350</v>
      </c>
      <c r="Y174" s="405">
        <f t="shared" si="5"/>
        <v>13.663709808476874</v>
      </c>
      <c r="AN174"/>
      <c r="AO174"/>
      <c r="AP174"/>
    </row>
    <row r="175" spans="1:42">
      <c r="A175" s="237">
        <v>177</v>
      </c>
      <c r="B175" s="237">
        <v>0</v>
      </c>
      <c r="C175" s="265" t="s">
        <v>205</v>
      </c>
      <c r="D175" s="265" t="s">
        <v>204</v>
      </c>
      <c r="E175" s="265" t="s">
        <v>499</v>
      </c>
      <c r="F175" s="265" t="s">
        <v>502</v>
      </c>
      <c r="G175" s="303">
        <v>2</v>
      </c>
      <c r="H175" s="303">
        <v>2</v>
      </c>
      <c r="I175" s="271">
        <v>0</v>
      </c>
      <c r="J175" s="271">
        <v>0</v>
      </c>
      <c r="K175" s="482">
        <v>7.9473478260869568</v>
      </c>
      <c r="L175" s="482">
        <v>5.2907738095238086</v>
      </c>
      <c r="M175" s="482">
        <v>2.5448563626356617</v>
      </c>
      <c r="N175" s="482">
        <v>5.6342334901922078</v>
      </c>
      <c r="O175" s="483">
        <v>55</v>
      </c>
      <c r="P175" s="482">
        <v>7.6764010137569727</v>
      </c>
      <c r="Q175" s="482">
        <v>6.5077844311377246</v>
      </c>
      <c r="R175" s="483">
        <v>61</v>
      </c>
      <c r="S175" s="482">
        <v>1.8670951876235422</v>
      </c>
      <c r="T175" s="482">
        <v>3.6036443692922568</v>
      </c>
      <c r="U175" s="482">
        <v>5.1136904761904765</v>
      </c>
      <c r="V175" s="482">
        <v>5.8354166666666663</v>
      </c>
      <c r="W175" s="483">
        <v>129</v>
      </c>
      <c r="X175" s="483">
        <v>245</v>
      </c>
      <c r="Y175" s="405">
        <f t="shared" si="5"/>
        <v>16.551357269500244</v>
      </c>
      <c r="AN175"/>
      <c r="AO175"/>
      <c r="AP175"/>
    </row>
    <row r="176" spans="1:42">
      <c r="A176" s="237">
        <v>178</v>
      </c>
      <c r="B176" s="237">
        <v>0</v>
      </c>
      <c r="C176" s="265" t="s">
        <v>151</v>
      </c>
      <c r="D176" s="265" t="s">
        <v>150</v>
      </c>
      <c r="E176" s="265" t="s">
        <v>497</v>
      </c>
      <c r="F176" s="265" t="s">
        <v>518</v>
      </c>
      <c r="G176" s="303">
        <v>2</v>
      </c>
      <c r="H176" s="303">
        <v>3</v>
      </c>
      <c r="I176" s="271">
        <v>0</v>
      </c>
      <c r="J176" s="271">
        <v>0</v>
      </c>
      <c r="K176" s="482">
        <v>6.6501086956521736</v>
      </c>
      <c r="L176" s="482">
        <v>4.8530092592592586</v>
      </c>
      <c r="M176" s="482">
        <v>2.691153311644769</v>
      </c>
      <c r="N176" s="482">
        <v>5.9954605994215955</v>
      </c>
      <c r="O176" s="483">
        <v>79</v>
      </c>
      <c r="P176" s="482">
        <v>8.2021872100213695</v>
      </c>
      <c r="Q176" s="482">
        <v>6.3353293413173652</v>
      </c>
      <c r="R176" s="483">
        <v>48</v>
      </c>
      <c r="S176" s="482">
        <v>2.7854404321924271</v>
      </c>
      <c r="T176" s="482">
        <v>4.5807128633839165</v>
      </c>
      <c r="U176" s="482">
        <v>5.8124999999999991</v>
      </c>
      <c r="V176" s="482">
        <v>5.510416666666667</v>
      </c>
      <c r="W176" s="483">
        <v>88</v>
      </c>
      <c r="X176" s="483">
        <v>215</v>
      </c>
      <c r="Y176" s="405">
        <f t="shared" si="5"/>
        <v>16.988458732724567</v>
      </c>
      <c r="AN176"/>
      <c r="AO176"/>
      <c r="AP176"/>
    </row>
    <row r="177" spans="1:105">
      <c r="A177" s="237">
        <v>179</v>
      </c>
      <c r="B177" s="237">
        <v>0</v>
      </c>
      <c r="C177" s="265" t="s">
        <v>95</v>
      </c>
      <c r="D177" s="265" t="s">
        <v>94</v>
      </c>
      <c r="E177" s="265" t="s">
        <v>493</v>
      </c>
      <c r="F177" s="265" t="s">
        <v>494</v>
      </c>
      <c r="G177" s="303">
        <v>2</v>
      </c>
      <c r="H177" s="303">
        <v>2</v>
      </c>
      <c r="I177" s="271">
        <v>0</v>
      </c>
      <c r="J177" s="271">
        <v>0</v>
      </c>
      <c r="K177" s="482">
        <v>6.2882173913043475</v>
      </c>
      <c r="L177" s="482">
        <v>4.5186927655677653</v>
      </c>
      <c r="M177" s="482">
        <v>2.6728174677651109</v>
      </c>
      <c r="N177" s="482">
        <v>6.4850419464290905</v>
      </c>
      <c r="O177" s="483">
        <v>82</v>
      </c>
      <c r="P177" s="482">
        <v>8.1254630370396832</v>
      </c>
      <c r="Q177" s="482">
        <v>7.3269461077844307</v>
      </c>
      <c r="R177" s="483">
        <v>21</v>
      </c>
      <c r="S177" s="482">
        <v>3.4488418846209843</v>
      </c>
      <c r="T177" s="482">
        <v>4.3314714217742774</v>
      </c>
      <c r="U177" s="482">
        <v>7.0131486568986565</v>
      </c>
      <c r="V177" s="482">
        <v>7.2603937728937726</v>
      </c>
      <c r="W177" s="483">
        <v>18</v>
      </c>
      <c r="X177" s="483">
        <v>121</v>
      </c>
      <c r="Y177" s="405">
        <f t="shared" si="5"/>
        <v>18.230860899225558</v>
      </c>
      <c r="AN177"/>
      <c r="AO177"/>
      <c r="AP177"/>
    </row>
    <row r="178" spans="1:105">
      <c r="A178" s="237">
        <v>181</v>
      </c>
      <c r="B178" s="237">
        <v>0</v>
      </c>
      <c r="C178" s="265" t="s">
        <v>221</v>
      </c>
      <c r="D178" s="265" t="s">
        <v>220</v>
      </c>
      <c r="E178" s="265" t="s">
        <v>491</v>
      </c>
      <c r="F178" s="265" t="s">
        <v>492</v>
      </c>
      <c r="G178" s="303">
        <v>4</v>
      </c>
      <c r="H178" s="303">
        <v>3</v>
      </c>
      <c r="I178" s="271">
        <v>0</v>
      </c>
      <c r="J178" s="271">
        <v>0</v>
      </c>
      <c r="K178" s="482">
        <v>6.6023695652173915</v>
      </c>
      <c r="L178" s="482">
        <v>5.4818729447635697</v>
      </c>
      <c r="M178" s="482">
        <v>1.1285073927827476</v>
      </c>
      <c r="N178" s="482">
        <v>5.2752139012911883</v>
      </c>
      <c r="O178" s="483">
        <v>110</v>
      </c>
      <c r="P178" s="482">
        <v>4.8920547507304182</v>
      </c>
      <c r="Q178" s="482">
        <v>6.8526946107784434</v>
      </c>
      <c r="R178" s="483">
        <v>141</v>
      </c>
      <c r="S178" s="482">
        <v>2.2858005498335672</v>
      </c>
      <c r="T178" s="482">
        <v>5.3983585955881122</v>
      </c>
      <c r="U178" s="482">
        <v>6.4754588120213121</v>
      </c>
      <c r="V178" s="482">
        <v>7.1611798618048619</v>
      </c>
      <c r="W178" s="483">
        <v>28</v>
      </c>
      <c r="X178" s="483">
        <v>279</v>
      </c>
      <c r="Y178" s="405">
        <f t="shared" si="5"/>
        <v>15.824565086580119</v>
      </c>
      <c r="AN178"/>
      <c r="AO178"/>
      <c r="AP178"/>
    </row>
    <row r="179" spans="1:105">
      <c r="A179" s="526">
        <v>182</v>
      </c>
      <c r="B179" s="526">
        <v>0</v>
      </c>
      <c r="C179" s="528" t="s">
        <v>279</v>
      </c>
      <c r="D179" s="528" t="s">
        <v>278</v>
      </c>
      <c r="E179" s="528" t="s">
        <v>491</v>
      </c>
      <c r="F179" s="528" t="s">
        <v>505</v>
      </c>
      <c r="G179" s="418">
        <v>4</v>
      </c>
      <c r="H179" s="418">
        <v>3</v>
      </c>
      <c r="I179" s="529">
        <v>0</v>
      </c>
      <c r="J179" s="529">
        <v>0</v>
      </c>
      <c r="K179" s="482">
        <v>7.0183478260869574</v>
      </c>
      <c r="L179" s="482">
        <v>4.6016390752105041</v>
      </c>
      <c r="M179" s="482">
        <v>1.2981323320620575</v>
      </c>
      <c r="N179" s="482">
        <v>4.9367065936885801</v>
      </c>
      <c r="O179" s="483">
        <v>124</v>
      </c>
      <c r="P179" s="482">
        <v>5.578162085378322</v>
      </c>
      <c r="Q179" s="482">
        <v>6.7988023952095817</v>
      </c>
      <c r="R179" s="483">
        <v>132</v>
      </c>
      <c r="S179" s="482">
        <v>2.0487382957512512</v>
      </c>
      <c r="T179" s="482">
        <v>4.48215997112752</v>
      </c>
      <c r="U179" s="482">
        <v>5.943295989724561</v>
      </c>
      <c r="V179" s="482">
        <v>6.8777881047523897</v>
      </c>
      <c r="W179" s="483">
        <v>66</v>
      </c>
      <c r="X179" s="483">
        <v>322</v>
      </c>
      <c r="Y179" s="405">
        <f t="shared" si="5"/>
        <v>15.490184287394907</v>
      </c>
      <c r="AN179"/>
      <c r="AO179"/>
      <c r="AP179"/>
    </row>
    <row r="180" spans="1:105" s="183" customFormat="1">
      <c r="A180" s="526">
        <v>183</v>
      </c>
      <c r="B180" s="526">
        <v>0</v>
      </c>
      <c r="C180" s="528" t="s">
        <v>133</v>
      </c>
      <c r="D180" s="528" t="s">
        <v>132</v>
      </c>
      <c r="E180" s="528" t="s">
        <v>493</v>
      </c>
      <c r="F180" s="528" t="s">
        <v>501</v>
      </c>
      <c r="G180" s="418">
        <v>2</v>
      </c>
      <c r="H180" s="418">
        <v>3</v>
      </c>
      <c r="I180" s="529">
        <v>0</v>
      </c>
      <c r="J180" s="529">
        <v>0</v>
      </c>
      <c r="K180" s="482">
        <v>6.8902391304347832</v>
      </c>
      <c r="L180" s="482">
        <v>4.5191468253968257</v>
      </c>
      <c r="M180" s="482">
        <v>4.7332602675711986</v>
      </c>
      <c r="N180" s="482">
        <v>6.2669039418133128</v>
      </c>
      <c r="O180" s="483">
        <v>37</v>
      </c>
      <c r="P180" s="482">
        <v>7.6190321422700382</v>
      </c>
      <c r="Q180" s="482">
        <v>6.001197604790419</v>
      </c>
      <c r="R180" s="483">
        <v>89</v>
      </c>
      <c r="S180" s="482">
        <v>3.0551137342578802</v>
      </c>
      <c r="T180" s="482">
        <v>4.490736584638169</v>
      </c>
      <c r="U180" s="482">
        <v>5.6006944444444446</v>
      </c>
      <c r="V180" s="482">
        <v>6.6215277777777786</v>
      </c>
      <c r="W180" s="483">
        <v>54</v>
      </c>
      <c r="X180" s="483">
        <v>180</v>
      </c>
      <c r="Y180" s="405">
        <f t="shared" si="5"/>
        <v>17.354520550113826</v>
      </c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</row>
    <row r="181" spans="1:105">
      <c r="A181" s="237">
        <v>184</v>
      </c>
      <c r="B181" s="237">
        <v>0</v>
      </c>
      <c r="C181" s="265" t="s">
        <v>89</v>
      </c>
      <c r="D181" s="265" t="s">
        <v>88</v>
      </c>
      <c r="E181" s="265" t="s">
        <v>499</v>
      </c>
      <c r="F181" s="265" t="s">
        <v>500</v>
      </c>
      <c r="G181" s="303">
        <v>2</v>
      </c>
      <c r="H181" s="303">
        <v>2</v>
      </c>
      <c r="I181" s="271">
        <v>0</v>
      </c>
      <c r="J181" s="271">
        <v>0</v>
      </c>
      <c r="K181" s="482">
        <v>7.3129347826086954</v>
      </c>
      <c r="L181" s="482">
        <v>7.3313830266955247</v>
      </c>
      <c r="M181" s="482">
        <v>4.5200379189501243</v>
      </c>
      <c r="N181" s="482">
        <v>6.7205799208476789</v>
      </c>
      <c r="O181" s="483">
        <v>7</v>
      </c>
      <c r="P181" s="482">
        <v>8.5048570153054044</v>
      </c>
      <c r="Q181" s="482">
        <v>7.7580838323353287</v>
      </c>
      <c r="R181" s="483">
        <v>7</v>
      </c>
      <c r="S181" s="482">
        <v>4.0561984298373917</v>
      </c>
      <c r="T181" s="482">
        <v>3.6277175753694308</v>
      </c>
      <c r="U181" s="482">
        <v>5.2981263528138527</v>
      </c>
      <c r="V181" s="482">
        <v>5.791576479076479</v>
      </c>
      <c r="W181" s="483">
        <v>82</v>
      </c>
      <c r="X181" s="483">
        <v>96</v>
      </c>
      <c r="Y181" s="405">
        <f t="shared" si="5"/>
        <v>19.296109045370159</v>
      </c>
      <c r="AN181"/>
      <c r="AO181"/>
      <c r="AP181"/>
    </row>
    <row r="182" spans="1:105">
      <c r="A182" s="237">
        <v>186</v>
      </c>
      <c r="B182" s="237">
        <v>0</v>
      </c>
      <c r="C182" s="265" t="s">
        <v>223</v>
      </c>
      <c r="D182" s="265" t="s">
        <v>222</v>
      </c>
      <c r="E182" s="265" t="s">
        <v>493</v>
      </c>
      <c r="F182" s="265" t="s">
        <v>525</v>
      </c>
      <c r="G182" s="303">
        <v>3</v>
      </c>
      <c r="H182" s="303">
        <v>3</v>
      </c>
      <c r="I182" s="271">
        <v>0</v>
      </c>
      <c r="J182" s="271">
        <v>0</v>
      </c>
      <c r="K182" s="482">
        <v>6.6287826086956532</v>
      </c>
      <c r="L182" s="482">
        <v>4.776711309523809</v>
      </c>
      <c r="M182" s="482">
        <v>4.7007437535315626</v>
      </c>
      <c r="N182" s="482">
        <v>5.4531713923081639</v>
      </c>
      <c r="O182" s="483">
        <v>52</v>
      </c>
      <c r="P182" s="482">
        <v>7.5681108210073713</v>
      </c>
      <c r="Q182" s="482">
        <v>6.1089820359281433</v>
      </c>
      <c r="R182" s="483">
        <v>85</v>
      </c>
      <c r="S182" s="482">
        <v>2.713092908273238</v>
      </c>
      <c r="T182" s="482">
        <v>4.4677786448080159</v>
      </c>
      <c r="U182" s="482">
        <v>5.4656249999999993</v>
      </c>
      <c r="V182" s="482">
        <v>5.8312499999999998</v>
      </c>
      <c r="W182" s="483">
        <v>94</v>
      </c>
      <c r="X182" s="483">
        <v>231</v>
      </c>
      <c r="Y182" s="405">
        <f t="shared" si="5"/>
        <v>16.847835332752865</v>
      </c>
      <c r="AN182"/>
      <c r="AO182"/>
      <c r="AP182"/>
    </row>
    <row r="183" spans="1:105">
      <c r="A183" s="237">
        <v>188</v>
      </c>
      <c r="B183" s="237">
        <v>0</v>
      </c>
      <c r="C183" s="265" t="s">
        <v>159</v>
      </c>
      <c r="D183" s="265" t="s">
        <v>547</v>
      </c>
      <c r="E183" s="265" t="s">
        <v>499</v>
      </c>
      <c r="F183" s="265" t="s">
        <v>502</v>
      </c>
      <c r="G183" s="303">
        <v>3</v>
      </c>
      <c r="H183" s="303">
        <v>3</v>
      </c>
      <c r="I183" s="271">
        <v>0</v>
      </c>
      <c r="J183" s="271">
        <v>0</v>
      </c>
      <c r="K183" s="482">
        <v>6.4007391304347836</v>
      </c>
      <c r="L183" s="482">
        <v>6.4973958333333339</v>
      </c>
      <c r="M183" s="482">
        <v>2.2639474051797182</v>
      </c>
      <c r="N183" s="482">
        <v>5.6193515221614287</v>
      </c>
      <c r="O183" s="483">
        <v>68</v>
      </c>
      <c r="P183" s="482">
        <v>7.8202029955287635</v>
      </c>
      <c r="Q183" s="482">
        <v>7.4562874251497009</v>
      </c>
      <c r="R183" s="483">
        <v>26</v>
      </c>
      <c r="S183" s="482">
        <v>4.3200772372655942</v>
      </c>
      <c r="T183" s="482">
        <v>3.4063878874617886</v>
      </c>
      <c r="U183" s="482">
        <v>5.1212797619047619</v>
      </c>
      <c r="V183" s="482">
        <v>5.8649553571428577</v>
      </c>
      <c r="W183" s="483">
        <v>86</v>
      </c>
      <c r="X183" s="483">
        <v>180</v>
      </c>
      <c r="Y183" s="405">
        <f t="shared" si="5"/>
        <v>17.511778744060301</v>
      </c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3"/>
      <c r="BF183" s="183"/>
      <c r="BG183" s="183"/>
      <c r="BH183" s="183"/>
      <c r="BI183" s="183"/>
      <c r="BJ183" s="183"/>
      <c r="BK183" s="183"/>
      <c r="BL183" s="183"/>
      <c r="BM183" s="183"/>
      <c r="BN183" s="183"/>
      <c r="BO183" s="183"/>
      <c r="BP183" s="183"/>
      <c r="BQ183" s="183"/>
      <c r="BR183" s="183"/>
      <c r="BS183" s="183"/>
      <c r="BT183" s="183"/>
      <c r="BU183" s="183"/>
      <c r="BV183" s="183"/>
      <c r="BW183" s="183"/>
      <c r="BX183" s="183"/>
      <c r="BY183" s="183"/>
      <c r="BZ183" s="183"/>
      <c r="CA183" s="183"/>
      <c r="CB183" s="183"/>
      <c r="CC183" s="183"/>
      <c r="CD183" s="183"/>
      <c r="CE183" s="183"/>
      <c r="CF183" s="183"/>
      <c r="CG183" s="183"/>
      <c r="CH183" s="183"/>
      <c r="CI183" s="183"/>
      <c r="CJ183" s="183"/>
      <c r="CK183" s="183"/>
      <c r="CL183" s="183"/>
      <c r="CM183" s="183"/>
      <c r="CN183" s="183"/>
      <c r="CO183" s="183"/>
      <c r="CP183" s="183"/>
      <c r="CQ183" s="183"/>
      <c r="CR183" s="183"/>
      <c r="CS183" s="183"/>
      <c r="CT183" s="183"/>
      <c r="CU183" s="183"/>
      <c r="CV183" s="183"/>
      <c r="CW183" s="183"/>
      <c r="CX183" s="183"/>
      <c r="CY183" s="183"/>
      <c r="CZ183" s="183"/>
      <c r="DA183" s="183"/>
    </row>
    <row r="184" spans="1:105">
      <c r="A184" s="526">
        <v>189</v>
      </c>
      <c r="B184" s="526">
        <v>0</v>
      </c>
      <c r="C184" s="528" t="s">
        <v>163</v>
      </c>
      <c r="D184" s="528" t="s">
        <v>548</v>
      </c>
      <c r="E184" s="528" t="s">
        <v>499</v>
      </c>
      <c r="F184" s="528" t="s">
        <v>500</v>
      </c>
      <c r="G184" s="418">
        <v>2</v>
      </c>
      <c r="H184" s="418">
        <v>2</v>
      </c>
      <c r="I184" s="529">
        <v>0</v>
      </c>
      <c r="J184" s="529">
        <v>0</v>
      </c>
      <c r="K184" s="482">
        <v>7.4901521739130432</v>
      </c>
      <c r="L184" s="482">
        <v>2.6493055555555554</v>
      </c>
      <c r="M184" s="482">
        <v>2.3805005551493461</v>
      </c>
      <c r="N184" s="482">
        <v>6.766908203161023</v>
      </c>
      <c r="O184" s="483">
        <v>98</v>
      </c>
      <c r="P184" s="482">
        <v>6.9619496098088902</v>
      </c>
      <c r="Q184" s="482">
        <v>3.1556886227544911</v>
      </c>
      <c r="R184" s="483">
        <v>149</v>
      </c>
      <c r="S184" s="482">
        <v>3.6659639967274509</v>
      </c>
      <c r="T184" s="482">
        <v>5.0797779807949963</v>
      </c>
      <c r="U184" s="482">
        <v>4.6795634920634912</v>
      </c>
      <c r="V184" s="482">
        <v>6.1547619047619042</v>
      </c>
      <c r="W184" s="483">
        <v>60</v>
      </c>
      <c r="X184" s="483">
        <v>307</v>
      </c>
      <c r="Y184" s="405">
        <f t="shared" si="5"/>
        <v>14.775552581813393</v>
      </c>
      <c r="AN184"/>
      <c r="AO184"/>
      <c r="AP184"/>
    </row>
    <row r="185" spans="1:105">
      <c r="A185" s="526">
        <v>190</v>
      </c>
      <c r="B185" s="526">
        <v>0</v>
      </c>
      <c r="C185" s="528" t="s">
        <v>145</v>
      </c>
      <c r="D185" s="528" t="s">
        <v>549</v>
      </c>
      <c r="E185" s="528" t="s">
        <v>503</v>
      </c>
      <c r="F185" s="528" t="s">
        <v>509</v>
      </c>
      <c r="G185" s="418">
        <v>3</v>
      </c>
      <c r="H185" s="418">
        <v>3</v>
      </c>
      <c r="I185" s="529">
        <v>0</v>
      </c>
      <c r="J185" s="529">
        <v>0</v>
      </c>
      <c r="K185" s="482">
        <v>7.1455000000000002</v>
      </c>
      <c r="L185" s="482">
        <v>5.6229166666666668</v>
      </c>
      <c r="M185" s="482">
        <v>2.1478476076564865</v>
      </c>
      <c r="N185" s="482">
        <v>5.3130981431066395</v>
      </c>
      <c r="O185" s="483">
        <v>78</v>
      </c>
      <c r="P185" s="482">
        <v>6.9396405095518032</v>
      </c>
      <c r="Q185" s="482">
        <v>6.3245508982035927</v>
      </c>
      <c r="R185" s="483">
        <v>110</v>
      </c>
      <c r="S185" s="482">
        <v>4.011049662918758</v>
      </c>
      <c r="T185" s="482">
        <v>4.392347363261857</v>
      </c>
      <c r="U185" s="482">
        <v>6.0916666666666668</v>
      </c>
      <c r="V185" s="482">
        <v>6.6616071428571422</v>
      </c>
      <c r="W185" s="483">
        <v>33</v>
      </c>
      <c r="X185" s="483">
        <v>221</v>
      </c>
      <c r="Y185" s="405">
        <f t="shared" si="5"/>
        <v>16.978604017161253</v>
      </c>
      <c r="AN185"/>
      <c r="AO185"/>
      <c r="AP185"/>
    </row>
    <row r="186" spans="1:105" s="183" customFormat="1">
      <c r="A186" s="526">
        <v>191</v>
      </c>
      <c r="B186" s="526">
        <v>0</v>
      </c>
      <c r="C186" s="528" t="s">
        <v>211</v>
      </c>
      <c r="D186" s="528" t="s">
        <v>210</v>
      </c>
      <c r="E186" s="528" t="s">
        <v>503</v>
      </c>
      <c r="F186" s="528" t="s">
        <v>520</v>
      </c>
      <c r="G186" s="418">
        <v>1</v>
      </c>
      <c r="H186" s="418">
        <v>3</v>
      </c>
      <c r="I186" s="529">
        <v>0</v>
      </c>
      <c r="J186" s="529">
        <v>0</v>
      </c>
      <c r="K186" s="482">
        <v>6.7080434782608709</v>
      </c>
      <c r="L186" s="482">
        <v>6.1726190476190474</v>
      </c>
      <c r="M186" s="482">
        <v>1.6020528637047533</v>
      </c>
      <c r="N186" s="482">
        <v>5.0366660979534146</v>
      </c>
      <c r="O186" s="483">
        <v>95</v>
      </c>
      <c r="P186" s="482">
        <v>7.5179793482841006</v>
      </c>
      <c r="Q186" s="482">
        <v>6.4431137724550895</v>
      </c>
      <c r="R186" s="483">
        <v>70</v>
      </c>
      <c r="S186" s="482">
        <v>4.2397322411001408</v>
      </c>
      <c r="T186" s="482">
        <v>3.9996069678001116</v>
      </c>
      <c r="U186" s="482">
        <v>4.666666666666667</v>
      </c>
      <c r="V186" s="482">
        <v>5.8511904761904763</v>
      </c>
      <c r="W186" s="483">
        <v>83</v>
      </c>
      <c r="X186" s="483">
        <v>248</v>
      </c>
      <c r="Y186" s="405">
        <f t="shared" si="5"/>
        <v>16.549691020193464</v>
      </c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</row>
    <row r="187" spans="1:105">
      <c r="A187" s="525">
        <v>146</v>
      </c>
      <c r="B187" s="525">
        <v>0</v>
      </c>
      <c r="C187" s="524" t="s">
        <v>387</v>
      </c>
      <c r="D187" s="524" t="s">
        <v>386</v>
      </c>
      <c r="E187" s="525" t="s">
        <v>497</v>
      </c>
      <c r="F187" s="525" t="s">
        <v>524</v>
      </c>
      <c r="G187" s="303">
        <v>3</v>
      </c>
      <c r="H187" s="410">
        <v>3</v>
      </c>
      <c r="I187" s="271">
        <v>0</v>
      </c>
      <c r="J187" s="407">
        <v>0</v>
      </c>
      <c r="K187" s="482">
        <v>5.5399079283887467</v>
      </c>
      <c r="L187" s="482">
        <v>3.4970708020050125</v>
      </c>
      <c r="M187" s="482">
        <v>2.5902930793500802</v>
      </c>
      <c r="N187" s="482">
        <v>6.156799426226053</v>
      </c>
      <c r="O187" s="483">
        <v>125</v>
      </c>
      <c r="P187" s="482">
        <v>7.6702216771590015</v>
      </c>
      <c r="Q187" s="482">
        <v>1</v>
      </c>
      <c r="R187" s="483">
        <v>156</v>
      </c>
      <c r="S187" s="482">
        <v>2.9098700051164399</v>
      </c>
      <c r="T187" s="482">
        <v>4.3698666104408481</v>
      </c>
      <c r="U187" s="482">
        <v>4.1458333333333321</v>
      </c>
      <c r="V187" s="482">
        <v>5.4708333333333341</v>
      </c>
      <c r="W187" s="483">
        <v>124</v>
      </c>
      <c r="X187" s="483">
        <v>405</v>
      </c>
      <c r="Y187" s="405">
        <f t="shared" si="5"/>
        <v>13.005229468127961</v>
      </c>
      <c r="AN187"/>
      <c r="AO187"/>
      <c r="AP187"/>
    </row>
    <row r="188" spans="1:105">
      <c r="A188" s="526">
        <v>193</v>
      </c>
      <c r="B188" s="526">
        <v>0</v>
      </c>
      <c r="C188" s="528" t="s">
        <v>173</v>
      </c>
      <c r="D188" s="528" t="s">
        <v>172</v>
      </c>
      <c r="E188" s="528" t="s">
        <v>503</v>
      </c>
      <c r="F188" s="528" t="s">
        <v>520</v>
      </c>
      <c r="G188" s="418">
        <v>3</v>
      </c>
      <c r="H188" s="418">
        <v>3</v>
      </c>
      <c r="I188" s="529">
        <v>0</v>
      </c>
      <c r="J188" s="529">
        <v>0</v>
      </c>
      <c r="K188" s="482">
        <v>6.9198913043478258</v>
      </c>
      <c r="L188" s="482">
        <v>6.5866284013605441</v>
      </c>
      <c r="M188" s="482">
        <v>1.642568600724265</v>
      </c>
      <c r="N188" s="482">
        <v>4.8893668120035603</v>
      </c>
      <c r="O188" s="483">
        <v>81</v>
      </c>
      <c r="P188" s="482">
        <v>7.6118031091023539</v>
      </c>
      <c r="Q188" s="482">
        <v>7.0682634730538929</v>
      </c>
      <c r="R188" s="483">
        <v>43</v>
      </c>
      <c r="S188" s="482">
        <v>3.6340586998519036</v>
      </c>
      <c r="T188" s="482">
        <v>4.2078234009115363</v>
      </c>
      <c r="U188" s="482">
        <v>5.395833333333333</v>
      </c>
      <c r="V188" s="482">
        <v>5.322916666666667</v>
      </c>
      <c r="W188" s="483">
        <v>91</v>
      </c>
      <c r="X188" s="483">
        <v>215</v>
      </c>
      <c r="Y188" s="405">
        <f t="shared" si="5"/>
        <v>16.989805095878033</v>
      </c>
      <c r="AN188"/>
      <c r="AO188"/>
      <c r="AP188"/>
    </row>
    <row r="189" spans="1:105">
      <c r="A189" s="526">
        <v>194</v>
      </c>
      <c r="B189" s="526">
        <v>0</v>
      </c>
      <c r="C189" s="528" t="s">
        <v>269</v>
      </c>
      <c r="D189" s="528" t="s">
        <v>552</v>
      </c>
      <c r="E189" s="528" t="s">
        <v>497</v>
      </c>
      <c r="F189" s="528" t="s">
        <v>498</v>
      </c>
      <c r="G189" s="418">
        <v>4</v>
      </c>
      <c r="H189" s="418">
        <v>3</v>
      </c>
      <c r="I189" s="529">
        <v>0</v>
      </c>
      <c r="J189" s="529">
        <v>0</v>
      </c>
      <c r="K189" s="482">
        <v>6.6844731457800517</v>
      </c>
      <c r="L189" s="482">
        <v>2.7558531746031738</v>
      </c>
      <c r="M189" s="482">
        <v>1.3465681465210053</v>
      </c>
      <c r="N189" s="482">
        <v>5.4696748926426677</v>
      </c>
      <c r="O189" s="483">
        <v>144</v>
      </c>
      <c r="P189" s="482">
        <v>7.1444545646491671</v>
      </c>
      <c r="Q189" s="482">
        <v>1</v>
      </c>
      <c r="R189" s="483">
        <v>161</v>
      </c>
      <c r="S189" s="482">
        <v>2.0860331336228231</v>
      </c>
      <c r="T189" s="482">
        <v>4.2109245918172213</v>
      </c>
      <c r="U189" s="482">
        <v>5.2777777777777759</v>
      </c>
      <c r="V189" s="482">
        <v>7.5625</v>
      </c>
      <c r="W189" s="483">
        <v>74</v>
      </c>
      <c r="X189" s="483">
        <v>379</v>
      </c>
      <c r="Y189" s="405">
        <f t="shared" si="5"/>
        <v>12.920678498015764</v>
      </c>
      <c r="AN189"/>
      <c r="AO189"/>
      <c r="AP189"/>
    </row>
    <row r="190" spans="1:105">
      <c r="A190" s="237">
        <v>195</v>
      </c>
      <c r="B190" s="237">
        <v>0</v>
      </c>
      <c r="C190" s="265" t="s">
        <v>129</v>
      </c>
      <c r="D190" s="265" t="s">
        <v>128</v>
      </c>
      <c r="E190" s="265" t="s">
        <v>491</v>
      </c>
      <c r="F190" s="265" t="s">
        <v>492</v>
      </c>
      <c r="G190" s="303">
        <v>3</v>
      </c>
      <c r="H190" s="303">
        <v>3</v>
      </c>
      <c r="I190" s="271">
        <v>0</v>
      </c>
      <c r="J190" s="271">
        <v>0</v>
      </c>
      <c r="K190" s="482">
        <v>4.3995434782608696</v>
      </c>
      <c r="L190" s="482">
        <v>5.606570642421234</v>
      </c>
      <c r="M190" s="482">
        <v>2.5079571062590369</v>
      </c>
      <c r="N190" s="482">
        <v>6.3140366774118331</v>
      </c>
      <c r="O190" s="483">
        <v>103</v>
      </c>
      <c r="P190" s="482">
        <v>6.639930567796295</v>
      </c>
      <c r="Q190" s="482">
        <v>6.6479041916167665</v>
      </c>
      <c r="R190" s="483">
        <v>107</v>
      </c>
      <c r="S190" s="482">
        <v>2.4574712963789977</v>
      </c>
      <c r="T190" s="482">
        <v>4.6975884373077061</v>
      </c>
      <c r="U190" s="482">
        <v>7.3383668632772112</v>
      </c>
      <c r="V190" s="482">
        <v>7.3211541370535809</v>
      </c>
      <c r="W190" s="483">
        <v>20</v>
      </c>
      <c r="X190" s="483">
        <v>230</v>
      </c>
      <c r="Y190" s="405">
        <f t="shared" si="5"/>
        <v>16.804589539299148</v>
      </c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3"/>
      <c r="BN190" s="183"/>
      <c r="BO190" s="183"/>
      <c r="BP190" s="183"/>
      <c r="BQ190" s="183"/>
      <c r="BR190" s="183"/>
      <c r="BS190" s="183"/>
      <c r="BT190" s="183"/>
      <c r="BU190" s="183"/>
      <c r="BV190" s="183"/>
      <c r="BW190" s="183"/>
      <c r="BX190" s="183"/>
      <c r="BY190" s="183"/>
      <c r="BZ190" s="183"/>
      <c r="CA190" s="183"/>
      <c r="CB190" s="183"/>
      <c r="CC190" s="183"/>
      <c r="CD190" s="183"/>
      <c r="CE190" s="183"/>
      <c r="CF190" s="183"/>
      <c r="CG190" s="183"/>
      <c r="CH190" s="183"/>
      <c r="CI190" s="183"/>
      <c r="CJ190" s="183"/>
      <c r="CK190" s="183"/>
      <c r="CL190" s="183"/>
      <c r="CM190" s="183"/>
      <c r="CN190" s="183"/>
      <c r="CO190" s="183"/>
      <c r="CP190" s="183"/>
      <c r="CQ190" s="183"/>
      <c r="CR190" s="183"/>
      <c r="CS190" s="183"/>
      <c r="CT190" s="183"/>
      <c r="CU190" s="183"/>
      <c r="CV190" s="183"/>
      <c r="CW190" s="183"/>
      <c r="CX190" s="183"/>
      <c r="CY190" s="183"/>
      <c r="CZ190" s="183"/>
      <c r="DA190" s="183"/>
    </row>
    <row r="191" spans="1:105">
      <c r="A191" s="526">
        <v>196</v>
      </c>
      <c r="B191" s="526">
        <v>0</v>
      </c>
      <c r="C191" s="528" t="s">
        <v>219</v>
      </c>
      <c r="D191" s="528" t="s">
        <v>218</v>
      </c>
      <c r="E191" s="528" t="s">
        <v>491</v>
      </c>
      <c r="F191" s="528" t="s">
        <v>492</v>
      </c>
      <c r="G191" s="418">
        <v>4</v>
      </c>
      <c r="H191" s="418">
        <v>3</v>
      </c>
      <c r="I191" s="529">
        <v>0</v>
      </c>
      <c r="J191" s="529">
        <v>0</v>
      </c>
      <c r="K191" s="482">
        <v>6.8588260869565216</v>
      </c>
      <c r="L191" s="482">
        <v>5.5511589105339105</v>
      </c>
      <c r="M191" s="482">
        <v>1.3941309035524068</v>
      </c>
      <c r="N191" s="482">
        <v>5.5000873247099307</v>
      </c>
      <c r="O191" s="483">
        <v>97</v>
      </c>
      <c r="P191" s="482">
        <v>7.4523107957551789</v>
      </c>
      <c r="Q191" s="482">
        <v>6.1413173652694608</v>
      </c>
      <c r="R191" s="483">
        <v>93</v>
      </c>
      <c r="S191" s="482">
        <v>2.5315424545358138</v>
      </c>
      <c r="T191" s="482">
        <v>5.6707371185784314</v>
      </c>
      <c r="U191" s="482">
        <v>6.2712767556517566</v>
      </c>
      <c r="V191" s="482">
        <v>7.1945571789321798</v>
      </c>
      <c r="W191" s="483">
        <v>24</v>
      </c>
      <c r="X191" s="483">
        <v>214</v>
      </c>
      <c r="Y191" s="405">
        <f t="shared" si="5"/>
        <v>17.039893263875058</v>
      </c>
      <c r="AN191"/>
      <c r="AO191"/>
      <c r="AP191"/>
    </row>
    <row r="192" spans="1:105" s="183" customFormat="1">
      <c r="A192" s="526">
        <v>197</v>
      </c>
      <c r="B192" s="526">
        <v>0</v>
      </c>
      <c r="C192" s="528" t="s">
        <v>315</v>
      </c>
      <c r="D192" s="528" t="s">
        <v>314</v>
      </c>
      <c r="E192" s="528" t="s">
        <v>491</v>
      </c>
      <c r="F192" s="528" t="s">
        <v>492</v>
      </c>
      <c r="G192" s="418">
        <v>4</v>
      </c>
      <c r="H192" s="418">
        <v>4</v>
      </c>
      <c r="I192" s="529">
        <v>0</v>
      </c>
      <c r="J192" s="529">
        <v>0</v>
      </c>
      <c r="K192" s="482">
        <v>6.7009347826086954</v>
      </c>
      <c r="L192" s="482">
        <v>4.0989211309523803</v>
      </c>
      <c r="M192" s="482">
        <v>1.3806033093979142</v>
      </c>
      <c r="N192" s="482">
        <v>5.0993800012790818</v>
      </c>
      <c r="O192" s="483">
        <v>134</v>
      </c>
      <c r="P192" s="482">
        <v>6.7589444140278347</v>
      </c>
      <c r="Q192" s="482">
        <v>4.7185628742514965</v>
      </c>
      <c r="R192" s="483">
        <v>143</v>
      </c>
      <c r="S192" s="482">
        <v>2.329240548026712</v>
      </c>
      <c r="T192" s="482">
        <v>5.0552097614417075</v>
      </c>
      <c r="U192" s="482">
        <v>5.6574404761904757</v>
      </c>
      <c r="V192" s="482">
        <v>6.691889880952381</v>
      </c>
      <c r="W192" s="483">
        <v>56</v>
      </c>
      <c r="X192" s="483">
        <v>333</v>
      </c>
      <c r="Y192" s="405">
        <f t="shared" si="5"/>
        <v>14.992158616852002</v>
      </c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</row>
    <row r="193" spans="1:42" s="3" customFormat="1">
      <c r="A193" s="352">
        <v>129</v>
      </c>
      <c r="B193" s="352">
        <v>2</v>
      </c>
      <c r="C193" s="523" t="s">
        <v>533</v>
      </c>
      <c r="D193" s="409" t="s">
        <v>534</v>
      </c>
      <c r="E193" s="409" t="s">
        <v>503</v>
      </c>
      <c r="F193" s="409" t="s">
        <v>520</v>
      </c>
      <c r="G193" s="412"/>
      <c r="H193" s="412"/>
      <c r="I193" s="419"/>
      <c r="J193" s="419"/>
      <c r="K193" s="428"/>
      <c r="L193" s="430"/>
      <c r="M193" s="430"/>
      <c r="N193" s="430"/>
      <c r="O193" s="417"/>
      <c r="P193" s="429"/>
      <c r="Q193" s="431"/>
      <c r="R193" s="417"/>
      <c r="S193" s="429"/>
      <c r="T193" s="431"/>
      <c r="U193" s="429"/>
      <c r="V193" s="429"/>
      <c r="W193" s="417"/>
      <c r="X193" s="417"/>
      <c r="Y193" s="417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42" s="3" customFormat="1">
      <c r="A194" s="352">
        <v>133</v>
      </c>
      <c r="B194" s="352">
        <v>2</v>
      </c>
      <c r="C194" s="523" t="s">
        <v>535</v>
      </c>
      <c r="D194" s="409" t="s">
        <v>536</v>
      </c>
      <c r="E194" s="409" t="s">
        <v>503</v>
      </c>
      <c r="F194" s="409" t="s">
        <v>520</v>
      </c>
      <c r="G194" s="412"/>
      <c r="H194" s="412"/>
      <c r="I194" s="419"/>
      <c r="J194" s="419"/>
      <c r="K194" s="428"/>
      <c r="L194" s="430"/>
      <c r="M194" s="430"/>
      <c r="N194" s="430"/>
      <c r="O194" s="417"/>
      <c r="P194" s="429"/>
      <c r="Q194" s="431"/>
      <c r="R194" s="417"/>
      <c r="S194" s="429"/>
      <c r="T194" s="429"/>
      <c r="U194" s="429"/>
      <c r="V194" s="429"/>
      <c r="W194" s="417"/>
      <c r="X194" s="417"/>
      <c r="Y194" s="417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42" s="3" customFormat="1">
      <c r="A195" s="352">
        <v>180</v>
      </c>
      <c r="B195" s="352">
        <v>2</v>
      </c>
      <c r="C195" s="523" t="s">
        <v>542</v>
      </c>
      <c r="D195" s="409" t="s">
        <v>543</v>
      </c>
      <c r="E195" s="409" t="s">
        <v>503</v>
      </c>
      <c r="F195" s="409" t="s">
        <v>520</v>
      </c>
      <c r="G195" s="412"/>
      <c r="H195" s="412"/>
      <c r="I195" s="419"/>
      <c r="J195" s="419"/>
      <c r="K195" s="428"/>
      <c r="L195" s="430"/>
      <c r="M195" s="430"/>
      <c r="N195" s="430"/>
      <c r="O195" s="417"/>
      <c r="P195" s="429"/>
      <c r="Q195" s="431"/>
      <c r="R195" s="417"/>
      <c r="S195" s="429"/>
      <c r="T195" s="431"/>
      <c r="U195" s="429"/>
      <c r="V195" s="429"/>
      <c r="W195" s="417"/>
      <c r="X195" s="417"/>
      <c r="Y195" s="417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42" s="3" customFormat="1">
      <c r="A196" s="352">
        <v>187</v>
      </c>
      <c r="B196" s="352">
        <v>2</v>
      </c>
      <c r="C196" s="523" t="s">
        <v>545</v>
      </c>
      <c r="D196" s="409" t="s">
        <v>546</v>
      </c>
      <c r="E196" s="409" t="s">
        <v>495</v>
      </c>
      <c r="F196" s="409" t="s">
        <v>496</v>
      </c>
      <c r="G196" s="412"/>
      <c r="H196" s="412"/>
      <c r="I196" s="419"/>
      <c r="J196" s="419"/>
      <c r="K196" s="428"/>
      <c r="L196" s="430"/>
      <c r="M196" s="430"/>
      <c r="N196" s="430"/>
      <c r="O196" s="417"/>
      <c r="P196" s="429"/>
      <c r="Q196" s="431"/>
      <c r="R196" s="417"/>
      <c r="S196" s="429"/>
      <c r="T196" s="429"/>
      <c r="U196" s="429"/>
      <c r="V196" s="429"/>
      <c r="W196" s="417"/>
      <c r="X196" s="417"/>
      <c r="Y196" s="417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42" s="3" customFormat="1">
      <c r="A197" s="352">
        <v>192</v>
      </c>
      <c r="B197" s="352">
        <v>2</v>
      </c>
      <c r="C197" s="523" t="s">
        <v>550</v>
      </c>
      <c r="D197" s="409" t="s">
        <v>551</v>
      </c>
      <c r="E197" s="409" t="s">
        <v>503</v>
      </c>
      <c r="F197" s="409" t="s">
        <v>520</v>
      </c>
      <c r="G197" s="412"/>
      <c r="H197" s="412"/>
      <c r="I197" s="419"/>
      <c r="J197" s="419"/>
      <c r="K197" s="428"/>
      <c r="L197" s="430"/>
      <c r="M197" s="430"/>
      <c r="N197" s="430"/>
      <c r="O197" s="417"/>
      <c r="P197" s="429"/>
      <c r="Q197" s="431"/>
      <c r="R197" s="417"/>
      <c r="S197" s="429"/>
      <c r="T197" s="431"/>
      <c r="U197" s="429"/>
      <c r="V197" s="429"/>
      <c r="W197" s="417"/>
      <c r="X197" s="417"/>
      <c r="Y197" s="417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42" s="4" customFormat="1">
      <c r="A198" s="204"/>
      <c r="B198" s="204"/>
      <c r="C198" s="204"/>
      <c r="D198" s="204"/>
      <c r="E198" s="204"/>
      <c r="F198" s="204"/>
      <c r="G198" s="205"/>
      <c r="H198" s="204"/>
      <c r="I198" s="204"/>
      <c r="J198" s="204"/>
      <c r="K198" s="206"/>
      <c r="L198" s="206"/>
      <c r="M198" s="206"/>
      <c r="N198" s="206"/>
      <c r="O198" s="208"/>
      <c r="P198" s="206"/>
      <c r="Q198" s="206"/>
      <c r="R198" s="208"/>
      <c r="S198" s="206"/>
      <c r="T198" s="206"/>
      <c r="U198" s="206"/>
      <c r="V198" s="206"/>
      <c r="W198" s="208"/>
      <c r="X198" s="207"/>
      <c r="Y198" s="206"/>
    </row>
    <row r="199" spans="1:42" s="1" customFormat="1">
      <c r="A199" s="181" t="s">
        <v>688</v>
      </c>
      <c r="B199" s="181"/>
      <c r="C199" s="181"/>
      <c r="D199" s="181"/>
      <c r="E199" s="181"/>
      <c r="F199" s="181"/>
      <c r="G199" s="182"/>
      <c r="H199" s="181"/>
      <c r="I199" s="181"/>
      <c r="J199" s="181"/>
      <c r="K199" s="172"/>
      <c r="L199" s="172"/>
      <c r="M199" s="172"/>
      <c r="N199" s="172"/>
      <c r="O199" s="198"/>
      <c r="P199" s="172"/>
      <c r="Q199" s="172"/>
      <c r="R199" s="198"/>
      <c r="S199" s="172"/>
      <c r="T199" s="172"/>
      <c r="U199" s="172"/>
      <c r="V199" s="172"/>
      <c r="W199" s="198"/>
      <c r="X199" s="202"/>
      <c r="Y199" s="172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1:42" s="1" customFormat="1">
      <c r="A200" s="181"/>
      <c r="B200" s="181"/>
      <c r="C200" s="181"/>
      <c r="D200" s="181"/>
      <c r="E200" s="181"/>
      <c r="F200" s="181"/>
      <c r="G200" s="182"/>
      <c r="H200" s="181"/>
      <c r="I200" s="181"/>
      <c r="J200" s="181"/>
      <c r="K200" s="530"/>
      <c r="L200" s="530"/>
      <c r="M200" s="530"/>
      <c r="N200" s="530"/>
      <c r="O200" s="530"/>
      <c r="P200" s="530"/>
      <c r="Q200" s="530"/>
      <c r="R200" s="530"/>
      <c r="S200" s="530"/>
      <c r="T200" s="530"/>
      <c r="U200" s="530"/>
      <c r="V200" s="530"/>
      <c r="W200" s="530"/>
      <c r="X200" s="530"/>
      <c r="Y200" s="530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1:42" s="1" customFormat="1">
      <c r="A201" s="181"/>
      <c r="B201" s="181"/>
      <c r="C201" s="181"/>
      <c r="D201" s="181"/>
      <c r="E201" s="181"/>
      <c r="F201" s="181"/>
      <c r="G201" s="182"/>
      <c r="H201" s="181"/>
      <c r="I201" s="181"/>
      <c r="J201" s="181"/>
      <c r="K201"/>
      <c r="L201" s="176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98"/>
      <c r="X201" s="202"/>
      <c r="Y201" s="172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spans="1:42" s="1" customFormat="1">
      <c r="A202" s="181" t="s">
        <v>621</v>
      </c>
      <c r="B202" s="181"/>
      <c r="C202" s="181"/>
      <c r="D202" s="181"/>
      <c r="E202" s="181"/>
      <c r="F202" s="181"/>
      <c r="G202" s="182"/>
      <c r="H202" s="181"/>
      <c r="I202" s="181"/>
      <c r="J202" s="181"/>
      <c r="K202" s="172"/>
      <c r="L202" s="172"/>
      <c r="M202" s="172"/>
      <c r="N202" s="172"/>
      <c r="O202" s="198"/>
      <c r="P202" s="172"/>
      <c r="Q202" s="172"/>
      <c r="R202" s="198"/>
      <c r="S202" s="172"/>
      <c r="T202" s="172"/>
      <c r="U202" s="172"/>
      <c r="V202" s="172"/>
      <c r="W202" s="198"/>
      <c r="X202" s="202"/>
      <c r="Y202" s="172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1:42">
      <c r="A203" s="178">
        <v>198</v>
      </c>
      <c r="B203" s="178">
        <v>1</v>
      </c>
      <c r="C203" s="179" t="s">
        <v>553</v>
      </c>
      <c r="D203" s="179" t="s">
        <v>554</v>
      </c>
      <c r="E203" s="179" t="s">
        <v>499</v>
      </c>
      <c r="F203" s="179" t="s">
        <v>502</v>
      </c>
      <c r="G203" s="177"/>
      <c r="J203" s="184"/>
      <c r="K203" s="532"/>
      <c r="L203" s="532"/>
      <c r="M203" s="532"/>
      <c r="N203" s="532"/>
      <c r="P203" s="532"/>
      <c r="Q203" s="532"/>
      <c r="S203" s="532"/>
      <c r="T203" s="532"/>
      <c r="U203" s="532"/>
      <c r="V203" s="532"/>
      <c r="Y203" s="535"/>
    </row>
    <row r="204" spans="1:42">
      <c r="A204" s="178">
        <v>199</v>
      </c>
      <c r="B204" s="178">
        <v>1</v>
      </c>
      <c r="C204" s="179" t="s">
        <v>555</v>
      </c>
      <c r="D204" s="179" t="s">
        <v>556</v>
      </c>
      <c r="E204" s="179" t="s">
        <v>499</v>
      </c>
      <c r="F204" s="179" t="s">
        <v>502</v>
      </c>
      <c r="G204" s="177"/>
      <c r="J204" s="184"/>
      <c r="O204" s="531"/>
    </row>
    <row r="205" spans="1:42">
      <c r="A205" s="178">
        <v>200</v>
      </c>
      <c r="B205" s="178">
        <v>1</v>
      </c>
      <c r="C205" s="179" t="s">
        <v>557</v>
      </c>
      <c r="D205" s="179" t="s">
        <v>558</v>
      </c>
      <c r="E205" s="179" t="s">
        <v>499</v>
      </c>
      <c r="F205" s="179" t="s">
        <v>502</v>
      </c>
      <c r="G205" s="177"/>
      <c r="J205" s="184"/>
      <c r="L205" s="531"/>
      <c r="M205" s="531"/>
      <c r="N205" s="531"/>
      <c r="O205" s="531"/>
      <c r="P205" s="531"/>
      <c r="Q205" s="531"/>
      <c r="S205" s="531"/>
      <c r="T205" s="534"/>
      <c r="U205" s="534"/>
      <c r="V205" s="534"/>
      <c r="W205" s="533"/>
      <c r="X205" s="533"/>
      <c r="Y205" s="533"/>
    </row>
    <row r="206" spans="1:42">
      <c r="A206" s="178">
        <v>201</v>
      </c>
      <c r="B206" s="178">
        <v>1</v>
      </c>
      <c r="C206" s="179" t="s">
        <v>559</v>
      </c>
      <c r="D206" s="179" t="s">
        <v>560</v>
      </c>
      <c r="E206" s="179" t="s">
        <v>503</v>
      </c>
      <c r="F206" s="179" t="s">
        <v>520</v>
      </c>
      <c r="G206" s="177"/>
      <c r="J206" s="184"/>
      <c r="O206" s="199"/>
    </row>
    <row r="207" spans="1:42">
      <c r="A207" s="178">
        <v>202</v>
      </c>
      <c r="B207" s="178">
        <v>1</v>
      </c>
      <c r="C207" s="179" t="s">
        <v>283</v>
      </c>
      <c r="D207" s="179" t="s">
        <v>282</v>
      </c>
      <c r="E207" s="179" t="s">
        <v>511</v>
      </c>
      <c r="F207" s="179" t="s">
        <v>502</v>
      </c>
      <c r="G207" s="177"/>
      <c r="J207" s="184"/>
      <c r="O207" s="200"/>
    </row>
    <row r="208" spans="1:42">
      <c r="A208" s="178">
        <v>203</v>
      </c>
      <c r="B208" s="178">
        <v>1</v>
      </c>
      <c r="C208" s="179" t="s">
        <v>561</v>
      </c>
      <c r="D208" s="179" t="s">
        <v>562</v>
      </c>
      <c r="E208" s="179" t="s">
        <v>503</v>
      </c>
      <c r="F208" s="179" t="s">
        <v>520</v>
      </c>
      <c r="G208" s="177"/>
      <c r="O208" s="200"/>
    </row>
    <row r="209" spans="1:24" customFormat="1">
      <c r="A209" s="178">
        <v>204</v>
      </c>
      <c r="B209" s="178">
        <v>1</v>
      </c>
      <c r="C209" s="179" t="s">
        <v>392</v>
      </c>
      <c r="D209" s="179" t="s">
        <v>391</v>
      </c>
      <c r="E209" s="179" t="s">
        <v>499</v>
      </c>
      <c r="F209" s="179" t="s">
        <v>502</v>
      </c>
      <c r="G209" s="177"/>
      <c r="K209" s="2"/>
      <c r="L209" s="2"/>
      <c r="M209" s="2"/>
      <c r="N209" s="2"/>
      <c r="O209" s="200"/>
      <c r="R209" s="171"/>
      <c r="W209" s="171"/>
      <c r="X209" s="171"/>
    </row>
    <row r="210" spans="1:24" customFormat="1">
      <c r="A210" s="178">
        <v>205</v>
      </c>
      <c r="B210" s="178">
        <v>1</v>
      </c>
      <c r="C210" s="179" t="s">
        <v>563</v>
      </c>
      <c r="D210" s="179" t="s">
        <v>564</v>
      </c>
      <c r="E210" s="179" t="s">
        <v>497</v>
      </c>
      <c r="F210" s="179" t="s">
        <v>518</v>
      </c>
      <c r="G210" s="177"/>
      <c r="K210" s="2"/>
      <c r="L210" s="2"/>
      <c r="M210" s="2"/>
      <c r="N210" s="2"/>
      <c r="O210" s="200"/>
      <c r="R210" s="171"/>
      <c r="W210" s="171"/>
      <c r="X210" s="171"/>
    </row>
    <row r="211" spans="1:24" customFormat="1">
      <c r="A211" s="178">
        <v>206</v>
      </c>
      <c r="B211" s="178">
        <v>1</v>
      </c>
      <c r="C211" s="179" t="s">
        <v>565</v>
      </c>
      <c r="D211" s="179" t="s">
        <v>566</v>
      </c>
      <c r="E211" s="179" t="s">
        <v>499</v>
      </c>
      <c r="F211" s="179" t="s">
        <v>500</v>
      </c>
      <c r="G211" s="177"/>
      <c r="K211" s="2"/>
      <c r="L211" s="2"/>
      <c r="M211" s="2"/>
      <c r="N211" s="2"/>
      <c r="O211" s="200"/>
      <c r="R211" s="171"/>
      <c r="W211" s="171"/>
      <c r="X211" s="171"/>
    </row>
    <row r="212" spans="1:24" customFormat="1">
      <c r="A212" s="178">
        <v>207</v>
      </c>
      <c r="B212" s="178">
        <v>1</v>
      </c>
      <c r="C212" s="179" t="s">
        <v>567</v>
      </c>
      <c r="D212" s="179" t="s">
        <v>568</v>
      </c>
      <c r="E212" s="179" t="s">
        <v>495</v>
      </c>
      <c r="F212" s="179" t="s">
        <v>496</v>
      </c>
      <c r="G212" s="177"/>
      <c r="K212" s="2"/>
      <c r="L212" s="2"/>
      <c r="M212" s="2"/>
      <c r="N212" s="2"/>
      <c r="O212" s="200"/>
      <c r="R212" s="171"/>
      <c r="W212" s="171"/>
      <c r="X212" s="171"/>
    </row>
    <row r="213" spans="1:24" customFormat="1">
      <c r="A213" s="178">
        <v>208</v>
      </c>
      <c r="B213" s="178">
        <v>1</v>
      </c>
      <c r="C213" s="179" t="s">
        <v>569</v>
      </c>
      <c r="D213" s="179" t="s">
        <v>570</v>
      </c>
      <c r="E213" s="179" t="s">
        <v>495</v>
      </c>
      <c r="F213" s="179" t="s">
        <v>496</v>
      </c>
      <c r="G213" s="177"/>
      <c r="K213" s="2"/>
      <c r="L213" s="2"/>
      <c r="M213" s="2"/>
      <c r="N213" s="2"/>
      <c r="O213" s="200"/>
      <c r="R213" s="171"/>
      <c r="W213" s="171"/>
      <c r="X213" s="171"/>
    </row>
    <row r="214" spans="1:24" customFormat="1">
      <c r="A214" s="178">
        <v>209</v>
      </c>
      <c r="B214" s="178">
        <v>1</v>
      </c>
      <c r="C214" s="179" t="s">
        <v>571</v>
      </c>
      <c r="D214" s="179" t="s">
        <v>572</v>
      </c>
      <c r="E214" s="179" t="s">
        <v>499</v>
      </c>
      <c r="F214" s="179" t="s">
        <v>502</v>
      </c>
      <c r="G214" s="177"/>
      <c r="K214" s="2"/>
      <c r="L214" s="2"/>
      <c r="M214" s="2"/>
      <c r="N214" s="2"/>
      <c r="O214" s="200"/>
      <c r="R214" s="171"/>
      <c r="W214" s="171"/>
      <c r="X214" s="171"/>
    </row>
    <row r="215" spans="1:24" customFormat="1">
      <c r="A215" s="178">
        <v>210</v>
      </c>
      <c r="B215" s="178">
        <v>1</v>
      </c>
      <c r="C215" s="179" t="s">
        <v>573</v>
      </c>
      <c r="D215" s="179" t="s">
        <v>574</v>
      </c>
      <c r="E215" s="179" t="s">
        <v>511</v>
      </c>
      <c r="F215" s="179" t="s">
        <v>575</v>
      </c>
      <c r="G215" s="177"/>
      <c r="K215" s="2"/>
      <c r="L215" s="2"/>
      <c r="M215" s="2"/>
      <c r="N215" s="2"/>
      <c r="O215" s="200"/>
      <c r="R215" s="171"/>
      <c r="W215" s="171"/>
      <c r="X215" s="171"/>
    </row>
    <row r="216" spans="1:24" customFormat="1">
      <c r="A216" s="178">
        <v>211</v>
      </c>
      <c r="B216" s="178">
        <v>1</v>
      </c>
      <c r="C216" s="179" t="s">
        <v>576</v>
      </c>
      <c r="D216" s="179" t="s">
        <v>577</v>
      </c>
      <c r="E216" s="179" t="s">
        <v>499</v>
      </c>
      <c r="F216" s="179" t="s">
        <v>500</v>
      </c>
      <c r="G216" s="177"/>
      <c r="K216" s="2"/>
      <c r="L216" s="2"/>
      <c r="M216" s="2"/>
      <c r="N216" s="2"/>
      <c r="O216" s="197"/>
      <c r="R216" s="171"/>
      <c r="W216" s="171"/>
      <c r="X216" s="171"/>
    </row>
    <row r="217" spans="1:24" customFormat="1">
      <c r="A217" s="178">
        <v>212</v>
      </c>
      <c r="B217" s="178">
        <v>1</v>
      </c>
      <c r="C217" s="179" t="s">
        <v>398</v>
      </c>
      <c r="D217" s="179" t="s">
        <v>397</v>
      </c>
      <c r="E217" s="179" t="s">
        <v>503</v>
      </c>
      <c r="F217" s="179" t="s">
        <v>520</v>
      </c>
      <c r="G217" s="177"/>
      <c r="K217" s="2"/>
      <c r="L217" s="2"/>
      <c r="M217" s="2"/>
      <c r="N217" s="2"/>
      <c r="O217" s="197"/>
      <c r="R217" s="171"/>
      <c r="W217" s="171"/>
      <c r="X217" s="171"/>
    </row>
    <row r="218" spans="1:24" customFormat="1">
      <c r="A218" s="178">
        <v>213</v>
      </c>
      <c r="B218" s="178">
        <v>1</v>
      </c>
      <c r="C218" s="179" t="s">
        <v>578</v>
      </c>
      <c r="D218" s="179" t="s">
        <v>579</v>
      </c>
      <c r="E218" s="179" t="s">
        <v>503</v>
      </c>
      <c r="F218" s="179" t="s">
        <v>512</v>
      </c>
      <c r="G218" s="177"/>
      <c r="K218" s="2"/>
      <c r="L218" s="2"/>
      <c r="M218" s="2"/>
      <c r="N218" s="2"/>
      <c r="O218" s="197"/>
      <c r="R218" s="171"/>
      <c r="W218" s="171"/>
      <c r="X218" s="171"/>
    </row>
    <row r="219" spans="1:24" customFormat="1">
      <c r="A219" s="178">
        <v>214</v>
      </c>
      <c r="B219" s="178">
        <v>1</v>
      </c>
      <c r="C219" s="179" t="s">
        <v>580</v>
      </c>
      <c r="D219" s="179" t="s">
        <v>581</v>
      </c>
      <c r="E219" s="179" t="s">
        <v>495</v>
      </c>
      <c r="F219" s="179" t="s">
        <v>496</v>
      </c>
      <c r="G219" s="177"/>
      <c r="K219" s="2"/>
      <c r="L219" s="2"/>
      <c r="M219" s="2"/>
      <c r="N219" s="2"/>
      <c r="O219" s="197"/>
      <c r="R219" s="171"/>
      <c r="W219" s="171"/>
      <c r="X219" s="171"/>
    </row>
    <row r="220" spans="1:24" customFormat="1">
      <c r="A220" s="178">
        <v>215</v>
      </c>
      <c r="B220" s="178">
        <v>1</v>
      </c>
      <c r="C220" s="179" t="s">
        <v>396</v>
      </c>
      <c r="D220" s="179" t="s">
        <v>582</v>
      </c>
      <c r="E220" s="179" t="s">
        <v>503</v>
      </c>
      <c r="F220" s="179" t="s">
        <v>512</v>
      </c>
      <c r="G220" s="177"/>
      <c r="K220" s="2"/>
      <c r="L220" s="2"/>
      <c r="M220" s="2"/>
      <c r="N220" s="2"/>
      <c r="O220" s="197"/>
      <c r="R220" s="171"/>
      <c r="W220" s="171"/>
      <c r="X220" s="171"/>
    </row>
    <row r="221" spans="1:24" customFormat="1">
      <c r="A221" s="178">
        <v>216</v>
      </c>
      <c r="B221" s="178">
        <v>1</v>
      </c>
      <c r="C221" s="179" t="s">
        <v>583</v>
      </c>
      <c r="D221" s="179" t="s">
        <v>584</v>
      </c>
      <c r="E221" s="179" t="s">
        <v>503</v>
      </c>
      <c r="F221" s="179" t="s">
        <v>520</v>
      </c>
      <c r="G221" s="177"/>
      <c r="K221" s="2"/>
      <c r="L221" s="2"/>
      <c r="M221" s="2"/>
      <c r="N221" s="2"/>
      <c r="O221" s="197"/>
      <c r="R221" s="171"/>
      <c r="W221" s="171"/>
      <c r="X221" s="171"/>
    </row>
    <row r="222" spans="1:24" customFormat="1">
      <c r="A222" s="178">
        <v>217</v>
      </c>
      <c r="B222" s="178">
        <v>1</v>
      </c>
      <c r="C222" s="179" t="s">
        <v>585</v>
      </c>
      <c r="D222" s="179" t="s">
        <v>586</v>
      </c>
      <c r="E222" s="179" t="s">
        <v>499</v>
      </c>
      <c r="F222" s="179" t="s">
        <v>502</v>
      </c>
      <c r="G222" s="177"/>
      <c r="K222" s="2"/>
      <c r="L222" s="2"/>
      <c r="M222" s="2"/>
      <c r="N222" s="2"/>
      <c r="O222" s="197"/>
      <c r="R222" s="171"/>
      <c r="W222" s="171"/>
      <c r="X222" s="171"/>
    </row>
    <row r="223" spans="1:24" customFormat="1">
      <c r="A223" s="178">
        <v>218</v>
      </c>
      <c r="B223" s="178">
        <v>1</v>
      </c>
      <c r="C223" s="179" t="s">
        <v>587</v>
      </c>
      <c r="D223" s="179" t="s">
        <v>588</v>
      </c>
      <c r="E223" s="179" t="s">
        <v>499</v>
      </c>
      <c r="F223" s="179" t="s">
        <v>502</v>
      </c>
      <c r="G223" s="177"/>
      <c r="K223" s="2"/>
      <c r="L223" s="2"/>
      <c r="M223" s="2"/>
      <c r="N223" s="2"/>
      <c r="O223" s="197"/>
      <c r="R223" s="171"/>
      <c r="W223" s="171"/>
      <c r="X223" s="171"/>
    </row>
    <row r="224" spans="1:24" customFormat="1">
      <c r="A224" s="178">
        <v>219</v>
      </c>
      <c r="B224" s="178">
        <v>1</v>
      </c>
      <c r="C224" s="179" t="s">
        <v>589</v>
      </c>
      <c r="D224" s="179" t="s">
        <v>590</v>
      </c>
      <c r="E224" s="179" t="s">
        <v>491</v>
      </c>
      <c r="F224" s="179" t="s">
        <v>517</v>
      </c>
      <c r="G224" s="177"/>
      <c r="K224" s="2"/>
      <c r="L224" s="2"/>
      <c r="M224" s="2"/>
      <c r="N224" s="2"/>
      <c r="O224" s="197"/>
      <c r="R224" s="171"/>
      <c r="W224" s="171"/>
      <c r="X224" s="171"/>
    </row>
    <row r="225" spans="1:24" customFormat="1">
      <c r="A225" s="178">
        <v>220</v>
      </c>
      <c r="B225" s="178">
        <v>1</v>
      </c>
      <c r="C225" s="179" t="s">
        <v>591</v>
      </c>
      <c r="D225" s="179" t="s">
        <v>592</v>
      </c>
      <c r="E225" s="179" t="s">
        <v>503</v>
      </c>
      <c r="F225" s="179" t="s">
        <v>520</v>
      </c>
      <c r="G225" s="177"/>
      <c r="O225" s="171"/>
      <c r="R225" s="171"/>
      <c r="W225" s="171"/>
      <c r="X225" s="171"/>
    </row>
    <row r="226" spans="1:24" customFormat="1">
      <c r="A226" s="178">
        <v>221</v>
      </c>
      <c r="B226" s="178">
        <v>1</v>
      </c>
      <c r="C226" s="179" t="s">
        <v>593</v>
      </c>
      <c r="D226" s="179" t="s">
        <v>594</v>
      </c>
      <c r="E226" s="179" t="s">
        <v>503</v>
      </c>
      <c r="F226" s="179" t="s">
        <v>520</v>
      </c>
      <c r="G226" s="177"/>
      <c r="O226" s="171"/>
      <c r="R226" s="171"/>
      <c r="W226" s="171"/>
      <c r="X226" s="171"/>
    </row>
    <row r="227" spans="1:24" customFormat="1">
      <c r="A227" s="178">
        <v>222</v>
      </c>
      <c r="B227" s="178">
        <v>1</v>
      </c>
      <c r="C227" s="179" t="s">
        <v>595</v>
      </c>
      <c r="D227" s="179" t="s">
        <v>596</v>
      </c>
      <c r="E227" s="179" t="s">
        <v>503</v>
      </c>
      <c r="F227" s="179" t="s">
        <v>520</v>
      </c>
      <c r="G227" s="177"/>
      <c r="O227" s="171"/>
      <c r="R227" s="171"/>
      <c r="W227" s="171"/>
      <c r="X227" s="171"/>
    </row>
    <row r="228" spans="1:24" customFormat="1">
      <c r="A228" s="178">
        <v>223</v>
      </c>
      <c r="B228" s="178">
        <v>1</v>
      </c>
      <c r="C228" s="179" t="s">
        <v>394</v>
      </c>
      <c r="D228" s="179" t="s">
        <v>393</v>
      </c>
      <c r="E228" s="179" t="s">
        <v>511</v>
      </c>
      <c r="F228" s="179" t="s">
        <v>502</v>
      </c>
      <c r="G228" s="177"/>
      <c r="O228" s="171"/>
      <c r="R228" s="171"/>
      <c r="W228" s="171"/>
      <c r="X228" s="171"/>
    </row>
    <row r="229" spans="1:24" customFormat="1">
      <c r="A229" s="178">
        <v>224</v>
      </c>
      <c r="B229" s="178">
        <v>1</v>
      </c>
      <c r="C229" s="179" t="s">
        <v>597</v>
      </c>
      <c r="D229" s="179" t="s">
        <v>598</v>
      </c>
      <c r="E229" s="179" t="s">
        <v>503</v>
      </c>
      <c r="F229" s="179" t="s">
        <v>520</v>
      </c>
      <c r="G229" s="177"/>
      <c r="O229" s="171"/>
      <c r="R229" s="171"/>
      <c r="W229" s="171"/>
      <c r="X229" s="171"/>
    </row>
    <row r="230" spans="1:24" customFormat="1">
      <c r="A230" s="178">
        <v>225</v>
      </c>
      <c r="B230" s="178">
        <v>1</v>
      </c>
      <c r="C230" s="179" t="s">
        <v>599</v>
      </c>
      <c r="D230" s="179" t="s">
        <v>600</v>
      </c>
      <c r="E230" s="179" t="s">
        <v>491</v>
      </c>
      <c r="F230" s="179" t="s">
        <v>517</v>
      </c>
      <c r="G230" s="177"/>
      <c r="O230" s="171"/>
      <c r="R230" s="171"/>
      <c r="W230" s="171"/>
      <c r="X230" s="171"/>
    </row>
    <row r="231" spans="1:24" customFormat="1">
      <c r="A231" s="178">
        <v>226</v>
      </c>
      <c r="B231" s="178">
        <v>1</v>
      </c>
      <c r="C231" s="179" t="s">
        <v>601</v>
      </c>
      <c r="D231" s="179" t="s">
        <v>602</v>
      </c>
      <c r="E231" s="179" t="s">
        <v>491</v>
      </c>
      <c r="F231" s="179" t="s">
        <v>492</v>
      </c>
      <c r="G231" s="177"/>
      <c r="O231" s="171"/>
      <c r="R231" s="171"/>
      <c r="W231" s="171"/>
      <c r="X231" s="171"/>
    </row>
    <row r="232" spans="1:24" customFormat="1">
      <c r="A232" s="178">
        <v>227</v>
      </c>
      <c r="B232" s="178">
        <v>1</v>
      </c>
      <c r="C232" s="179" t="s">
        <v>603</v>
      </c>
      <c r="D232" s="179" t="s">
        <v>604</v>
      </c>
      <c r="E232" s="179" t="s">
        <v>495</v>
      </c>
      <c r="F232" s="179" t="s">
        <v>496</v>
      </c>
      <c r="G232" s="177"/>
      <c r="O232" s="171"/>
      <c r="R232" s="171"/>
      <c r="W232" s="171"/>
      <c r="X232" s="171"/>
    </row>
    <row r="233" spans="1:24" customFormat="1">
      <c r="A233" s="178">
        <v>228</v>
      </c>
      <c r="B233" s="178">
        <v>1</v>
      </c>
      <c r="C233" s="179" t="s">
        <v>605</v>
      </c>
      <c r="D233" s="179" t="s">
        <v>606</v>
      </c>
      <c r="E233" s="179" t="s">
        <v>499</v>
      </c>
      <c r="F233" s="179" t="s">
        <v>502</v>
      </c>
      <c r="G233" s="177"/>
      <c r="O233" s="171"/>
      <c r="R233" s="171"/>
      <c r="W233" s="171"/>
      <c r="X233" s="171"/>
    </row>
    <row r="234" spans="1:24" customFormat="1">
      <c r="A234" s="178">
        <v>229</v>
      </c>
      <c r="B234" s="178">
        <v>1</v>
      </c>
      <c r="C234" s="179" t="s">
        <v>607</v>
      </c>
      <c r="D234" s="179" t="s">
        <v>608</v>
      </c>
      <c r="E234" s="179" t="s">
        <v>503</v>
      </c>
      <c r="F234" s="179" t="s">
        <v>520</v>
      </c>
      <c r="G234" s="177"/>
      <c r="O234" s="171"/>
      <c r="R234" s="171"/>
      <c r="W234" s="171"/>
      <c r="X234" s="171"/>
    </row>
    <row r="235" spans="1:24" customFormat="1">
      <c r="A235" s="178">
        <v>230</v>
      </c>
      <c r="B235" s="178">
        <v>1</v>
      </c>
      <c r="C235" s="179" t="s">
        <v>609</v>
      </c>
      <c r="D235" s="179" t="s">
        <v>610</v>
      </c>
      <c r="E235" s="179" t="s">
        <v>503</v>
      </c>
      <c r="F235" s="179" t="s">
        <v>512</v>
      </c>
      <c r="G235" s="177"/>
      <c r="O235" s="171"/>
      <c r="R235" s="171"/>
      <c r="W235" s="171"/>
      <c r="X235" s="171"/>
    </row>
    <row r="236" spans="1:24" customFormat="1">
      <c r="A236" s="178">
        <v>231</v>
      </c>
      <c r="B236" s="178">
        <v>1</v>
      </c>
      <c r="C236" s="179" t="s">
        <v>611</v>
      </c>
      <c r="D236" s="179" t="s">
        <v>612</v>
      </c>
      <c r="E236" s="179" t="s">
        <v>499</v>
      </c>
      <c r="F236" s="179" t="s">
        <v>502</v>
      </c>
      <c r="G236" s="177"/>
      <c r="O236" s="171"/>
      <c r="R236" s="171"/>
      <c r="W236" s="171"/>
      <c r="X236" s="171"/>
    </row>
    <row r="237" spans="1:24" customFormat="1">
      <c r="A237" s="178">
        <v>232</v>
      </c>
      <c r="B237" s="178">
        <v>1</v>
      </c>
      <c r="C237" s="179" t="s">
        <v>613</v>
      </c>
      <c r="D237" s="179" t="s">
        <v>614</v>
      </c>
      <c r="E237" s="179" t="s">
        <v>499</v>
      </c>
      <c r="F237" s="179" t="s">
        <v>502</v>
      </c>
      <c r="G237" s="177"/>
      <c r="O237" s="171"/>
      <c r="R237" s="171"/>
      <c r="W237" s="171"/>
      <c r="X237" s="171"/>
    </row>
    <row r="238" spans="1:24" customFormat="1">
      <c r="A238" s="180">
        <v>160</v>
      </c>
      <c r="B238" s="180">
        <v>1</v>
      </c>
      <c r="C238" s="180" t="s">
        <v>615</v>
      </c>
      <c r="D238" s="180" t="s">
        <v>616</v>
      </c>
      <c r="E238" s="180" t="s">
        <v>511</v>
      </c>
      <c r="F238" s="180" t="s">
        <v>511</v>
      </c>
      <c r="G238" s="177"/>
      <c r="O238" s="171"/>
      <c r="R238" s="171"/>
      <c r="W238" s="171"/>
      <c r="X238" s="171"/>
    </row>
    <row r="239" spans="1:24" customFormat="1">
      <c r="B239" s="176"/>
      <c r="G239" s="177"/>
      <c r="O239" s="171"/>
      <c r="R239" s="171"/>
      <c r="W239" s="171"/>
      <c r="X239" s="171"/>
    </row>
    <row r="240" spans="1:24" customFormat="1">
      <c r="B240" s="176"/>
      <c r="G240" s="177"/>
      <c r="O240" s="171"/>
      <c r="R240" s="171"/>
      <c r="W240" s="171"/>
      <c r="X240" s="171"/>
    </row>
    <row r="241" spans="2:24" customFormat="1">
      <c r="B241" s="176"/>
      <c r="G241" s="177"/>
      <c r="O241" s="171"/>
      <c r="R241" s="171"/>
      <c r="W241" s="171"/>
      <c r="X241" s="171"/>
    </row>
  </sheetData>
  <sortState xmlns:xlrd2="http://schemas.microsoft.com/office/spreadsheetml/2017/richdata2" ref="A2:Y197">
    <sortCondition ref="B2:B197"/>
    <sortCondition descending="1" ref="J2:J197"/>
    <sortCondition ref="C2:C197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41"/>
  <sheetViews>
    <sheetView workbookViewId="0">
      <pane xSplit="14400" ySplit="4400" topLeftCell="W187" activePane="topRight"/>
      <selection activeCell="G20" sqref="G20"/>
      <selection pane="topRight" activeCell="AA6" sqref="AA6"/>
      <selection pane="bottomLeft" activeCell="G196" sqref="G196"/>
      <selection pane="bottomRight" activeCell="Z191" sqref="Z191"/>
    </sheetView>
  </sheetViews>
  <sheetFormatPr baseColWidth="10" defaultColWidth="9.1640625" defaultRowHeight="15"/>
  <cols>
    <col min="1" max="1" width="16" style="350" customWidth="1"/>
    <col min="2" max="2" width="11" style="350" customWidth="1"/>
    <col min="3" max="3" width="10.5" style="350" customWidth="1"/>
    <col min="4" max="4" width="22.1640625" style="350" customWidth="1"/>
    <col min="5" max="5" width="17.33203125" style="350" customWidth="1"/>
    <col min="6" max="6" width="19.83203125" style="350" customWidth="1"/>
    <col min="7" max="10" width="9.1640625" style="350"/>
    <col min="11" max="11" width="24" style="351" customWidth="1"/>
    <col min="12" max="13" width="9.1640625" style="351"/>
    <col min="14" max="14" width="18.5" style="351" customWidth="1"/>
    <col min="15" max="15" width="24.83203125" style="197" customWidth="1"/>
    <col min="16" max="16" width="27.33203125" style="351" customWidth="1"/>
    <col min="17" max="17" width="17.1640625" style="351" customWidth="1"/>
    <col min="18" max="18" width="17.5" style="197" customWidth="1"/>
    <col min="19" max="19" width="14" style="351" customWidth="1"/>
    <col min="20" max="20" width="18.83203125" style="351" customWidth="1"/>
    <col min="21" max="21" width="13.83203125" style="351" customWidth="1"/>
    <col min="22" max="22" width="9.1640625" style="351"/>
    <col min="23" max="23" width="18.1640625" style="197" customWidth="1"/>
    <col min="24" max="24" width="12.33203125" style="370" customWidth="1"/>
    <col min="25" max="25" width="9.1640625" style="351"/>
    <col min="26" max="42" width="9.1640625" style="353"/>
    <col min="43" max="16384" width="9.1640625" style="350"/>
  </cols>
  <sheetData>
    <row r="1" spans="1:42">
      <c r="A1" s="372" t="s">
        <v>484</v>
      </c>
      <c r="B1" s="350" t="s">
        <v>628</v>
      </c>
      <c r="C1" s="373" t="s">
        <v>473</v>
      </c>
      <c r="D1" s="373" t="s">
        <v>472</v>
      </c>
      <c r="E1" s="374" t="s">
        <v>485</v>
      </c>
      <c r="F1" s="374" t="s">
        <v>486</v>
      </c>
      <c r="G1" s="350" t="s">
        <v>487</v>
      </c>
      <c r="H1" s="350" t="s">
        <v>488</v>
      </c>
      <c r="I1" s="350" t="s">
        <v>489</v>
      </c>
      <c r="J1" s="350" t="s">
        <v>617</v>
      </c>
      <c r="K1" s="384" t="s">
        <v>412</v>
      </c>
      <c r="L1" s="385" t="s">
        <v>420</v>
      </c>
      <c r="M1" s="386" t="s">
        <v>421</v>
      </c>
      <c r="N1" s="387" t="s">
        <v>422</v>
      </c>
      <c r="O1" s="398" t="s">
        <v>618</v>
      </c>
      <c r="P1" s="386" t="s">
        <v>435</v>
      </c>
      <c r="Q1" s="388" t="s">
        <v>439</v>
      </c>
      <c r="R1" s="398" t="s">
        <v>619</v>
      </c>
      <c r="S1" s="389" t="s">
        <v>441</v>
      </c>
      <c r="T1" s="390" t="s">
        <v>430</v>
      </c>
      <c r="U1" s="391" t="s">
        <v>446</v>
      </c>
      <c r="V1" s="392" t="s">
        <v>447</v>
      </c>
      <c r="W1" s="398" t="s">
        <v>620</v>
      </c>
      <c r="X1" s="400" t="s">
        <v>687</v>
      </c>
      <c r="Y1" s="393" t="s">
        <v>622</v>
      </c>
      <c r="AN1" s="350"/>
      <c r="AO1" s="350"/>
      <c r="AP1" s="350"/>
    </row>
    <row r="2" spans="1:42" s="394" customFormat="1">
      <c r="A2" s="394">
        <v>82</v>
      </c>
      <c r="B2" s="394">
        <v>0</v>
      </c>
      <c r="C2" s="408" t="s">
        <v>6</v>
      </c>
      <c r="D2" s="408" t="s">
        <v>5</v>
      </c>
      <c r="E2" s="408" t="s">
        <v>495</v>
      </c>
      <c r="F2" s="408" t="s">
        <v>496</v>
      </c>
      <c r="G2" s="411">
        <v>1</v>
      </c>
      <c r="H2" s="411">
        <v>2</v>
      </c>
      <c r="I2" s="416">
        <v>1</v>
      </c>
      <c r="J2" s="416">
        <v>1</v>
      </c>
      <c r="K2" s="481">
        <v>9.126453996862697</v>
      </c>
      <c r="L2" s="478">
        <v>7.784152752009895</v>
      </c>
      <c r="M2" s="478">
        <v>6.3456519608942132</v>
      </c>
      <c r="N2" s="478">
        <v>7.1298554407791546</v>
      </c>
      <c r="O2" s="480">
        <v>2</v>
      </c>
      <c r="P2" s="478">
        <v>9.7958602038693581</v>
      </c>
      <c r="Q2" s="478">
        <v>8.4796443612540955</v>
      </c>
      <c r="R2" s="480">
        <v>1</v>
      </c>
      <c r="S2" s="478">
        <v>6.2811475871195812</v>
      </c>
      <c r="T2" s="478">
        <v>4.2103313513460794</v>
      </c>
      <c r="U2" s="478">
        <v>7.2274118738404454</v>
      </c>
      <c r="V2" s="485">
        <v>7.5243042671614102</v>
      </c>
      <c r="W2" s="480">
        <v>8</v>
      </c>
      <c r="X2" s="480">
        <v>11</v>
      </c>
      <c r="Y2" s="406">
        <f t="shared" ref="Y2:Y65" si="0">(((AVERAGE(K2:N2)+((Q2+P2)/2)+AVERAGE(S2:V2))))</f>
        <v>23.045079590065093</v>
      </c>
      <c r="Z2" s="353"/>
      <c r="AA2" s="472"/>
      <c r="AB2" s="353"/>
      <c r="AC2" s="472"/>
      <c r="AD2" s="472"/>
      <c r="AE2" s="353"/>
      <c r="AF2" s="353"/>
      <c r="AG2" s="353"/>
      <c r="AH2" s="353"/>
      <c r="AI2" s="353"/>
      <c r="AJ2" s="353"/>
      <c r="AK2" s="353"/>
      <c r="AL2" s="353"/>
      <c r="AM2" s="353"/>
    </row>
    <row r="3" spans="1:42" s="394" customFormat="1">
      <c r="A3" s="394">
        <v>134</v>
      </c>
      <c r="B3" s="394">
        <v>0</v>
      </c>
      <c r="C3" s="408" t="s">
        <v>10</v>
      </c>
      <c r="D3" s="408" t="s">
        <v>9</v>
      </c>
      <c r="E3" s="408" t="s">
        <v>503</v>
      </c>
      <c r="F3" s="408" t="s">
        <v>504</v>
      </c>
      <c r="G3" s="411">
        <v>1</v>
      </c>
      <c r="H3" s="411">
        <v>2</v>
      </c>
      <c r="I3" s="416">
        <v>1</v>
      </c>
      <c r="J3" s="416">
        <v>1</v>
      </c>
      <c r="K3" s="481">
        <v>8.6930979287383554</v>
      </c>
      <c r="L3" s="478">
        <v>8.3917233639455784</v>
      </c>
      <c r="M3" s="478">
        <v>4.5475270802122498</v>
      </c>
      <c r="N3" s="478">
        <v>7.1954058517845718</v>
      </c>
      <c r="O3" s="480">
        <v>10</v>
      </c>
      <c r="P3" s="478">
        <v>8.1139692115664666</v>
      </c>
      <c r="Q3" s="478">
        <v>9.3451099672438005</v>
      </c>
      <c r="R3" s="480">
        <v>5</v>
      </c>
      <c r="S3" s="478">
        <v>4.0965646034237952</v>
      </c>
      <c r="T3" s="478">
        <v>5.7305962125152661</v>
      </c>
      <c r="U3" s="478">
        <v>7.6989795600907032</v>
      </c>
      <c r="V3" s="485">
        <v>7.8373015238095238</v>
      </c>
      <c r="W3" s="480">
        <v>6</v>
      </c>
      <c r="X3" s="480">
        <v>21</v>
      </c>
      <c r="Y3" s="406">
        <f t="shared" si="0"/>
        <v>22.277338620535144</v>
      </c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</row>
    <row r="4" spans="1:42" s="394" customFormat="1">
      <c r="A4" s="394">
        <v>31</v>
      </c>
      <c r="B4" s="394">
        <v>0</v>
      </c>
      <c r="C4" s="408" t="s">
        <v>4</v>
      </c>
      <c r="D4" s="408" t="s">
        <v>3</v>
      </c>
      <c r="E4" s="408" t="s">
        <v>495</v>
      </c>
      <c r="F4" s="408" t="s">
        <v>496</v>
      </c>
      <c r="G4" s="411">
        <v>1</v>
      </c>
      <c r="H4" s="411">
        <v>2</v>
      </c>
      <c r="I4" s="416">
        <v>1</v>
      </c>
      <c r="J4" s="416">
        <v>1</v>
      </c>
      <c r="K4" s="481">
        <v>8.7086026346960335</v>
      </c>
      <c r="L4" s="478">
        <v>8.20765977443609</v>
      </c>
      <c r="M4" s="478">
        <v>6.6931363311785104</v>
      </c>
      <c r="N4" s="478">
        <v>6.4983579521813244</v>
      </c>
      <c r="O4" s="480">
        <v>3</v>
      </c>
      <c r="P4" s="478">
        <v>8.6859475764510101</v>
      </c>
      <c r="Q4" s="478">
        <v>9.2893074403369216</v>
      </c>
      <c r="R4" s="480">
        <v>2</v>
      </c>
      <c r="S4" s="478">
        <v>5.152742949898653</v>
      </c>
      <c r="T4" s="478">
        <v>5.5067165104195981</v>
      </c>
      <c r="U4" s="478">
        <v>7.4882399451008483</v>
      </c>
      <c r="V4" s="485">
        <v>7.1766805406373075</v>
      </c>
      <c r="W4" s="480">
        <v>7</v>
      </c>
      <c r="X4" s="480">
        <v>12</v>
      </c>
      <c r="Y4" s="406">
        <f t="shared" si="0"/>
        <v>22.84566166803106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353"/>
      <c r="AL4" s="353"/>
      <c r="AM4" s="353"/>
    </row>
    <row r="5" spans="1:42" s="394" customFormat="1">
      <c r="A5" s="394">
        <v>45</v>
      </c>
      <c r="B5" s="394">
        <v>0</v>
      </c>
      <c r="C5" s="408" t="s">
        <v>16</v>
      </c>
      <c r="D5" s="408" t="s">
        <v>15</v>
      </c>
      <c r="E5" s="408" t="s">
        <v>495</v>
      </c>
      <c r="F5" s="408" t="s">
        <v>496</v>
      </c>
      <c r="G5" s="411">
        <v>1</v>
      </c>
      <c r="H5" s="411">
        <v>2</v>
      </c>
      <c r="I5" s="416">
        <v>1</v>
      </c>
      <c r="J5" s="416">
        <v>1</v>
      </c>
      <c r="K5" s="481">
        <v>8.6500137977398595</v>
      </c>
      <c r="L5" s="478">
        <v>7.8736191912662505</v>
      </c>
      <c r="M5" s="478">
        <v>6.3775756130179175</v>
      </c>
      <c r="N5" s="478">
        <v>6.4291813769513757</v>
      </c>
      <c r="O5" s="480">
        <v>5</v>
      </c>
      <c r="P5" s="478">
        <v>8.4785937174953201</v>
      </c>
      <c r="Q5" s="478">
        <v>8.5880907814693508</v>
      </c>
      <c r="R5" s="480">
        <v>9</v>
      </c>
      <c r="S5" s="478">
        <v>5.0638895879888279</v>
      </c>
      <c r="T5" s="478">
        <v>8.6532909200976427</v>
      </c>
      <c r="U5" s="478">
        <v>7.2249081450762125</v>
      </c>
      <c r="V5" s="485">
        <v>6.4934715144799187</v>
      </c>
      <c r="W5" s="480">
        <v>1</v>
      </c>
      <c r="X5" s="480">
        <v>15</v>
      </c>
      <c r="Y5" s="406">
        <f t="shared" si="0"/>
        <v>22.724829786136837</v>
      </c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</row>
    <row r="6" spans="1:42" s="394" customFormat="1">
      <c r="A6" s="394">
        <v>131</v>
      </c>
      <c r="B6" s="394">
        <v>0</v>
      </c>
      <c r="C6" s="408" t="s">
        <v>32</v>
      </c>
      <c r="D6" s="408" t="s">
        <v>31</v>
      </c>
      <c r="E6" s="408" t="s">
        <v>495</v>
      </c>
      <c r="F6" s="408" t="s">
        <v>496</v>
      </c>
      <c r="G6" s="411">
        <v>1</v>
      </c>
      <c r="H6" s="411">
        <v>2</v>
      </c>
      <c r="I6" s="416">
        <v>1</v>
      </c>
      <c r="J6" s="416">
        <v>1</v>
      </c>
      <c r="K6" s="481">
        <v>8.6994674584627205</v>
      </c>
      <c r="L6" s="478">
        <v>8.0903688856494966</v>
      </c>
      <c r="M6" s="478">
        <v>6.605729222343907</v>
      </c>
      <c r="N6" s="478">
        <v>7.2242138498305462</v>
      </c>
      <c r="O6" s="480">
        <v>1</v>
      </c>
      <c r="P6" s="478">
        <v>8.5853130850842518</v>
      </c>
      <c r="Q6" s="478">
        <v>8.2132662611137111</v>
      </c>
      <c r="R6" s="480">
        <v>12</v>
      </c>
      <c r="S6" s="478">
        <v>5.2107386073703132</v>
      </c>
      <c r="T6" s="478">
        <v>4.6887506054626424</v>
      </c>
      <c r="U6" s="478">
        <v>7.0002387985269303</v>
      </c>
      <c r="V6" s="485">
        <v>7.4050869094504979</v>
      </c>
      <c r="W6" s="480">
        <v>12</v>
      </c>
      <c r="X6" s="480">
        <v>25</v>
      </c>
      <c r="Y6" s="406">
        <f t="shared" si="0"/>
        <v>22.130438257373246</v>
      </c>
      <c r="Z6" s="353"/>
      <c r="AA6" s="353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</row>
    <row r="7" spans="1:42" s="394" customFormat="1">
      <c r="A7" s="394">
        <v>166</v>
      </c>
      <c r="B7" s="394">
        <v>0</v>
      </c>
      <c r="C7" s="408" t="s">
        <v>8</v>
      </c>
      <c r="D7" s="408" t="s">
        <v>7</v>
      </c>
      <c r="E7" s="408" t="s">
        <v>495</v>
      </c>
      <c r="F7" s="408" t="s">
        <v>496</v>
      </c>
      <c r="G7" s="411">
        <v>1</v>
      </c>
      <c r="H7" s="411">
        <v>2</v>
      </c>
      <c r="I7" s="416">
        <v>1</v>
      </c>
      <c r="J7" s="416">
        <v>1</v>
      </c>
      <c r="K7" s="481">
        <v>8.5429009027755534</v>
      </c>
      <c r="L7" s="478">
        <v>8.2195296300338327</v>
      </c>
      <c r="M7" s="478">
        <v>5.5320685056241352</v>
      </c>
      <c r="N7" s="478">
        <v>6.7683919649737767</v>
      </c>
      <c r="O7" s="480">
        <v>6</v>
      </c>
      <c r="P7" s="478">
        <v>8.6013209902225931</v>
      </c>
      <c r="Q7" s="478">
        <v>8.3343472157229748</v>
      </c>
      <c r="R7" s="480">
        <v>11</v>
      </c>
      <c r="S7" s="478">
        <v>4.7699959398483633</v>
      </c>
      <c r="T7" s="478">
        <v>5.2959956755198645</v>
      </c>
      <c r="U7" s="478">
        <v>6.9708738040670815</v>
      </c>
      <c r="V7" s="485">
        <v>6.8752537378587784</v>
      </c>
      <c r="W7" s="480">
        <v>13</v>
      </c>
      <c r="X7" s="480">
        <v>30</v>
      </c>
      <c r="Y7" s="406">
        <f t="shared" si="0"/>
        <v>21.711586643148131</v>
      </c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spans="1:42" s="394" customFormat="1">
      <c r="A8" s="394">
        <v>30</v>
      </c>
      <c r="B8" s="394">
        <v>0</v>
      </c>
      <c r="C8" s="408" t="s">
        <v>34</v>
      </c>
      <c r="D8" s="408" t="s">
        <v>33</v>
      </c>
      <c r="E8" s="408" t="s">
        <v>511</v>
      </c>
      <c r="F8" s="408" t="s">
        <v>511</v>
      </c>
      <c r="G8" s="411">
        <v>1</v>
      </c>
      <c r="H8" s="411">
        <v>2</v>
      </c>
      <c r="I8" s="416">
        <v>1</v>
      </c>
      <c r="J8" s="416">
        <v>1</v>
      </c>
      <c r="K8" s="481">
        <v>8.2729603034862507</v>
      </c>
      <c r="L8" s="478">
        <v>7.9931269236418236</v>
      </c>
      <c r="M8" s="478">
        <v>4.238566497813661</v>
      </c>
      <c r="N8" s="478">
        <v>7.8882650987181533</v>
      </c>
      <c r="O8" s="480">
        <v>12</v>
      </c>
      <c r="P8" s="478">
        <v>8.4821510297482838</v>
      </c>
      <c r="Q8" s="478">
        <v>8.9671268132896564</v>
      </c>
      <c r="R8" s="480">
        <v>6</v>
      </c>
      <c r="S8" s="478">
        <v>3.9629818979475928</v>
      </c>
      <c r="T8" s="478">
        <v>5.3127769770721773</v>
      </c>
      <c r="U8" s="478">
        <v>6.9326368924141946</v>
      </c>
      <c r="V8" s="485">
        <v>7.5175274928756179</v>
      </c>
      <c r="W8" s="480">
        <v>15</v>
      </c>
      <c r="X8" s="480">
        <v>33</v>
      </c>
      <c r="Y8" s="406">
        <f t="shared" si="0"/>
        <v>21.754349442511337</v>
      </c>
      <c r="Z8" s="353"/>
      <c r="AA8" s="353"/>
      <c r="AB8" s="353"/>
      <c r="AC8" s="353"/>
      <c r="AD8" s="353"/>
      <c r="AE8" s="353"/>
      <c r="AF8" s="353"/>
      <c r="AG8" s="353"/>
      <c r="AH8" s="353"/>
      <c r="AI8" s="353"/>
      <c r="AJ8" s="353"/>
      <c r="AK8" s="353"/>
      <c r="AL8" s="353"/>
      <c r="AM8" s="353"/>
    </row>
    <row r="9" spans="1:42" s="394" customFormat="1">
      <c r="A9" s="394">
        <v>57</v>
      </c>
      <c r="B9" s="394">
        <v>0</v>
      </c>
      <c r="C9" s="408" t="s">
        <v>12</v>
      </c>
      <c r="D9" s="408" t="s">
        <v>11</v>
      </c>
      <c r="E9" s="408" t="s">
        <v>495</v>
      </c>
      <c r="F9" s="408" t="s">
        <v>496</v>
      </c>
      <c r="G9" s="411">
        <v>1</v>
      </c>
      <c r="H9" s="411">
        <v>2</v>
      </c>
      <c r="I9" s="416">
        <v>1</v>
      </c>
      <c r="J9" s="416">
        <v>1</v>
      </c>
      <c r="K9" s="481">
        <v>8.2920593526907194</v>
      </c>
      <c r="L9" s="478">
        <v>8.3462585034013621</v>
      </c>
      <c r="M9" s="478">
        <v>5.6436345852944436</v>
      </c>
      <c r="N9" s="478">
        <v>6.6653407584772042</v>
      </c>
      <c r="O9" s="480">
        <v>9</v>
      </c>
      <c r="P9" s="478">
        <v>8.6351154566257549</v>
      </c>
      <c r="Q9" s="478">
        <v>8.3975198876930275</v>
      </c>
      <c r="R9" s="480">
        <v>10</v>
      </c>
      <c r="S9" s="478">
        <v>4.8776544652628324</v>
      </c>
      <c r="T9" s="478">
        <v>4.8675775611221566</v>
      </c>
      <c r="U9" s="478">
        <v>7.1649659863945576</v>
      </c>
      <c r="V9" s="485">
        <v>6.8401360544217695</v>
      </c>
      <c r="W9" s="480">
        <v>14</v>
      </c>
      <c r="X9" s="480">
        <v>33</v>
      </c>
      <c r="Y9" s="406">
        <f t="shared" si="0"/>
        <v>21.690724488925653</v>
      </c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</row>
    <row r="10" spans="1:42" s="394" customFormat="1">
      <c r="A10" s="394">
        <v>62</v>
      </c>
      <c r="B10" s="394">
        <v>0</v>
      </c>
      <c r="C10" s="408" t="s">
        <v>14</v>
      </c>
      <c r="D10" s="408" t="s">
        <v>13</v>
      </c>
      <c r="E10" s="408" t="s">
        <v>495</v>
      </c>
      <c r="F10" s="408" t="s">
        <v>496</v>
      </c>
      <c r="G10" s="411">
        <v>1</v>
      </c>
      <c r="H10" s="411">
        <v>2</v>
      </c>
      <c r="I10" s="416">
        <v>1</v>
      </c>
      <c r="J10" s="416">
        <v>1</v>
      </c>
      <c r="K10" s="481">
        <v>8.7047396677017641</v>
      </c>
      <c r="L10" s="478">
        <v>7.7823068513119527</v>
      </c>
      <c r="M10" s="478">
        <v>4.286392272692729</v>
      </c>
      <c r="N10" s="478">
        <v>6.8139926487925937</v>
      </c>
      <c r="O10" s="480">
        <v>14</v>
      </c>
      <c r="P10" s="478">
        <v>7.7297170792594141</v>
      </c>
      <c r="Q10" s="478">
        <v>8.802877866167524</v>
      </c>
      <c r="R10" s="480">
        <v>16</v>
      </c>
      <c r="S10" s="478">
        <v>5.7774520194771126</v>
      </c>
      <c r="T10" s="478">
        <v>6.8710622899695721</v>
      </c>
      <c r="U10" s="478">
        <v>7.0074586977648199</v>
      </c>
      <c r="V10" s="485">
        <v>6.4919096209912528</v>
      </c>
      <c r="W10" s="480">
        <v>3</v>
      </c>
      <c r="X10" s="480">
        <v>33</v>
      </c>
      <c r="Y10" s="406">
        <f t="shared" si="0"/>
        <v>21.700125989888917</v>
      </c>
      <c r="Z10" s="353"/>
      <c r="AA10" s="353"/>
      <c r="AB10" s="353"/>
      <c r="AC10" s="353"/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</row>
    <row r="11" spans="1:42" s="394" customFormat="1">
      <c r="A11" s="394">
        <v>10</v>
      </c>
      <c r="B11" s="394">
        <v>0</v>
      </c>
      <c r="C11" s="408" t="s">
        <v>28</v>
      </c>
      <c r="D11" s="408" t="s">
        <v>27</v>
      </c>
      <c r="E11" s="408" t="s">
        <v>495</v>
      </c>
      <c r="F11" s="408" t="s">
        <v>496</v>
      </c>
      <c r="G11" s="411">
        <v>1</v>
      </c>
      <c r="H11" s="411">
        <v>2</v>
      </c>
      <c r="I11" s="416">
        <v>1</v>
      </c>
      <c r="J11" s="416">
        <v>1</v>
      </c>
      <c r="K11" s="481">
        <v>8.4940033934116599</v>
      </c>
      <c r="L11" s="478">
        <v>7.5769708749300584</v>
      </c>
      <c r="M11" s="478">
        <v>6.1403839704897694</v>
      </c>
      <c r="N11" s="478">
        <v>6.1832855722435056</v>
      </c>
      <c r="O11" s="480">
        <v>11</v>
      </c>
      <c r="P11" s="478">
        <v>8.4874869981277303</v>
      </c>
      <c r="Q11" s="478">
        <v>8.303813757604118</v>
      </c>
      <c r="R11" s="480">
        <v>13</v>
      </c>
      <c r="S11" s="478">
        <v>4.6671817632639678</v>
      </c>
      <c r="T11" s="478">
        <v>6.0999110378077122</v>
      </c>
      <c r="U11" s="478">
        <v>7.0151309008451861</v>
      </c>
      <c r="V11" s="485">
        <v>6.6052213093029417</v>
      </c>
      <c r="W11" s="480">
        <v>11</v>
      </c>
      <c r="X11" s="480">
        <v>35</v>
      </c>
      <c r="Y11" s="406">
        <f t="shared" si="0"/>
        <v>21.591172583439622</v>
      </c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</row>
    <row r="12" spans="1:42" s="394" customFormat="1">
      <c r="A12" s="394">
        <v>48</v>
      </c>
      <c r="B12" s="394">
        <v>0</v>
      </c>
      <c r="C12" s="408" t="s">
        <v>30</v>
      </c>
      <c r="D12" s="408" t="s">
        <v>29</v>
      </c>
      <c r="E12" s="408" t="s">
        <v>495</v>
      </c>
      <c r="F12" s="408" t="s">
        <v>496</v>
      </c>
      <c r="G12" s="411">
        <v>1</v>
      </c>
      <c r="H12" s="411">
        <v>2</v>
      </c>
      <c r="I12" s="416">
        <v>1</v>
      </c>
      <c r="J12" s="416">
        <v>1</v>
      </c>
      <c r="K12" s="481">
        <v>8.5984453852802769</v>
      </c>
      <c r="L12" s="478">
        <v>8.3738095238095234</v>
      </c>
      <c r="M12" s="478">
        <v>6.0750925216104044</v>
      </c>
      <c r="N12" s="478">
        <v>6.4574340587824244</v>
      </c>
      <c r="O12" s="480">
        <v>4</v>
      </c>
      <c r="P12" s="478">
        <v>8.9011025587684642</v>
      </c>
      <c r="Q12" s="478">
        <v>8.6817969115582603</v>
      </c>
      <c r="R12" s="480">
        <v>4</v>
      </c>
      <c r="S12" s="478">
        <v>5.0634592329686212</v>
      </c>
      <c r="T12" s="478">
        <v>4.9884944828290827</v>
      </c>
      <c r="U12" s="478">
        <v>5.3112244897959187</v>
      </c>
      <c r="V12" s="485">
        <v>4.5193877551020405</v>
      </c>
      <c r="W12" s="480">
        <v>27</v>
      </c>
      <c r="X12" s="480">
        <v>35</v>
      </c>
      <c r="Y12" s="406">
        <f t="shared" si="0"/>
        <v>21.138286597707932</v>
      </c>
      <c r="Z12" s="353"/>
      <c r="AA12" s="353"/>
      <c r="AB12" s="353"/>
      <c r="AC12" s="353"/>
      <c r="AD12" s="353"/>
      <c r="AE12" s="353"/>
      <c r="AF12" s="353"/>
      <c r="AG12" s="353"/>
      <c r="AH12" s="353"/>
      <c r="AI12" s="353"/>
      <c r="AJ12" s="353"/>
      <c r="AK12" s="353"/>
      <c r="AL12" s="353"/>
      <c r="AM12" s="353"/>
    </row>
    <row r="13" spans="1:42" s="394" customFormat="1">
      <c r="A13" s="394">
        <v>79</v>
      </c>
      <c r="B13" s="394">
        <v>0</v>
      </c>
      <c r="C13" s="408" t="s">
        <v>22</v>
      </c>
      <c r="D13" s="408" t="s">
        <v>21</v>
      </c>
      <c r="E13" s="408" t="s">
        <v>495</v>
      </c>
      <c r="F13" s="408" t="s">
        <v>496</v>
      </c>
      <c r="G13" s="411">
        <v>1</v>
      </c>
      <c r="H13" s="411">
        <v>2</v>
      </c>
      <c r="I13" s="416">
        <v>0</v>
      </c>
      <c r="J13" s="416">
        <v>1</v>
      </c>
      <c r="K13" s="481">
        <v>8.2213147869513712</v>
      </c>
      <c r="L13" s="478">
        <v>7.4836669227059494</v>
      </c>
      <c r="M13" s="478">
        <v>5.0496560953730993</v>
      </c>
      <c r="N13" s="478">
        <v>6.2130668616016553</v>
      </c>
      <c r="O13" s="480">
        <v>21</v>
      </c>
      <c r="P13" s="478">
        <v>8.924225088412733</v>
      </c>
      <c r="Q13" s="478">
        <v>8.8976368741226022</v>
      </c>
      <c r="R13" s="480">
        <v>3</v>
      </c>
      <c r="S13" s="478">
        <v>4.4294890114616878</v>
      </c>
      <c r="T13" s="478">
        <v>4.4712727749456054</v>
      </c>
      <c r="U13" s="478">
        <v>6.6293851980715184</v>
      </c>
      <c r="V13" s="485">
        <v>6.7205766930394404</v>
      </c>
      <c r="W13" s="480">
        <v>18</v>
      </c>
      <c r="X13" s="480">
        <v>42</v>
      </c>
      <c r="Y13" s="406">
        <f t="shared" si="0"/>
        <v>21.21553806730525</v>
      </c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</row>
    <row r="14" spans="1:42" s="394" customFormat="1">
      <c r="A14" s="394">
        <v>130</v>
      </c>
      <c r="B14" s="394">
        <v>0</v>
      </c>
      <c r="C14" s="408" t="s">
        <v>44</v>
      </c>
      <c r="D14" s="408" t="s">
        <v>43</v>
      </c>
      <c r="E14" s="408" t="s">
        <v>495</v>
      </c>
      <c r="F14" s="408" t="s">
        <v>496</v>
      </c>
      <c r="G14" s="411">
        <v>1</v>
      </c>
      <c r="H14" s="411">
        <v>2</v>
      </c>
      <c r="I14" s="416">
        <v>1</v>
      </c>
      <c r="J14" s="416">
        <v>1</v>
      </c>
      <c r="K14" s="481">
        <v>8.2646558728431021</v>
      </c>
      <c r="L14" s="478">
        <v>7.6455498866213158</v>
      </c>
      <c r="M14" s="478">
        <v>4.7803907050512819</v>
      </c>
      <c r="N14" s="478">
        <v>6.4425646848532718</v>
      </c>
      <c r="O14" s="480">
        <v>17</v>
      </c>
      <c r="P14" s="478">
        <v>8.5806636155606419</v>
      </c>
      <c r="Q14" s="478">
        <v>8.6070425830603643</v>
      </c>
      <c r="R14" s="480">
        <v>8</v>
      </c>
      <c r="S14" s="478">
        <v>5.4466615402258398</v>
      </c>
      <c r="T14" s="478">
        <v>5.3070238932707747</v>
      </c>
      <c r="U14" s="478">
        <v>6.1428571428571432</v>
      </c>
      <c r="V14" s="485">
        <v>5.4923469387755111</v>
      </c>
      <c r="W14" s="480">
        <v>17</v>
      </c>
      <c r="X14" s="480">
        <v>42</v>
      </c>
      <c r="Y14" s="406">
        <f t="shared" si="0"/>
        <v>20.974365765435063</v>
      </c>
      <c r="Z14" s="353"/>
      <c r="AA14" s="353"/>
      <c r="AB14" s="353"/>
      <c r="AC14" s="353"/>
      <c r="AD14" s="353"/>
      <c r="AE14" s="353"/>
      <c r="AF14" s="353"/>
      <c r="AG14" s="353"/>
      <c r="AH14" s="353"/>
      <c r="AI14" s="353"/>
      <c r="AJ14" s="353"/>
      <c r="AK14" s="353"/>
      <c r="AL14" s="353"/>
      <c r="AM14" s="353"/>
    </row>
    <row r="15" spans="1:42" s="394" customFormat="1">
      <c r="A15" s="394">
        <v>59</v>
      </c>
      <c r="B15" s="394">
        <v>0</v>
      </c>
      <c r="C15" s="408" t="s">
        <v>36</v>
      </c>
      <c r="D15" s="408" t="s">
        <v>35</v>
      </c>
      <c r="E15" s="408" t="s">
        <v>495</v>
      </c>
      <c r="F15" s="408" t="s">
        <v>496</v>
      </c>
      <c r="G15" s="411">
        <v>1</v>
      </c>
      <c r="H15" s="411">
        <v>2</v>
      </c>
      <c r="I15" s="416">
        <v>1</v>
      </c>
      <c r="J15" s="416">
        <v>1</v>
      </c>
      <c r="K15" s="481">
        <v>7.990433460319494</v>
      </c>
      <c r="L15" s="478">
        <v>7.1627889761509529</v>
      </c>
      <c r="M15" s="478">
        <v>5.262703501533049</v>
      </c>
      <c r="N15" s="478">
        <v>6.6510311125591954</v>
      </c>
      <c r="O15" s="480">
        <v>18</v>
      </c>
      <c r="P15" s="478">
        <v>6.5333680049927185</v>
      </c>
      <c r="Q15" s="478">
        <v>7.3193729527374831</v>
      </c>
      <c r="R15" s="480">
        <v>24</v>
      </c>
      <c r="S15" s="478">
        <v>5.3096132993869523</v>
      </c>
      <c r="T15" s="478">
        <v>7.7567202948345173</v>
      </c>
      <c r="U15" s="478">
        <v>7.0816408367858426</v>
      </c>
      <c r="V15" s="485">
        <v>6.874293805013461</v>
      </c>
      <c r="W15" s="480">
        <v>2</v>
      </c>
      <c r="X15" s="480">
        <v>44</v>
      </c>
      <c r="Y15" s="406">
        <f t="shared" si="0"/>
        <v>20.448676800510967</v>
      </c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</row>
    <row r="16" spans="1:42" s="394" customFormat="1">
      <c r="A16" s="394">
        <v>105</v>
      </c>
      <c r="B16" s="394">
        <v>0</v>
      </c>
      <c r="C16" s="408" t="s">
        <v>24</v>
      </c>
      <c r="D16" s="408" t="s">
        <v>23</v>
      </c>
      <c r="E16" s="408" t="s">
        <v>495</v>
      </c>
      <c r="F16" s="408" t="s">
        <v>496</v>
      </c>
      <c r="G16" s="411">
        <v>1</v>
      </c>
      <c r="H16" s="411">
        <v>2</v>
      </c>
      <c r="I16" s="416">
        <v>1</v>
      </c>
      <c r="J16" s="416">
        <v>1</v>
      </c>
      <c r="K16" s="481">
        <v>8.451819092742582</v>
      </c>
      <c r="L16" s="478">
        <v>7.9865079365079366</v>
      </c>
      <c r="M16" s="478">
        <v>5.1945607929475015</v>
      </c>
      <c r="N16" s="478">
        <v>6.2546674764430588</v>
      </c>
      <c r="O16" s="480">
        <v>13</v>
      </c>
      <c r="P16" s="478">
        <v>8.6795818597878096</v>
      </c>
      <c r="Q16" s="478">
        <v>8.5343940102948039</v>
      </c>
      <c r="R16" s="480">
        <v>7</v>
      </c>
      <c r="S16" s="478">
        <v>4.7107678561599888</v>
      </c>
      <c r="T16" s="478">
        <v>4.8570188262728768</v>
      </c>
      <c r="U16" s="478">
        <v>6.5952380952380949</v>
      </c>
      <c r="V16" s="485">
        <v>4.2380952380952381</v>
      </c>
      <c r="W16" s="480">
        <v>26</v>
      </c>
      <c r="X16" s="480">
        <v>46</v>
      </c>
      <c r="Y16" s="406">
        <f t="shared" si="0"/>
        <v>20.679156763643128</v>
      </c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</row>
    <row r="17" spans="1:42" s="394" customFormat="1">
      <c r="A17" s="394">
        <v>9</v>
      </c>
      <c r="B17" s="394">
        <v>0</v>
      </c>
      <c r="C17" s="408" t="s">
        <v>18</v>
      </c>
      <c r="D17" s="408" t="s">
        <v>17</v>
      </c>
      <c r="E17" s="408" t="s">
        <v>503</v>
      </c>
      <c r="F17" s="408" t="s">
        <v>504</v>
      </c>
      <c r="G17" s="411">
        <v>1</v>
      </c>
      <c r="H17" s="411">
        <v>2</v>
      </c>
      <c r="I17" s="416">
        <v>1</v>
      </c>
      <c r="J17" s="416">
        <v>1</v>
      </c>
      <c r="K17" s="481">
        <v>8.5649248327304157</v>
      </c>
      <c r="L17" s="478">
        <v>7.8233296992225458</v>
      </c>
      <c r="M17" s="478">
        <v>5.2709621070909547</v>
      </c>
      <c r="N17" s="478">
        <v>7.4027554715241131</v>
      </c>
      <c r="O17" s="480">
        <v>7</v>
      </c>
      <c r="P17" s="478">
        <v>6.844695236114001</v>
      </c>
      <c r="Q17" s="478">
        <v>9.2166588675713612</v>
      </c>
      <c r="R17" s="480">
        <v>19</v>
      </c>
      <c r="S17" s="478">
        <v>3.7527234532604652</v>
      </c>
      <c r="T17" s="478">
        <v>6.2202768061037457</v>
      </c>
      <c r="U17" s="478">
        <v>7.630437930257818</v>
      </c>
      <c r="V17" s="485">
        <v>7.5749085824615552</v>
      </c>
      <c r="W17" s="480">
        <v>9</v>
      </c>
      <c r="X17" s="480">
        <v>35</v>
      </c>
      <c r="Y17" s="406">
        <f t="shared" si="0"/>
        <v>21.590756772505586</v>
      </c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</row>
    <row r="18" spans="1:42" s="394" customFormat="1">
      <c r="A18" s="394">
        <v>54</v>
      </c>
      <c r="B18" s="394">
        <v>0</v>
      </c>
      <c r="C18" s="408" t="s">
        <v>20</v>
      </c>
      <c r="D18" s="408" t="s">
        <v>19</v>
      </c>
      <c r="E18" s="408" t="s">
        <v>495</v>
      </c>
      <c r="F18" s="408" t="s">
        <v>496</v>
      </c>
      <c r="G18" s="411">
        <v>1</v>
      </c>
      <c r="H18" s="411">
        <v>2</v>
      </c>
      <c r="I18" s="416">
        <v>1</v>
      </c>
      <c r="J18" s="416">
        <v>1</v>
      </c>
      <c r="K18" s="481">
        <v>6.6452631014502028</v>
      </c>
      <c r="L18" s="478">
        <v>6.600873112402855</v>
      </c>
      <c r="M18" s="478">
        <v>4.4189708891937931</v>
      </c>
      <c r="N18" s="478">
        <v>6.6774301737277657</v>
      </c>
      <c r="O18" s="480">
        <v>24</v>
      </c>
      <c r="P18" s="478">
        <v>7.6433118369045143</v>
      </c>
      <c r="Q18" s="478">
        <v>7.9679457182966784</v>
      </c>
      <c r="R18" s="480">
        <v>21</v>
      </c>
      <c r="S18" s="478">
        <v>5.1498932027300111</v>
      </c>
      <c r="T18" s="478">
        <v>7.3092990639747697</v>
      </c>
      <c r="U18" s="478">
        <v>6.718835403835719</v>
      </c>
      <c r="V18" s="485">
        <v>6.8202908983142132</v>
      </c>
      <c r="W18" s="480">
        <v>4</v>
      </c>
      <c r="X18" s="480">
        <v>49</v>
      </c>
      <c r="Y18" s="406">
        <f t="shared" si="0"/>
        <v>20.39084273900793</v>
      </c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53"/>
    </row>
    <row r="19" spans="1:42" s="394" customFormat="1">
      <c r="A19" s="394">
        <v>84</v>
      </c>
      <c r="B19" s="394">
        <v>0</v>
      </c>
      <c r="C19" s="408" t="s">
        <v>38</v>
      </c>
      <c r="D19" s="408" t="s">
        <v>37</v>
      </c>
      <c r="E19" s="408" t="s">
        <v>495</v>
      </c>
      <c r="F19" s="408" t="s">
        <v>496</v>
      </c>
      <c r="G19" s="411">
        <v>1</v>
      </c>
      <c r="H19" s="411">
        <v>2</v>
      </c>
      <c r="I19" s="416">
        <v>1</v>
      </c>
      <c r="J19" s="416">
        <v>1</v>
      </c>
      <c r="K19" s="481">
        <v>7.5686073566603707</v>
      </c>
      <c r="L19" s="478">
        <v>6.0172146520787013</v>
      </c>
      <c r="M19" s="478">
        <v>4.7069455530547417</v>
      </c>
      <c r="N19" s="478">
        <v>6.4749641805952303</v>
      </c>
      <c r="O19" s="480">
        <v>23</v>
      </c>
      <c r="P19" s="478">
        <v>8.3010089452881211</v>
      </c>
      <c r="Q19" s="478">
        <v>7.1982919981282176</v>
      </c>
      <c r="R19" s="480">
        <v>22</v>
      </c>
      <c r="S19" s="478">
        <v>4.7985672782954323</v>
      </c>
      <c r="T19" s="478">
        <v>7.822096700275436</v>
      </c>
      <c r="U19" s="478">
        <v>6.7959735301709419</v>
      </c>
      <c r="V19" s="485">
        <v>6.5630802504600378</v>
      </c>
      <c r="W19" s="480">
        <v>5</v>
      </c>
      <c r="X19" s="480">
        <v>50</v>
      </c>
      <c r="Y19" s="406">
        <f t="shared" si="0"/>
        <v>20.436512847105892</v>
      </c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53"/>
    </row>
    <row r="20" spans="1:42" s="394" customFormat="1">
      <c r="A20" s="394">
        <v>185</v>
      </c>
      <c r="B20" s="394">
        <v>0</v>
      </c>
      <c r="C20" s="408" t="s">
        <v>26</v>
      </c>
      <c r="D20" s="408" t="s">
        <v>544</v>
      </c>
      <c r="E20" s="408" t="s">
        <v>511</v>
      </c>
      <c r="F20" s="408" t="s">
        <v>511</v>
      </c>
      <c r="G20" s="411">
        <v>1</v>
      </c>
      <c r="H20" s="411">
        <v>2</v>
      </c>
      <c r="I20" s="416">
        <v>1</v>
      </c>
      <c r="J20" s="416">
        <v>1</v>
      </c>
      <c r="K20" s="481">
        <v>8.5584861542401622</v>
      </c>
      <c r="L20" s="478">
        <v>7.2244402985074636</v>
      </c>
      <c r="M20" s="478">
        <v>4.3203865884251984</v>
      </c>
      <c r="N20" s="478">
        <v>7.0531444291422369</v>
      </c>
      <c r="O20" s="480">
        <v>16</v>
      </c>
      <c r="P20" s="478">
        <v>4.8931662159350946</v>
      </c>
      <c r="Q20" s="478">
        <v>8.7007487131492738</v>
      </c>
      <c r="R20" s="480">
        <v>25</v>
      </c>
      <c r="S20" s="478">
        <v>4.4972969662473066</v>
      </c>
      <c r="T20" s="478">
        <v>5.8809975149086338</v>
      </c>
      <c r="U20" s="478">
        <v>6.8887191593055137</v>
      </c>
      <c r="V20" s="485">
        <v>7.1626667681998182</v>
      </c>
      <c r="W20" s="480">
        <v>10</v>
      </c>
      <c r="X20" s="480">
        <v>51</v>
      </c>
      <c r="Y20" s="406">
        <f t="shared" si="0"/>
        <v>19.693491934286268</v>
      </c>
      <c r="Z20" s="353"/>
      <c r="AA20" s="353"/>
      <c r="AB20" s="353"/>
      <c r="AC20" s="353"/>
      <c r="AD20" s="353"/>
      <c r="AE20" s="353"/>
      <c r="AF20" s="353"/>
      <c r="AG20" s="353"/>
      <c r="AH20" s="353"/>
      <c r="AI20" s="353"/>
      <c r="AJ20" s="353"/>
      <c r="AK20" s="353"/>
      <c r="AL20" s="353"/>
      <c r="AM20" s="353"/>
    </row>
    <row r="21" spans="1:42" s="394" customFormat="1">
      <c r="A21" s="394">
        <v>13</v>
      </c>
      <c r="B21" s="394">
        <v>0</v>
      </c>
      <c r="C21" s="408" t="s">
        <v>46</v>
      </c>
      <c r="D21" s="408" t="s">
        <v>45</v>
      </c>
      <c r="E21" s="408" t="s">
        <v>495</v>
      </c>
      <c r="F21" s="408" t="s">
        <v>496</v>
      </c>
      <c r="G21" s="411">
        <v>1</v>
      </c>
      <c r="H21" s="411">
        <v>2</v>
      </c>
      <c r="I21" s="416">
        <v>1</v>
      </c>
      <c r="J21" s="416">
        <v>1</v>
      </c>
      <c r="K21" s="481">
        <v>7.9078905624739892</v>
      </c>
      <c r="L21" s="478">
        <v>7.5464285714285717</v>
      </c>
      <c r="M21" s="478">
        <v>4.9856808532545456</v>
      </c>
      <c r="N21" s="478">
        <v>6.5293924104581063</v>
      </c>
      <c r="O21" s="480">
        <v>20</v>
      </c>
      <c r="P21" s="478">
        <v>8.6710318285833168</v>
      </c>
      <c r="Q21" s="478">
        <v>7.9605755732335046</v>
      </c>
      <c r="R21" s="480">
        <v>14</v>
      </c>
      <c r="S21" s="478">
        <v>4.6065016262710383</v>
      </c>
      <c r="T21" s="478">
        <v>5.2431350640365011</v>
      </c>
      <c r="U21" s="478">
        <v>6.1136621315192743</v>
      </c>
      <c r="V21" s="485">
        <v>5.0187074829931975</v>
      </c>
      <c r="W21" s="480">
        <v>25</v>
      </c>
      <c r="X21" s="480">
        <v>59</v>
      </c>
      <c r="Y21" s="406">
        <f t="shared" si="0"/>
        <v>20.303653376517218</v>
      </c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</row>
    <row r="22" spans="1:42" s="394" customFormat="1">
      <c r="A22" s="394">
        <v>87</v>
      </c>
      <c r="B22" s="394">
        <v>0</v>
      </c>
      <c r="C22" s="408" t="s">
        <v>40</v>
      </c>
      <c r="D22" s="408" t="s">
        <v>39</v>
      </c>
      <c r="E22" s="408" t="s">
        <v>503</v>
      </c>
      <c r="F22" s="408" t="s">
        <v>512</v>
      </c>
      <c r="G22" s="411">
        <v>1</v>
      </c>
      <c r="H22" s="411">
        <v>2</v>
      </c>
      <c r="I22" s="416">
        <v>1</v>
      </c>
      <c r="J22" s="416">
        <v>1</v>
      </c>
      <c r="K22" s="481">
        <v>8.6112940263149476</v>
      </c>
      <c r="L22" s="478">
        <v>7.5096320346320358</v>
      </c>
      <c r="M22" s="478">
        <v>5.4840054395345348</v>
      </c>
      <c r="N22" s="478">
        <v>7.4191684446294568</v>
      </c>
      <c r="O22" s="480">
        <v>8</v>
      </c>
      <c r="P22" s="478">
        <v>7.9610047846889955</v>
      </c>
      <c r="Q22" s="478">
        <v>8.4533224145999064</v>
      </c>
      <c r="R22" s="480">
        <v>17</v>
      </c>
      <c r="S22" s="478">
        <v>3.9532723953356768</v>
      </c>
      <c r="T22" s="478">
        <v>5.8668262113007019</v>
      </c>
      <c r="U22" s="478">
        <v>6.7308596165739019</v>
      </c>
      <c r="V22" s="485">
        <v>6.0117501546072978</v>
      </c>
      <c r="W22" s="480">
        <v>16</v>
      </c>
      <c r="X22" s="480">
        <v>41</v>
      </c>
      <c r="Y22" s="406">
        <f t="shared" si="0"/>
        <v>21.10386568037659</v>
      </c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</row>
    <row r="23" spans="1:42" s="394" customFormat="1">
      <c r="A23" s="394">
        <v>116</v>
      </c>
      <c r="B23" s="394">
        <v>0</v>
      </c>
      <c r="C23" s="408" t="s">
        <v>50</v>
      </c>
      <c r="D23" s="408" t="s">
        <v>49</v>
      </c>
      <c r="E23" s="408" t="s">
        <v>495</v>
      </c>
      <c r="F23" s="408" t="s">
        <v>496</v>
      </c>
      <c r="G23" s="411">
        <v>1</v>
      </c>
      <c r="H23" s="411">
        <v>2</v>
      </c>
      <c r="I23" s="416">
        <v>0</v>
      </c>
      <c r="J23" s="416">
        <v>1</v>
      </c>
      <c r="K23" s="481">
        <v>8.7725610013765731</v>
      </c>
      <c r="L23" s="478">
        <v>6.3650793650793656</v>
      </c>
      <c r="M23" s="478">
        <v>5.1144620154255698</v>
      </c>
      <c r="N23" s="478">
        <v>6.7803682018930722</v>
      </c>
      <c r="O23" s="480">
        <v>19</v>
      </c>
      <c r="P23" s="478">
        <v>8.6297794882463066</v>
      </c>
      <c r="Q23" s="478">
        <v>7.7805334581188585</v>
      </c>
      <c r="R23" s="480">
        <v>18</v>
      </c>
      <c r="S23" s="478">
        <v>4.9675831634176477</v>
      </c>
      <c r="T23" s="478">
        <v>3.9267878662253448</v>
      </c>
      <c r="U23" s="478">
        <v>6.3690476190476195</v>
      </c>
      <c r="V23" s="485">
        <v>6.3134920634920633</v>
      </c>
      <c r="W23" s="480">
        <v>22</v>
      </c>
      <c r="X23" s="480">
        <v>59</v>
      </c>
      <c r="Y23" s="406">
        <f t="shared" si="0"/>
        <v>20.357501797171899</v>
      </c>
      <c r="Z23" s="353"/>
      <c r="AA23" s="353"/>
      <c r="AB23" s="353"/>
      <c r="AC23" s="353"/>
      <c r="AD23" s="353"/>
      <c r="AE23" s="353"/>
      <c r="AF23" s="353"/>
      <c r="AG23" s="353"/>
      <c r="AH23" s="353"/>
      <c r="AI23" s="353"/>
      <c r="AJ23" s="353"/>
      <c r="AK23" s="353"/>
      <c r="AL23" s="353"/>
      <c r="AM23" s="353"/>
    </row>
    <row r="24" spans="1:42" s="394" customFormat="1">
      <c r="A24" s="394">
        <v>144</v>
      </c>
      <c r="B24" s="394">
        <v>0</v>
      </c>
      <c r="C24" s="408" t="s">
        <v>42</v>
      </c>
      <c r="D24" s="408" t="s">
        <v>41</v>
      </c>
      <c r="E24" s="408" t="s">
        <v>495</v>
      </c>
      <c r="F24" s="408" t="s">
        <v>496</v>
      </c>
      <c r="G24" s="411">
        <v>1</v>
      </c>
      <c r="H24" s="411">
        <v>2</v>
      </c>
      <c r="I24" s="416">
        <v>1</v>
      </c>
      <c r="J24" s="416">
        <v>1</v>
      </c>
      <c r="K24" s="481">
        <v>7.8657126324551001</v>
      </c>
      <c r="L24" s="478">
        <v>6.8861008039579463</v>
      </c>
      <c r="M24" s="478">
        <v>4.9474985969212444</v>
      </c>
      <c r="N24" s="478">
        <v>6.1754863370789757</v>
      </c>
      <c r="O24" s="480">
        <v>22</v>
      </c>
      <c r="P24" s="478">
        <v>8.0183274391512374</v>
      </c>
      <c r="Q24" s="478">
        <v>7.6099672437997183</v>
      </c>
      <c r="R24" s="480">
        <v>20</v>
      </c>
      <c r="S24" s="478">
        <v>4.1028690503975112</v>
      </c>
      <c r="T24" s="478">
        <v>5.2631842710392025</v>
      </c>
      <c r="U24" s="478">
        <v>6.1826530612244905</v>
      </c>
      <c r="V24" s="485">
        <v>6.2169243454957748</v>
      </c>
      <c r="W24" s="480">
        <v>21</v>
      </c>
      <c r="X24" s="480">
        <v>63</v>
      </c>
      <c r="Y24" s="406">
        <f t="shared" si="0"/>
        <v>19.724254616118039</v>
      </c>
      <c r="Z24" s="353"/>
      <c r="AA24" s="353"/>
      <c r="AB24" s="353"/>
      <c r="AC24" s="353"/>
      <c r="AD24" s="353"/>
      <c r="AE24" s="353"/>
      <c r="AF24" s="353"/>
      <c r="AG24" s="353"/>
      <c r="AH24" s="353"/>
      <c r="AI24" s="353"/>
      <c r="AJ24" s="353"/>
      <c r="AK24" s="353"/>
      <c r="AL24" s="353"/>
      <c r="AM24" s="353"/>
    </row>
    <row r="25" spans="1:42" s="394" customFormat="1">
      <c r="A25" s="394">
        <v>43</v>
      </c>
      <c r="B25" s="394">
        <v>0</v>
      </c>
      <c r="C25" s="408" t="s">
        <v>48</v>
      </c>
      <c r="D25" s="408" t="s">
        <v>47</v>
      </c>
      <c r="E25" s="408" t="s">
        <v>495</v>
      </c>
      <c r="F25" s="408" t="s">
        <v>494</v>
      </c>
      <c r="G25" s="411">
        <v>1</v>
      </c>
      <c r="H25" s="411">
        <v>2</v>
      </c>
      <c r="I25" s="416">
        <v>0</v>
      </c>
      <c r="J25" s="416">
        <v>1</v>
      </c>
      <c r="K25" s="481">
        <v>7.1657279508275433</v>
      </c>
      <c r="L25" s="478">
        <v>6.2193877551020407</v>
      </c>
      <c r="M25" s="478">
        <v>3.4733930329327922</v>
      </c>
      <c r="N25" s="478">
        <v>6.1182273622430019</v>
      </c>
      <c r="O25" s="480">
        <v>28</v>
      </c>
      <c r="P25" s="478">
        <v>8.5693051799459123</v>
      </c>
      <c r="Q25" s="478">
        <v>7.9953205428170335</v>
      </c>
      <c r="R25" s="480">
        <v>15</v>
      </c>
      <c r="S25" s="478">
        <v>4.4131671400403585</v>
      </c>
      <c r="T25" s="478">
        <v>4.2060066627923574</v>
      </c>
      <c r="U25" s="478">
        <v>6.3571428571428568</v>
      </c>
      <c r="V25" s="485">
        <v>6.4438775510204076</v>
      </c>
      <c r="W25" s="480">
        <v>23</v>
      </c>
      <c r="X25" s="480">
        <v>66</v>
      </c>
      <c r="Y25" s="406">
        <f t="shared" si="0"/>
        <v>19.381545439406814</v>
      </c>
      <c r="Z25" s="353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  <c r="AK25" s="353"/>
      <c r="AL25" s="353"/>
      <c r="AM25" s="353"/>
    </row>
    <row r="26" spans="1:42" s="394" customFormat="1">
      <c r="A26" s="394">
        <v>108</v>
      </c>
      <c r="B26" s="394">
        <v>0</v>
      </c>
      <c r="C26" s="408" t="s">
        <v>56</v>
      </c>
      <c r="D26" s="408" t="s">
        <v>55</v>
      </c>
      <c r="E26" s="408" t="s">
        <v>495</v>
      </c>
      <c r="F26" s="408" t="s">
        <v>496</v>
      </c>
      <c r="G26" s="411"/>
      <c r="H26" s="411">
        <v>2</v>
      </c>
      <c r="I26" s="416">
        <v>0</v>
      </c>
      <c r="J26" s="416">
        <v>1</v>
      </c>
      <c r="K26" s="481">
        <v>6.9368148797641762</v>
      </c>
      <c r="L26" s="478">
        <v>7.0153882242552195</v>
      </c>
      <c r="M26" s="478">
        <v>8.5487672039007521</v>
      </c>
      <c r="N26" s="478">
        <v>4.8959583424601512</v>
      </c>
      <c r="O26" s="480">
        <v>15</v>
      </c>
      <c r="P26" s="478">
        <v>8.6617952985229874</v>
      </c>
      <c r="Q26" s="478">
        <v>1</v>
      </c>
      <c r="R26" s="480">
        <v>28</v>
      </c>
      <c r="S26" s="478">
        <v>4.1534243081239639</v>
      </c>
      <c r="T26" s="478">
        <v>6.6382860187778308</v>
      </c>
      <c r="U26" s="478">
        <v>5.6547619047619051</v>
      </c>
      <c r="V26" s="485">
        <v>4.7959183673469381</v>
      </c>
      <c r="W26" s="480">
        <v>24</v>
      </c>
      <c r="X26" s="480">
        <v>67</v>
      </c>
      <c r="Y26" s="406">
        <f t="shared" si="0"/>
        <v>16.990727461609229</v>
      </c>
      <c r="Z26" s="353"/>
      <c r="AA26" s="353"/>
      <c r="AB26" s="353"/>
      <c r="AC26" s="353"/>
      <c r="AD26" s="353"/>
      <c r="AE26" s="353"/>
      <c r="AF26" s="353"/>
      <c r="AG26" s="353"/>
      <c r="AH26" s="353"/>
      <c r="AI26" s="353"/>
      <c r="AJ26" s="353"/>
      <c r="AK26" s="353"/>
      <c r="AL26" s="353"/>
      <c r="AM26" s="353"/>
    </row>
    <row r="27" spans="1:42" s="394" customFormat="1">
      <c r="A27" s="394">
        <v>69</v>
      </c>
      <c r="B27" s="394">
        <v>0</v>
      </c>
      <c r="C27" s="408" t="s">
        <v>52</v>
      </c>
      <c r="D27" s="408" t="s">
        <v>51</v>
      </c>
      <c r="E27" s="408" t="s">
        <v>495</v>
      </c>
      <c r="F27" s="408" t="s">
        <v>496</v>
      </c>
      <c r="G27" s="411">
        <v>1</v>
      </c>
      <c r="H27" s="411">
        <v>2</v>
      </c>
      <c r="I27" s="416">
        <v>1</v>
      </c>
      <c r="J27" s="416">
        <v>1</v>
      </c>
      <c r="K27" s="481">
        <v>5.9278531389057845</v>
      </c>
      <c r="L27" s="478">
        <v>5.7640708664418145</v>
      </c>
      <c r="M27" s="478">
        <v>5.7670672243361381</v>
      </c>
      <c r="N27" s="478">
        <v>6.7991974582064154</v>
      </c>
      <c r="O27" s="480">
        <v>26</v>
      </c>
      <c r="P27" s="478">
        <v>8.3479405034324952</v>
      </c>
      <c r="Q27" s="478">
        <v>6.3602012166588677</v>
      </c>
      <c r="R27" s="480">
        <v>23</v>
      </c>
      <c r="S27" s="478">
        <v>3.8620580173614685</v>
      </c>
      <c r="T27" s="478">
        <v>5.6716159405313222</v>
      </c>
      <c r="U27" s="478">
        <v>6.1233541035461796</v>
      </c>
      <c r="V27" s="485">
        <v>6.536132548257398</v>
      </c>
      <c r="W27" s="480">
        <v>19</v>
      </c>
      <c r="X27" s="480">
        <v>68</v>
      </c>
      <c r="Y27" s="406">
        <f t="shared" si="0"/>
        <v>18.96690818444231</v>
      </c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</row>
    <row r="28" spans="1:42" s="394" customFormat="1">
      <c r="A28" s="394">
        <v>101</v>
      </c>
      <c r="B28" s="394">
        <v>0</v>
      </c>
      <c r="C28" s="408" t="s">
        <v>54</v>
      </c>
      <c r="D28" s="408" t="s">
        <v>53</v>
      </c>
      <c r="E28" s="408" t="s">
        <v>495</v>
      </c>
      <c r="F28" s="408" t="s">
        <v>496</v>
      </c>
      <c r="G28" s="411">
        <v>1</v>
      </c>
      <c r="H28" s="411">
        <v>2</v>
      </c>
      <c r="I28" s="416">
        <v>0</v>
      </c>
      <c r="J28" s="416">
        <v>1</v>
      </c>
      <c r="K28" s="481">
        <v>6.9368148797641762</v>
      </c>
      <c r="L28" s="478">
        <v>7.6310344827586203</v>
      </c>
      <c r="M28" s="478">
        <v>4.9753866047957187</v>
      </c>
      <c r="N28" s="478">
        <v>4.7851474785224299</v>
      </c>
      <c r="O28" s="480">
        <v>25</v>
      </c>
      <c r="P28" s="478">
        <v>8.6884751404202198</v>
      </c>
      <c r="Q28" s="478">
        <v>1</v>
      </c>
      <c r="R28" s="480">
        <v>26</v>
      </c>
      <c r="S28" s="478">
        <v>4.125111592909068</v>
      </c>
      <c r="T28" s="478">
        <v>6.0285873302246973</v>
      </c>
      <c r="U28" s="478">
        <v>6.1547619047619051</v>
      </c>
      <c r="V28" s="485">
        <v>5.5476190476190474</v>
      </c>
      <c r="W28" s="480">
        <v>20</v>
      </c>
      <c r="X28" s="480">
        <v>71</v>
      </c>
      <c r="Y28" s="406">
        <f t="shared" si="0"/>
        <v>16.390353400549028</v>
      </c>
      <c r="Z28" s="353"/>
      <c r="AA28" s="353"/>
      <c r="AB28" s="353"/>
      <c r="AC28" s="353"/>
      <c r="AD28" s="353"/>
      <c r="AE28" s="353"/>
      <c r="AF28" s="353"/>
      <c r="AG28" s="353"/>
      <c r="AH28" s="353"/>
      <c r="AI28" s="353"/>
      <c r="AJ28" s="353"/>
      <c r="AK28" s="353"/>
      <c r="AL28" s="353"/>
      <c r="AM28" s="353"/>
    </row>
    <row r="29" spans="1:42" s="394" customFormat="1">
      <c r="A29" s="394">
        <v>4</v>
      </c>
      <c r="B29" s="394">
        <v>0</v>
      </c>
      <c r="C29" s="408" t="s">
        <v>58</v>
      </c>
      <c r="D29" s="408" t="s">
        <v>57</v>
      </c>
      <c r="E29" s="408" t="s">
        <v>495</v>
      </c>
      <c r="F29" s="408" t="s">
        <v>496</v>
      </c>
      <c r="G29" s="411">
        <v>1</v>
      </c>
      <c r="H29" s="411">
        <v>2</v>
      </c>
      <c r="I29" s="416">
        <v>0</v>
      </c>
      <c r="J29" s="416">
        <v>1</v>
      </c>
      <c r="K29" s="481">
        <v>6.9368148797641762</v>
      </c>
      <c r="L29" s="478">
        <v>6.7835288138243808</v>
      </c>
      <c r="M29" s="478">
        <v>4.1256451992188774</v>
      </c>
      <c r="N29" s="478">
        <v>6.3031438818301915</v>
      </c>
      <c r="O29" s="480">
        <v>27</v>
      </c>
      <c r="P29" s="478">
        <v>8.6760245475348441</v>
      </c>
      <c r="Q29" s="478">
        <v>1</v>
      </c>
      <c r="R29" s="480">
        <v>27</v>
      </c>
      <c r="S29" s="478">
        <v>3.1256039329516603</v>
      </c>
      <c r="T29" s="478">
        <v>4.2912719342149144</v>
      </c>
      <c r="U29" s="478">
        <v>6.004535147392291</v>
      </c>
      <c r="V29" s="485">
        <v>5.546485260770976</v>
      </c>
      <c r="W29" s="480">
        <v>28</v>
      </c>
      <c r="X29" s="479">
        <v>82</v>
      </c>
      <c r="Y29" s="406">
        <f t="shared" si="0"/>
        <v>15.617269536259288</v>
      </c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</row>
    <row r="30" spans="1:42">
      <c r="A30" s="526">
        <v>44</v>
      </c>
      <c r="B30" s="526">
        <v>0</v>
      </c>
      <c r="C30" s="528" t="s">
        <v>73</v>
      </c>
      <c r="D30" s="528" t="s">
        <v>72</v>
      </c>
      <c r="E30" s="528" t="s">
        <v>495</v>
      </c>
      <c r="F30" s="528" t="s">
        <v>494</v>
      </c>
      <c r="G30" s="418">
        <v>1</v>
      </c>
      <c r="H30" s="418">
        <v>2</v>
      </c>
      <c r="I30" s="529">
        <v>1</v>
      </c>
      <c r="J30" s="529">
        <v>0</v>
      </c>
      <c r="K30" s="482">
        <v>8.6926990267951485</v>
      </c>
      <c r="L30" s="482">
        <v>6.4574829931972788</v>
      </c>
      <c r="M30" s="482">
        <v>5.2111871662281191</v>
      </c>
      <c r="N30" s="482">
        <v>6.2325797219314198</v>
      </c>
      <c r="O30" s="483">
        <v>3</v>
      </c>
      <c r="P30" s="482">
        <v>8.6425733305595998</v>
      </c>
      <c r="Q30" s="482">
        <v>8.4670098268600835</v>
      </c>
      <c r="R30" s="483">
        <v>8</v>
      </c>
      <c r="S30" s="482">
        <v>4.0341498487719862</v>
      </c>
      <c r="T30" s="482">
        <v>5.9474269822698247</v>
      </c>
      <c r="U30" s="482">
        <v>6.1326530612244898</v>
      </c>
      <c r="V30" s="482">
        <v>6.3265306122448992</v>
      </c>
      <c r="W30" s="483">
        <v>22</v>
      </c>
      <c r="X30" s="483">
        <v>33</v>
      </c>
      <c r="Y30" s="405">
        <f t="shared" si="0"/>
        <v>20.813468931875633</v>
      </c>
      <c r="AN30" s="350"/>
      <c r="AO30" s="350"/>
      <c r="AP30" s="350"/>
    </row>
    <row r="31" spans="1:42">
      <c r="A31" s="526">
        <v>55</v>
      </c>
      <c r="B31" s="526">
        <v>0</v>
      </c>
      <c r="C31" s="528" t="s">
        <v>67</v>
      </c>
      <c r="D31" s="528" t="s">
        <v>66</v>
      </c>
      <c r="E31" s="528" t="s">
        <v>495</v>
      </c>
      <c r="F31" s="528" t="s">
        <v>494</v>
      </c>
      <c r="G31" s="418">
        <v>1</v>
      </c>
      <c r="H31" s="418">
        <v>2</v>
      </c>
      <c r="I31" s="529">
        <v>0</v>
      </c>
      <c r="J31" s="529">
        <v>0</v>
      </c>
      <c r="K31" s="482">
        <v>8.4843228062874143</v>
      </c>
      <c r="L31" s="482">
        <v>7.1054421768707483</v>
      </c>
      <c r="M31" s="482">
        <v>4.452384659377671</v>
      </c>
      <c r="N31" s="482">
        <v>6.1203233173822991</v>
      </c>
      <c r="O31" s="483">
        <v>6</v>
      </c>
      <c r="P31" s="482">
        <v>8.6582379862700236</v>
      </c>
      <c r="Q31" s="482">
        <v>8.8881609733270928</v>
      </c>
      <c r="R31" s="483">
        <v>4</v>
      </c>
      <c r="S31" s="482">
        <v>3.6553297571853869</v>
      </c>
      <c r="T31" s="482">
        <v>5.1911662177573792</v>
      </c>
      <c r="U31" s="482">
        <v>6.6156462585034008</v>
      </c>
      <c r="V31" s="482">
        <v>6.0867346938775508</v>
      </c>
      <c r="W31" s="483">
        <v>33</v>
      </c>
      <c r="X31" s="483">
        <v>43</v>
      </c>
      <c r="Y31" s="405">
        <f t="shared" si="0"/>
        <v>20.701036951609019</v>
      </c>
      <c r="AN31" s="350"/>
      <c r="AO31" s="350"/>
      <c r="AP31" s="350"/>
    </row>
    <row r="32" spans="1:42">
      <c r="A32" s="526">
        <v>164</v>
      </c>
      <c r="B32" s="526">
        <v>0</v>
      </c>
      <c r="C32" s="528" t="s">
        <v>65</v>
      </c>
      <c r="D32" s="528" t="s">
        <v>64</v>
      </c>
      <c r="E32" s="528" t="s">
        <v>495</v>
      </c>
      <c r="F32" s="528" t="s">
        <v>494</v>
      </c>
      <c r="G32" s="418">
        <v>1</v>
      </c>
      <c r="H32" s="418">
        <v>2</v>
      </c>
      <c r="I32" s="529">
        <v>1</v>
      </c>
      <c r="J32" s="529">
        <v>0</v>
      </c>
      <c r="K32" s="482">
        <v>8.063476170086755</v>
      </c>
      <c r="L32" s="482">
        <v>6.3555555555555552</v>
      </c>
      <c r="M32" s="482">
        <v>4.6313476128332089</v>
      </c>
      <c r="N32" s="482">
        <v>6.1206160694480571</v>
      </c>
      <c r="O32" s="483">
        <v>13</v>
      </c>
      <c r="P32" s="482">
        <v>8.6030996463490741</v>
      </c>
      <c r="Q32" s="482">
        <v>7.7647402901263449</v>
      </c>
      <c r="R32" s="483">
        <v>28</v>
      </c>
      <c r="S32" s="482">
        <v>3.6737797164506549</v>
      </c>
      <c r="T32" s="482">
        <v>6.36035865664957</v>
      </c>
      <c r="U32" s="482">
        <v>6.4761904761904772</v>
      </c>
      <c r="V32" s="482">
        <v>7.3492063492063506</v>
      </c>
      <c r="W32" s="483">
        <v>7</v>
      </c>
      <c r="X32" s="483">
        <v>48</v>
      </c>
      <c r="Y32" s="405">
        <f t="shared" si="0"/>
        <v>20.441552619842867</v>
      </c>
      <c r="AN32" s="350"/>
      <c r="AO32" s="350"/>
      <c r="AP32" s="350"/>
    </row>
    <row r="33" spans="1:42">
      <c r="A33" s="526">
        <v>142</v>
      </c>
      <c r="B33" s="526">
        <v>0</v>
      </c>
      <c r="C33" s="528" t="s">
        <v>101</v>
      </c>
      <c r="D33" s="528" t="s">
        <v>100</v>
      </c>
      <c r="E33" s="528" t="s">
        <v>495</v>
      </c>
      <c r="F33" s="528" t="s">
        <v>494</v>
      </c>
      <c r="G33" s="418">
        <v>1</v>
      </c>
      <c r="H33" s="418">
        <v>2</v>
      </c>
      <c r="I33" s="529">
        <v>1</v>
      </c>
      <c r="J33" s="529">
        <v>0</v>
      </c>
      <c r="K33" s="482">
        <v>8.203826583858886</v>
      </c>
      <c r="L33" s="482">
        <v>6.7442176870748298</v>
      </c>
      <c r="M33" s="482">
        <v>3.933926069849889</v>
      </c>
      <c r="N33" s="482">
        <v>6.0177787612549931</v>
      </c>
      <c r="O33" s="483">
        <v>15</v>
      </c>
      <c r="P33" s="482">
        <v>8.6695964218847514</v>
      </c>
      <c r="Q33" s="482">
        <v>8.0532288254562481</v>
      </c>
      <c r="R33" s="483">
        <v>17</v>
      </c>
      <c r="S33" s="482">
        <v>4.0750832509424901</v>
      </c>
      <c r="T33" s="482">
        <v>6.4585146187605034</v>
      </c>
      <c r="U33" s="482">
        <v>5.8952380952380947</v>
      </c>
      <c r="V33" s="482">
        <v>6.1098639455782315</v>
      </c>
      <c r="W33" s="483">
        <v>20</v>
      </c>
      <c r="X33" s="483">
        <v>52</v>
      </c>
      <c r="Y33" s="405">
        <f t="shared" si="0"/>
        <v>20.221024876809977</v>
      </c>
      <c r="AN33" s="350"/>
      <c r="AO33" s="350"/>
      <c r="AP33" s="350"/>
    </row>
    <row r="34" spans="1:42">
      <c r="A34" s="526">
        <v>148</v>
      </c>
      <c r="B34" s="526">
        <v>0</v>
      </c>
      <c r="C34" s="528" t="s">
        <v>538</v>
      </c>
      <c r="D34" s="528" t="s">
        <v>92</v>
      </c>
      <c r="E34" s="528" t="s">
        <v>495</v>
      </c>
      <c r="F34" s="528" t="s">
        <v>494</v>
      </c>
      <c r="G34" s="418">
        <v>2</v>
      </c>
      <c r="H34" s="418">
        <v>2</v>
      </c>
      <c r="I34" s="529">
        <v>0</v>
      </c>
      <c r="J34" s="529">
        <v>0</v>
      </c>
      <c r="K34" s="482">
        <v>8.3401381054518673</v>
      </c>
      <c r="L34" s="482">
        <v>6.7915787004456956</v>
      </c>
      <c r="M34" s="482">
        <v>4.2373286239167678</v>
      </c>
      <c r="N34" s="482">
        <v>5.9842300843061862</v>
      </c>
      <c r="O34" s="483">
        <v>10</v>
      </c>
      <c r="P34" s="482">
        <v>8.905346369877261</v>
      </c>
      <c r="Q34" s="482">
        <v>7.6689284043051007</v>
      </c>
      <c r="R34" s="483">
        <v>22</v>
      </c>
      <c r="S34" s="482">
        <v>3.754588525980683</v>
      </c>
      <c r="T34" s="482">
        <v>5.319765944972791</v>
      </c>
      <c r="U34" s="482">
        <v>6.0268707482993191</v>
      </c>
      <c r="V34" s="482">
        <v>6.7472789115646261</v>
      </c>
      <c r="W34" s="483">
        <v>30</v>
      </c>
      <c r="X34" s="483">
        <v>62</v>
      </c>
      <c r="Y34" s="405">
        <f t="shared" si="0"/>
        <v>20.087582298325664</v>
      </c>
      <c r="AN34" s="350"/>
      <c r="AO34" s="350"/>
      <c r="AP34" s="350"/>
    </row>
    <row r="35" spans="1:42">
      <c r="A35" s="526">
        <v>27</v>
      </c>
      <c r="B35" s="526">
        <v>0</v>
      </c>
      <c r="C35" s="528" t="s">
        <v>107</v>
      </c>
      <c r="D35" s="528" t="s">
        <v>106</v>
      </c>
      <c r="E35" s="528" t="s">
        <v>490</v>
      </c>
      <c r="F35" s="528" t="s">
        <v>490</v>
      </c>
      <c r="G35" s="418">
        <v>3</v>
      </c>
      <c r="H35" s="418">
        <v>3</v>
      </c>
      <c r="I35" s="529">
        <v>0</v>
      </c>
      <c r="J35" s="529">
        <v>0</v>
      </c>
      <c r="K35" s="482">
        <v>7.9301191375612259</v>
      </c>
      <c r="L35" s="482">
        <v>7.1241780045351462</v>
      </c>
      <c r="M35" s="482">
        <v>1.4849325504075468</v>
      </c>
      <c r="N35" s="482">
        <v>5.7799502469735993</v>
      </c>
      <c r="O35" s="483">
        <v>39</v>
      </c>
      <c r="P35" s="482">
        <v>8.723642604535053</v>
      </c>
      <c r="Q35" s="482">
        <v>7.0256200280767436</v>
      </c>
      <c r="R35" s="483">
        <v>46</v>
      </c>
      <c r="S35" s="482">
        <v>2.7371756265380824</v>
      </c>
      <c r="T35" s="482">
        <v>6.632021614491066</v>
      </c>
      <c r="U35" s="482">
        <v>6.4885705564276988</v>
      </c>
      <c r="V35" s="482">
        <v>7.2574393860108142</v>
      </c>
      <c r="W35" s="483">
        <v>12</v>
      </c>
      <c r="X35" s="483">
        <v>97</v>
      </c>
      <c r="Y35" s="405">
        <f t="shared" si="0"/>
        <v>19.233228097042193</v>
      </c>
      <c r="AN35" s="350"/>
      <c r="AO35" s="350"/>
      <c r="AP35" s="350"/>
    </row>
    <row r="36" spans="1:42">
      <c r="A36" s="526">
        <v>28</v>
      </c>
      <c r="B36" s="526">
        <v>0</v>
      </c>
      <c r="C36" s="528" t="s">
        <v>79</v>
      </c>
      <c r="D36" s="528" t="s">
        <v>78</v>
      </c>
      <c r="E36" s="528" t="s">
        <v>491</v>
      </c>
      <c r="F36" s="528" t="s">
        <v>492</v>
      </c>
      <c r="G36" s="418">
        <v>3</v>
      </c>
      <c r="H36" s="418">
        <v>2</v>
      </c>
      <c r="I36" s="529">
        <v>0</v>
      </c>
      <c r="J36" s="529">
        <v>0</v>
      </c>
      <c r="K36" s="482">
        <v>6.0129344047123601</v>
      </c>
      <c r="L36" s="482">
        <v>6.7956632653061213</v>
      </c>
      <c r="M36" s="482">
        <v>1.8084982563106262</v>
      </c>
      <c r="N36" s="482">
        <v>6.1533058959169011</v>
      </c>
      <c r="O36" s="483">
        <v>68</v>
      </c>
      <c r="P36" s="482">
        <v>8.2940815477428735</v>
      </c>
      <c r="Q36" s="482">
        <v>8.2406410856340653</v>
      </c>
      <c r="R36" s="483">
        <v>24</v>
      </c>
      <c r="S36" s="482">
        <v>2.3218275151035033</v>
      </c>
      <c r="T36" s="482">
        <v>5.759663835457582</v>
      </c>
      <c r="U36" s="482">
        <v>7.0446428571428568</v>
      </c>
      <c r="V36" s="482">
        <v>7.0897727272727282</v>
      </c>
      <c r="W36" s="483">
        <v>26</v>
      </c>
      <c r="X36" s="483">
        <v>118</v>
      </c>
      <c r="Y36" s="405">
        <f t="shared" si="0"/>
        <v>19.013938505994137</v>
      </c>
      <c r="AN36" s="350"/>
      <c r="AO36" s="350"/>
      <c r="AP36" s="350"/>
    </row>
    <row r="37" spans="1:42">
      <c r="A37" s="526">
        <v>74</v>
      </c>
      <c r="B37" s="526">
        <v>0</v>
      </c>
      <c r="C37" s="528" t="s">
        <v>91</v>
      </c>
      <c r="D37" s="528" t="s">
        <v>90</v>
      </c>
      <c r="E37" s="528" t="s">
        <v>493</v>
      </c>
      <c r="F37" s="528" t="s">
        <v>494</v>
      </c>
      <c r="G37" s="418">
        <v>2</v>
      </c>
      <c r="H37" s="418">
        <v>2</v>
      </c>
      <c r="I37" s="529">
        <v>0</v>
      </c>
      <c r="J37" s="529">
        <v>0</v>
      </c>
      <c r="K37" s="482">
        <v>7.4897625572238056</v>
      </c>
      <c r="L37" s="482">
        <v>6.0159888593118405</v>
      </c>
      <c r="M37" s="482">
        <v>4.3640758774539519</v>
      </c>
      <c r="N37" s="482">
        <v>6.2933003487095744</v>
      </c>
      <c r="O37" s="483">
        <v>20</v>
      </c>
      <c r="P37" s="482">
        <v>8.3843249427917623</v>
      </c>
      <c r="Q37" s="482">
        <v>6.9835049134300418</v>
      </c>
      <c r="R37" s="483">
        <v>65</v>
      </c>
      <c r="S37" s="482">
        <v>3.8747331265650948</v>
      </c>
      <c r="T37" s="482">
        <v>5.491927819582032</v>
      </c>
      <c r="U37" s="482">
        <v>6.6071625751749963</v>
      </c>
      <c r="V37" s="482">
        <v>7.1118554668244114</v>
      </c>
      <c r="W37" s="483">
        <v>14</v>
      </c>
      <c r="X37" s="483">
        <v>99</v>
      </c>
      <c r="Y37" s="405">
        <f t="shared" si="0"/>
        <v>19.496116585822328</v>
      </c>
      <c r="AN37" s="350"/>
      <c r="AO37" s="350"/>
      <c r="AP37" s="350"/>
    </row>
    <row r="38" spans="1:42">
      <c r="A38" s="526">
        <v>83</v>
      </c>
      <c r="B38" s="526">
        <v>0</v>
      </c>
      <c r="C38" s="528" t="s">
        <v>63</v>
      </c>
      <c r="D38" s="528" t="s">
        <v>62</v>
      </c>
      <c r="E38" s="528" t="s">
        <v>497</v>
      </c>
      <c r="F38" s="528" t="s">
        <v>496</v>
      </c>
      <c r="G38" s="418">
        <v>1</v>
      </c>
      <c r="H38" s="418">
        <v>2</v>
      </c>
      <c r="I38" s="529">
        <v>0</v>
      </c>
      <c r="J38" s="529">
        <v>0</v>
      </c>
      <c r="K38" s="482">
        <v>8.2441802669910693</v>
      </c>
      <c r="L38" s="482">
        <v>5.4389795918367341</v>
      </c>
      <c r="M38" s="482">
        <v>4.3179753343744389</v>
      </c>
      <c r="N38" s="482">
        <v>6.5735856204117846</v>
      </c>
      <c r="O38" s="483">
        <v>17</v>
      </c>
      <c r="P38" s="482">
        <v>8.9422924901185787</v>
      </c>
      <c r="Q38" s="482">
        <v>8.2016846045858678</v>
      </c>
      <c r="R38" s="483">
        <v>6</v>
      </c>
      <c r="S38" s="482">
        <v>3.8181895127984622</v>
      </c>
      <c r="T38" s="482">
        <v>5.4256819534970031</v>
      </c>
      <c r="U38" s="482">
        <v>6.8799319727891159</v>
      </c>
      <c r="V38" s="482">
        <v>6.6166666666666663</v>
      </c>
      <c r="W38" s="483">
        <v>15</v>
      </c>
      <c r="X38" s="483">
        <v>38</v>
      </c>
      <c r="Y38" s="405">
        <f t="shared" si="0"/>
        <v>20.400786277193539</v>
      </c>
      <c r="AN38" s="350"/>
      <c r="AO38" s="350"/>
      <c r="AP38" s="350"/>
    </row>
    <row r="39" spans="1:42">
      <c r="A39" s="526">
        <v>32</v>
      </c>
      <c r="B39" s="526">
        <v>0</v>
      </c>
      <c r="C39" s="528" t="s">
        <v>71</v>
      </c>
      <c r="D39" s="528" t="s">
        <v>70</v>
      </c>
      <c r="E39" s="528" t="s">
        <v>499</v>
      </c>
      <c r="F39" s="528" t="s">
        <v>500</v>
      </c>
      <c r="G39" s="418">
        <v>2</v>
      </c>
      <c r="H39" s="418">
        <v>2</v>
      </c>
      <c r="I39" s="529">
        <v>0</v>
      </c>
      <c r="J39" s="529">
        <v>0</v>
      </c>
      <c r="K39" s="482">
        <v>7.9412040048660248</v>
      </c>
      <c r="L39" s="482">
        <v>6.9362864329858089</v>
      </c>
      <c r="M39" s="482">
        <v>1.8416763362788622</v>
      </c>
      <c r="N39" s="482">
        <v>7.0359856968638779</v>
      </c>
      <c r="O39" s="483">
        <v>25</v>
      </c>
      <c r="P39" s="482">
        <v>8.9881318909923031</v>
      </c>
      <c r="Q39" s="482">
        <v>8.9344875994384658</v>
      </c>
      <c r="R39" s="483">
        <v>3</v>
      </c>
      <c r="S39" s="482">
        <v>3.6297809454038137</v>
      </c>
      <c r="T39" s="482">
        <v>4.7025232833681017</v>
      </c>
      <c r="U39" s="482">
        <v>6.3546473725268156</v>
      </c>
      <c r="V39" s="482">
        <v>7.534966509466317</v>
      </c>
      <c r="W39" s="483">
        <v>25</v>
      </c>
      <c r="X39" s="483">
        <v>53</v>
      </c>
      <c r="Y39" s="405">
        <f t="shared" si="0"/>
        <v>20.455577390655289</v>
      </c>
      <c r="AN39" s="350"/>
      <c r="AO39" s="350"/>
      <c r="AP39" s="350"/>
    </row>
    <row r="40" spans="1:42">
      <c r="A40" s="526">
        <v>63</v>
      </c>
      <c r="B40" s="526">
        <v>0</v>
      </c>
      <c r="C40" s="528" t="s">
        <v>121</v>
      </c>
      <c r="D40" s="528" t="s">
        <v>120</v>
      </c>
      <c r="E40" s="528" t="s">
        <v>493</v>
      </c>
      <c r="F40" s="528" t="s">
        <v>501</v>
      </c>
      <c r="G40" s="418">
        <v>2</v>
      </c>
      <c r="H40" s="418">
        <v>3</v>
      </c>
      <c r="I40" s="529">
        <v>0</v>
      </c>
      <c r="J40" s="529">
        <v>0</v>
      </c>
      <c r="K40" s="482">
        <v>6.5949123155232572</v>
      </c>
      <c r="L40" s="482">
        <v>5.0175340136054416</v>
      </c>
      <c r="M40" s="482">
        <v>4.7501667677177304</v>
      </c>
      <c r="N40" s="482">
        <v>5.9947351913109959</v>
      </c>
      <c r="O40" s="483">
        <v>38</v>
      </c>
      <c r="P40" s="482">
        <v>8.4839296858747666</v>
      </c>
      <c r="Q40" s="482">
        <v>8.4038371548900344</v>
      </c>
      <c r="R40" s="483">
        <v>10</v>
      </c>
      <c r="S40" s="482">
        <v>3.1416015133323287</v>
      </c>
      <c r="T40" s="482">
        <v>4.4953185205368671</v>
      </c>
      <c r="U40" s="482">
        <v>5.962585034013606</v>
      </c>
      <c r="V40" s="482">
        <v>6.7891156462585025</v>
      </c>
      <c r="W40" s="483">
        <v>55</v>
      </c>
      <c r="X40" s="483">
        <v>103</v>
      </c>
      <c r="Y40" s="405">
        <f t="shared" si="0"/>
        <v>19.130375670957083</v>
      </c>
      <c r="AN40" s="350"/>
      <c r="AO40" s="350"/>
      <c r="AP40" s="350"/>
    </row>
    <row r="41" spans="1:42">
      <c r="A41" s="526">
        <v>41</v>
      </c>
      <c r="B41" s="526">
        <v>0</v>
      </c>
      <c r="C41" s="528" t="s">
        <v>87</v>
      </c>
      <c r="D41" s="528" t="s">
        <v>86</v>
      </c>
      <c r="E41" s="528" t="s">
        <v>499</v>
      </c>
      <c r="F41" s="528" t="s">
        <v>508</v>
      </c>
      <c r="G41" s="418">
        <v>2</v>
      </c>
      <c r="H41" s="418">
        <v>2</v>
      </c>
      <c r="I41" s="529">
        <v>0</v>
      </c>
      <c r="J41" s="529">
        <v>0</v>
      </c>
      <c r="K41" s="482">
        <v>7.7359335243461285</v>
      </c>
      <c r="L41" s="482">
        <v>6.5108270359815661</v>
      </c>
      <c r="M41" s="482">
        <v>1.9106562729268031</v>
      </c>
      <c r="N41" s="482">
        <v>6.6426841175009201</v>
      </c>
      <c r="O41" s="483">
        <v>33</v>
      </c>
      <c r="P41" s="482">
        <v>8.3258477220719787</v>
      </c>
      <c r="Q41" s="482">
        <v>7.8510762751520833</v>
      </c>
      <c r="R41" s="483">
        <v>34</v>
      </c>
      <c r="S41" s="482">
        <v>4.1076789357413448</v>
      </c>
      <c r="T41" s="482">
        <v>4.4495657922094285</v>
      </c>
      <c r="U41" s="482">
        <v>6.7790965018226128</v>
      </c>
      <c r="V41" s="482">
        <v>7.3818737221332302</v>
      </c>
      <c r="W41" s="483">
        <v>16</v>
      </c>
      <c r="X41" s="483">
        <v>83</v>
      </c>
      <c r="Y41" s="405">
        <f t="shared" si="0"/>
        <v>19.468040974277539</v>
      </c>
      <c r="AN41" s="350"/>
      <c r="AO41" s="350"/>
      <c r="AP41" s="350"/>
    </row>
    <row r="42" spans="1:42">
      <c r="A42" s="526">
        <v>179</v>
      </c>
      <c r="B42" s="526">
        <v>0</v>
      </c>
      <c r="C42" s="528" t="s">
        <v>95</v>
      </c>
      <c r="D42" s="528" t="s">
        <v>94</v>
      </c>
      <c r="E42" s="528" t="s">
        <v>493</v>
      </c>
      <c r="F42" s="528" t="s">
        <v>494</v>
      </c>
      <c r="G42" s="418">
        <v>2</v>
      </c>
      <c r="H42" s="418">
        <v>2</v>
      </c>
      <c r="I42" s="529">
        <v>0</v>
      </c>
      <c r="J42" s="529">
        <v>0</v>
      </c>
      <c r="K42" s="482">
        <v>6.8509142363223106</v>
      </c>
      <c r="L42" s="482">
        <v>4.6494557823129243</v>
      </c>
      <c r="M42" s="482">
        <v>2.6728174677651109</v>
      </c>
      <c r="N42" s="482">
        <v>6.5814633285066595</v>
      </c>
      <c r="O42" s="483">
        <v>69</v>
      </c>
      <c r="P42" s="482">
        <v>8.3536197212398591</v>
      </c>
      <c r="Q42" s="482">
        <v>7.2930510060832949</v>
      </c>
      <c r="R42" s="483">
        <v>49</v>
      </c>
      <c r="S42" s="482">
        <v>3.5509212454693464</v>
      </c>
      <c r="T42" s="482">
        <v>5.1819161941022358</v>
      </c>
      <c r="U42" s="482">
        <v>7.2348072562358272</v>
      </c>
      <c r="V42" s="482">
        <v>7.4074829931972781</v>
      </c>
      <c r="W42" s="483">
        <v>8</v>
      </c>
      <c r="X42" s="483">
        <v>126</v>
      </c>
      <c r="Y42" s="405">
        <f t="shared" si="0"/>
        <v>18.855779989639501</v>
      </c>
      <c r="AN42" s="350"/>
      <c r="AO42" s="350"/>
      <c r="AP42" s="350"/>
    </row>
    <row r="43" spans="1:42">
      <c r="A43" s="526">
        <v>122</v>
      </c>
      <c r="B43" s="526">
        <v>0</v>
      </c>
      <c r="C43" s="528" t="s">
        <v>183</v>
      </c>
      <c r="D43" s="528" t="s">
        <v>182</v>
      </c>
      <c r="E43" s="528" t="s">
        <v>491</v>
      </c>
      <c r="F43" s="528" t="s">
        <v>517</v>
      </c>
      <c r="G43" s="418">
        <v>2</v>
      </c>
      <c r="H43" s="418">
        <v>2</v>
      </c>
      <c r="I43" s="529">
        <v>0</v>
      </c>
      <c r="J43" s="529">
        <v>0</v>
      </c>
      <c r="K43" s="482">
        <v>7.514920526939207</v>
      </c>
      <c r="L43" s="482">
        <v>6.1353741496598637</v>
      </c>
      <c r="M43" s="482">
        <v>2.557212562194727</v>
      </c>
      <c r="N43" s="482">
        <v>5.3563684130216158</v>
      </c>
      <c r="O43" s="483">
        <v>52</v>
      </c>
      <c r="P43" s="482">
        <v>8.176565425421261</v>
      </c>
      <c r="Q43" s="482">
        <v>8.6259943846513814</v>
      </c>
      <c r="R43" s="483">
        <v>13</v>
      </c>
      <c r="S43" s="482">
        <v>3.0970167354460965</v>
      </c>
      <c r="T43" s="482">
        <v>3.643078039612305</v>
      </c>
      <c r="U43" s="482">
        <v>6.1071428571428568</v>
      </c>
      <c r="V43" s="482">
        <v>6.0459183673469381</v>
      </c>
      <c r="W43" s="483">
        <v>87</v>
      </c>
      <c r="X43" s="483">
        <v>152</v>
      </c>
      <c r="Y43" s="405">
        <f t="shared" si="0"/>
        <v>18.515537817877224</v>
      </c>
      <c r="AN43" s="350"/>
      <c r="AO43" s="350"/>
      <c r="AP43" s="350"/>
    </row>
    <row r="44" spans="1:42">
      <c r="A44" s="526">
        <v>150</v>
      </c>
      <c r="B44" s="526">
        <v>0</v>
      </c>
      <c r="C44" s="528" t="s">
        <v>141</v>
      </c>
      <c r="D44" s="528" t="s">
        <v>140</v>
      </c>
      <c r="E44" s="528" t="s">
        <v>491</v>
      </c>
      <c r="F44" s="528" t="s">
        <v>505</v>
      </c>
      <c r="G44" s="418">
        <v>4</v>
      </c>
      <c r="H44" s="418">
        <v>3</v>
      </c>
      <c r="I44" s="529">
        <v>0</v>
      </c>
      <c r="J44" s="529">
        <v>0</v>
      </c>
      <c r="K44" s="482">
        <v>7.1386986266286785</v>
      </c>
      <c r="L44" s="482">
        <v>5.9535147392290249</v>
      </c>
      <c r="M44" s="482">
        <v>1.28043161813496</v>
      </c>
      <c r="N44" s="482">
        <v>5.4058714467769207</v>
      </c>
      <c r="O44" s="483">
        <v>89</v>
      </c>
      <c r="P44" s="482">
        <v>9.1791970043686284</v>
      </c>
      <c r="Q44" s="482">
        <v>7.3983387927000477</v>
      </c>
      <c r="R44" s="483">
        <v>21</v>
      </c>
      <c r="S44" s="482">
        <v>2.289620680166903</v>
      </c>
      <c r="T44" s="482">
        <v>4.275670898024881</v>
      </c>
      <c r="U44" s="482">
        <v>6.3566893424036275</v>
      </c>
      <c r="V44" s="482">
        <v>7.1517006802721088</v>
      </c>
      <c r="W44" s="483">
        <v>65</v>
      </c>
      <c r="X44" s="483">
        <v>175</v>
      </c>
      <c r="Y44" s="405">
        <f t="shared" si="0"/>
        <v>18.251817406443614</v>
      </c>
      <c r="AN44" s="350"/>
      <c r="AO44" s="350"/>
      <c r="AP44" s="350"/>
    </row>
    <row r="45" spans="1:42">
      <c r="A45" s="526">
        <v>196</v>
      </c>
      <c r="B45" s="526">
        <v>0</v>
      </c>
      <c r="C45" s="528" t="s">
        <v>219</v>
      </c>
      <c r="D45" s="528" t="s">
        <v>218</v>
      </c>
      <c r="E45" s="528" t="s">
        <v>491</v>
      </c>
      <c r="F45" s="528" t="s">
        <v>492</v>
      </c>
      <c r="G45" s="418">
        <v>4</v>
      </c>
      <c r="H45" s="418">
        <v>3</v>
      </c>
      <c r="I45" s="529">
        <v>0</v>
      </c>
      <c r="J45" s="529">
        <v>0</v>
      </c>
      <c r="K45" s="482">
        <v>7.2425748631430675</v>
      </c>
      <c r="L45" s="482">
        <v>5.3657029478458043</v>
      </c>
      <c r="M45" s="482">
        <v>1.3941309035524068</v>
      </c>
      <c r="N45" s="482">
        <v>5.6510338693569722</v>
      </c>
      <c r="O45" s="483">
        <v>93</v>
      </c>
      <c r="P45" s="482">
        <v>8.4064177241522788</v>
      </c>
      <c r="Q45" s="482">
        <v>6.9477070659803459</v>
      </c>
      <c r="R45" s="483">
        <v>67</v>
      </c>
      <c r="S45" s="482">
        <v>2.7163482979884446</v>
      </c>
      <c r="T45" s="482">
        <v>6.1401928020085688</v>
      </c>
      <c r="U45" s="482">
        <v>6.4139266817838259</v>
      </c>
      <c r="V45" s="482">
        <v>7.3262471655328811</v>
      </c>
      <c r="W45" s="483">
        <v>18</v>
      </c>
      <c r="X45" s="483">
        <v>178</v>
      </c>
      <c r="Y45" s="405">
        <f t="shared" si="0"/>
        <v>18.239601777869304</v>
      </c>
      <c r="AN45" s="350"/>
      <c r="AO45" s="350"/>
      <c r="AP45" s="350"/>
    </row>
    <row r="46" spans="1:42">
      <c r="A46" s="526">
        <v>132</v>
      </c>
      <c r="B46" s="526">
        <v>0</v>
      </c>
      <c r="C46" s="528" t="s">
        <v>197</v>
      </c>
      <c r="D46" s="528" t="s">
        <v>196</v>
      </c>
      <c r="E46" s="528" t="s">
        <v>490</v>
      </c>
      <c r="F46" s="528" t="s">
        <v>490</v>
      </c>
      <c r="G46" s="418">
        <v>4</v>
      </c>
      <c r="H46" s="418">
        <v>3</v>
      </c>
      <c r="I46" s="529">
        <v>0</v>
      </c>
      <c r="J46" s="529">
        <v>0</v>
      </c>
      <c r="K46" s="482">
        <v>7.0512369465697731</v>
      </c>
      <c r="L46" s="482">
        <v>4.8133894466877667</v>
      </c>
      <c r="M46" s="482">
        <v>1.7192763477995296</v>
      </c>
      <c r="N46" s="482">
        <v>5.2796538675863154</v>
      </c>
      <c r="O46" s="483">
        <v>111</v>
      </c>
      <c r="P46" s="482">
        <v>8.5088308716455181</v>
      </c>
      <c r="Q46" s="482">
        <v>6.1148806738418342</v>
      </c>
      <c r="R46" s="483">
        <v>100</v>
      </c>
      <c r="S46" s="482">
        <v>3.0215748213715723</v>
      </c>
      <c r="T46" s="482">
        <v>5.7200971187326424</v>
      </c>
      <c r="U46" s="482">
        <v>6.5921109352832046</v>
      </c>
      <c r="V46" s="482">
        <v>7.7936524609843945</v>
      </c>
      <c r="W46" s="483">
        <v>11</v>
      </c>
      <c r="X46" s="483">
        <v>222</v>
      </c>
      <c r="Y46" s="405">
        <f t="shared" si="0"/>
        <v>17.809603758997476</v>
      </c>
      <c r="AN46" s="350"/>
      <c r="AO46" s="350"/>
      <c r="AP46" s="350"/>
    </row>
    <row r="47" spans="1:42">
      <c r="A47" s="526">
        <v>17</v>
      </c>
      <c r="B47" s="526">
        <v>0</v>
      </c>
      <c r="C47" s="528" t="s">
        <v>77</v>
      </c>
      <c r="D47" s="528" t="s">
        <v>76</v>
      </c>
      <c r="E47" s="528" t="s">
        <v>495</v>
      </c>
      <c r="F47" s="528" t="s">
        <v>494</v>
      </c>
      <c r="G47" s="418">
        <v>2</v>
      </c>
      <c r="H47" s="418">
        <v>2</v>
      </c>
      <c r="I47" s="529">
        <v>0</v>
      </c>
      <c r="J47" s="529">
        <v>0</v>
      </c>
      <c r="K47" s="482">
        <v>8.1069817844223202</v>
      </c>
      <c r="L47" s="482">
        <v>5.5986394557823118</v>
      </c>
      <c r="M47" s="482">
        <v>4.8276146579051593</v>
      </c>
      <c r="N47" s="482">
        <v>6.4700780443150423</v>
      </c>
      <c r="O47" s="483">
        <v>14</v>
      </c>
      <c r="P47" s="482">
        <v>8.7115352610775947</v>
      </c>
      <c r="Q47" s="482">
        <v>7.6920917173607855</v>
      </c>
      <c r="R47" s="483">
        <v>26</v>
      </c>
      <c r="S47" s="482">
        <v>3.262084257535804</v>
      </c>
      <c r="T47" s="482">
        <v>5.7432682630932863</v>
      </c>
      <c r="U47" s="482">
        <v>6.3054421768707476</v>
      </c>
      <c r="V47" s="482">
        <v>6.9925170068027214</v>
      </c>
      <c r="W47" s="483">
        <v>24</v>
      </c>
      <c r="X47" s="483">
        <v>64</v>
      </c>
      <c r="Y47" s="405">
        <f t="shared" si="0"/>
        <v>20.028469900901037</v>
      </c>
      <c r="AN47" s="350"/>
      <c r="AO47" s="350"/>
      <c r="AP47" s="350"/>
    </row>
    <row r="48" spans="1:42">
      <c r="A48" s="526">
        <v>86</v>
      </c>
      <c r="B48" s="526">
        <v>0</v>
      </c>
      <c r="C48" s="528" t="s">
        <v>81</v>
      </c>
      <c r="D48" s="528" t="s">
        <v>80</v>
      </c>
      <c r="E48" s="528" t="s">
        <v>497</v>
      </c>
      <c r="F48" s="528" t="s">
        <v>524</v>
      </c>
      <c r="G48" s="418">
        <v>2</v>
      </c>
      <c r="H48" s="418">
        <v>3</v>
      </c>
      <c r="I48" s="529">
        <v>0</v>
      </c>
      <c r="J48" s="529">
        <v>0</v>
      </c>
      <c r="K48" s="482">
        <v>6.4398643915868998</v>
      </c>
      <c r="L48" s="482">
        <v>5.6029356357927789</v>
      </c>
      <c r="M48" s="482">
        <v>3.1867806068346867</v>
      </c>
      <c r="N48" s="482">
        <v>6.5903206808418275</v>
      </c>
      <c r="O48" s="483">
        <v>45</v>
      </c>
      <c r="P48" s="482">
        <v>8.4981589348866251</v>
      </c>
      <c r="Q48" s="482">
        <v>7.943729527374825</v>
      </c>
      <c r="R48" s="483">
        <v>25</v>
      </c>
      <c r="S48" s="482">
        <v>4.2177479367194817</v>
      </c>
      <c r="T48" s="482">
        <v>4.7870685264352524</v>
      </c>
      <c r="U48" s="482">
        <v>6.7390894819466238</v>
      </c>
      <c r="V48" s="482">
        <v>7.4510204081632647</v>
      </c>
      <c r="W48" s="483">
        <v>9</v>
      </c>
      <c r="X48" s="483">
        <v>79</v>
      </c>
      <c r="Y48" s="405">
        <f t="shared" si="0"/>
        <v>19.474651148210928</v>
      </c>
      <c r="AN48" s="350"/>
      <c r="AO48" s="350"/>
      <c r="AP48" s="350"/>
    </row>
    <row r="49" spans="1:42">
      <c r="A49" s="526">
        <v>184</v>
      </c>
      <c r="B49" s="526">
        <v>0</v>
      </c>
      <c r="C49" s="528" t="s">
        <v>89</v>
      </c>
      <c r="D49" s="528" t="s">
        <v>88</v>
      </c>
      <c r="E49" s="528" t="s">
        <v>499</v>
      </c>
      <c r="F49" s="528" t="s">
        <v>500</v>
      </c>
      <c r="G49" s="418">
        <v>2</v>
      </c>
      <c r="H49" s="418">
        <v>2</v>
      </c>
      <c r="I49" s="529">
        <v>0</v>
      </c>
      <c r="J49" s="529">
        <v>0</v>
      </c>
      <c r="K49" s="482">
        <v>7.6037123603419019</v>
      </c>
      <c r="L49" s="482">
        <v>6.887907132549989</v>
      </c>
      <c r="M49" s="482">
        <v>4.3435673307148299</v>
      </c>
      <c r="N49" s="482">
        <v>6.7760391412367911</v>
      </c>
      <c r="O49" s="483">
        <v>8</v>
      </c>
      <c r="P49" s="482">
        <v>9.0237674225088416</v>
      </c>
      <c r="Q49" s="482">
        <v>7.9963734206832013</v>
      </c>
      <c r="R49" s="483">
        <v>9</v>
      </c>
      <c r="S49" s="482">
        <v>3.8092392959818944</v>
      </c>
      <c r="T49" s="482">
        <v>3.7001915796628264</v>
      </c>
      <c r="U49" s="482">
        <v>5.3228586889301175</v>
      </c>
      <c r="V49" s="482">
        <v>5.9046588332302621</v>
      </c>
      <c r="W49" s="483">
        <v>93</v>
      </c>
      <c r="X49" s="483">
        <v>110</v>
      </c>
      <c r="Y49" s="405">
        <f t="shared" si="0"/>
        <v>19.597114012258174</v>
      </c>
      <c r="AN49" s="350"/>
      <c r="AO49" s="350"/>
      <c r="AP49" s="350"/>
    </row>
    <row r="50" spans="1:42">
      <c r="A50" s="526">
        <v>118</v>
      </c>
      <c r="B50" s="526">
        <v>0</v>
      </c>
      <c r="C50" s="422" t="s">
        <v>267</v>
      </c>
      <c r="D50" s="528" t="s">
        <v>266</v>
      </c>
      <c r="E50" s="528" t="s">
        <v>493</v>
      </c>
      <c r="F50" s="528" t="s">
        <v>494</v>
      </c>
      <c r="G50" s="418">
        <v>2</v>
      </c>
      <c r="H50" s="421">
        <v>2</v>
      </c>
      <c r="I50" s="529">
        <v>0</v>
      </c>
      <c r="J50" s="529">
        <v>0</v>
      </c>
      <c r="K50" s="482">
        <v>6.4197056855651962</v>
      </c>
      <c r="L50" s="482">
        <v>5.0952119309262169</v>
      </c>
      <c r="M50" s="482">
        <v>3.6095093196454235</v>
      </c>
      <c r="N50" s="482">
        <v>6.2480780847559023</v>
      </c>
      <c r="O50" s="483">
        <v>55</v>
      </c>
      <c r="P50" s="482">
        <v>8.5248387767838576</v>
      </c>
      <c r="Q50" s="482">
        <v>7.5952269536733734</v>
      </c>
      <c r="R50" s="483">
        <v>37</v>
      </c>
      <c r="S50" s="482">
        <v>3.3862098601596649</v>
      </c>
      <c r="T50" s="482">
        <v>4.3368138124197166</v>
      </c>
      <c r="U50" s="482">
        <v>6.0332810047095764</v>
      </c>
      <c r="V50" s="482">
        <v>6.9037676609105185</v>
      </c>
      <c r="W50" s="483">
        <v>47</v>
      </c>
      <c r="X50" s="483">
        <v>139</v>
      </c>
      <c r="Y50" s="405">
        <f t="shared" si="0"/>
        <v>18.568177205001668</v>
      </c>
      <c r="AN50" s="350"/>
      <c r="AO50" s="350"/>
      <c r="AP50" s="350"/>
    </row>
    <row r="51" spans="1:42">
      <c r="A51" s="526">
        <v>90</v>
      </c>
      <c r="B51" s="526">
        <v>0</v>
      </c>
      <c r="C51" s="528" t="s">
        <v>115</v>
      </c>
      <c r="D51" s="528" t="s">
        <v>526</v>
      </c>
      <c r="E51" s="528" t="s">
        <v>493</v>
      </c>
      <c r="F51" s="528" t="s">
        <v>525</v>
      </c>
      <c r="G51" s="418">
        <v>3</v>
      </c>
      <c r="H51" s="418">
        <v>3</v>
      </c>
      <c r="I51" s="529">
        <v>0</v>
      </c>
      <c r="J51" s="529">
        <v>0</v>
      </c>
      <c r="K51" s="482">
        <v>7.5697118961487977</v>
      </c>
      <c r="L51" s="482">
        <v>5.1115027829313551</v>
      </c>
      <c r="M51" s="482">
        <v>3.5408726978618579</v>
      </c>
      <c r="N51" s="482">
        <v>5.7368189914552445</v>
      </c>
      <c r="O51" s="483">
        <v>43</v>
      </c>
      <c r="P51" s="482">
        <v>8.1454233409610985</v>
      </c>
      <c r="Q51" s="482">
        <v>7.0340430510060825</v>
      </c>
      <c r="R51" s="483">
        <v>74</v>
      </c>
      <c r="S51" s="482">
        <v>2.9595304284977892</v>
      </c>
      <c r="T51" s="482">
        <v>4.6984128613677107</v>
      </c>
      <c r="U51" s="482">
        <v>6.3228200371057506</v>
      </c>
      <c r="V51" s="482">
        <v>7.8979591836734686</v>
      </c>
      <c r="W51" s="483">
        <v>28</v>
      </c>
      <c r="X51" s="483">
        <v>145</v>
      </c>
      <c r="Y51" s="405">
        <f t="shared" si="0"/>
        <v>18.549140415744084</v>
      </c>
      <c r="AN51" s="350"/>
      <c r="AO51" s="350"/>
      <c r="AP51" s="350"/>
    </row>
    <row r="52" spans="1:42">
      <c r="A52" s="526">
        <v>47</v>
      </c>
      <c r="B52" s="526">
        <v>0</v>
      </c>
      <c r="C52" s="528" t="s">
        <v>125</v>
      </c>
      <c r="D52" s="528" t="s">
        <v>124</v>
      </c>
      <c r="E52" s="528" t="s">
        <v>499</v>
      </c>
      <c r="F52" s="528" t="s">
        <v>502</v>
      </c>
      <c r="G52" s="418">
        <v>3</v>
      </c>
      <c r="H52" s="418">
        <v>3</v>
      </c>
      <c r="I52" s="529">
        <v>0</v>
      </c>
      <c r="J52" s="529">
        <v>0</v>
      </c>
      <c r="K52" s="482">
        <v>7.4307059736850531</v>
      </c>
      <c r="L52" s="482">
        <v>6.6155612244897961</v>
      </c>
      <c r="M52" s="482">
        <v>3.4026930040553425</v>
      </c>
      <c r="N52" s="482">
        <v>6.4711894137983288</v>
      </c>
      <c r="O52" s="483">
        <v>23</v>
      </c>
      <c r="P52" s="482">
        <v>8.3271271063033083</v>
      </c>
      <c r="Q52" s="482">
        <v>7.8142255498362188</v>
      </c>
      <c r="R52" s="483">
        <v>35</v>
      </c>
      <c r="S52" s="482">
        <v>3.5141553526891136</v>
      </c>
      <c r="T52" s="482">
        <v>4.0419405953153431</v>
      </c>
      <c r="U52" s="482">
        <v>5.6540816326530612</v>
      </c>
      <c r="V52" s="482">
        <v>6.9790816326530614</v>
      </c>
      <c r="W52" s="483">
        <v>60</v>
      </c>
      <c r="X52" s="483">
        <v>118</v>
      </c>
      <c r="Y52" s="405">
        <f t="shared" si="0"/>
        <v>19.098028535404538</v>
      </c>
      <c r="AN52" s="350"/>
      <c r="AO52" s="350"/>
      <c r="AP52" s="350"/>
    </row>
    <row r="53" spans="1:42">
      <c r="A53" s="526">
        <v>138</v>
      </c>
      <c r="B53" s="526">
        <v>0</v>
      </c>
      <c r="C53" s="528" t="s">
        <v>117</v>
      </c>
      <c r="D53" s="528" t="s">
        <v>116</v>
      </c>
      <c r="E53" s="528" t="s">
        <v>499</v>
      </c>
      <c r="F53" s="528" t="s">
        <v>500</v>
      </c>
      <c r="G53" s="418">
        <v>2</v>
      </c>
      <c r="H53" s="418">
        <v>3</v>
      </c>
      <c r="I53" s="529">
        <v>0</v>
      </c>
      <c r="J53" s="529">
        <v>0</v>
      </c>
      <c r="K53" s="482">
        <v>7.7053480647949559</v>
      </c>
      <c r="L53" s="482">
        <v>5.1540657198551934</v>
      </c>
      <c r="M53" s="482">
        <v>2.0283807008679786</v>
      </c>
      <c r="N53" s="482">
        <v>6.7653372333382942</v>
      </c>
      <c r="O53" s="483">
        <v>48</v>
      </c>
      <c r="P53" s="482">
        <v>6.9037965467027256</v>
      </c>
      <c r="Q53" s="482">
        <v>7.8542349087505858</v>
      </c>
      <c r="R53" s="483">
        <v>91</v>
      </c>
      <c r="S53" s="482">
        <v>3.6111626608297165</v>
      </c>
      <c r="T53" s="482">
        <v>6.0511396458629241</v>
      </c>
      <c r="U53" s="482">
        <v>7.0954320324621083</v>
      </c>
      <c r="V53" s="482">
        <v>7.6759358714245947</v>
      </c>
      <c r="W53" s="483">
        <v>3</v>
      </c>
      <c r="X53" s="483">
        <v>142</v>
      </c>
      <c r="Y53" s="405">
        <f t="shared" si="0"/>
        <v>18.900716210085598</v>
      </c>
      <c r="AN53" s="350"/>
      <c r="AO53" s="350"/>
      <c r="AP53" s="350"/>
    </row>
    <row r="54" spans="1:42">
      <c r="A54" s="526">
        <v>25</v>
      </c>
      <c r="B54" s="526">
        <v>0</v>
      </c>
      <c r="C54" s="528" t="s">
        <v>97</v>
      </c>
      <c r="D54" s="528" t="s">
        <v>96</v>
      </c>
      <c r="E54" s="528" t="s">
        <v>499</v>
      </c>
      <c r="F54" s="528" t="s">
        <v>502</v>
      </c>
      <c r="G54" s="418">
        <v>1</v>
      </c>
      <c r="H54" s="418">
        <v>2</v>
      </c>
      <c r="I54" s="529">
        <v>0</v>
      </c>
      <c r="J54" s="529">
        <v>0</v>
      </c>
      <c r="K54" s="482">
        <v>6.1335203764766151</v>
      </c>
      <c r="L54" s="482">
        <v>6.6813775510204074</v>
      </c>
      <c r="M54" s="482">
        <v>3.5099535692782351</v>
      </c>
      <c r="N54" s="482">
        <v>5.3383586695459462</v>
      </c>
      <c r="O54" s="483">
        <v>46</v>
      </c>
      <c r="P54" s="482">
        <v>8.5942063657166639</v>
      </c>
      <c r="Q54" s="482">
        <v>7.9479410388394953</v>
      </c>
      <c r="R54" s="483">
        <v>23</v>
      </c>
      <c r="S54" s="482">
        <v>2.4459502464133451</v>
      </c>
      <c r="T54" s="482">
        <v>3.6806972911014038</v>
      </c>
      <c r="U54" s="482">
        <v>6.2219387755102042</v>
      </c>
      <c r="V54" s="482">
        <v>6.658163265306122</v>
      </c>
      <c r="W54" s="483">
        <v>83</v>
      </c>
      <c r="X54" s="483">
        <v>152</v>
      </c>
      <c r="Y54" s="405">
        <f t="shared" si="0"/>
        <v>18.438563638441153</v>
      </c>
      <c r="AN54" s="350"/>
      <c r="AO54" s="350"/>
      <c r="AP54" s="350"/>
    </row>
    <row r="55" spans="1:42">
      <c r="A55" s="526">
        <v>112</v>
      </c>
      <c r="B55" s="526">
        <v>0</v>
      </c>
      <c r="C55" s="528" t="s">
        <v>147</v>
      </c>
      <c r="D55" s="528" t="s">
        <v>146</v>
      </c>
      <c r="E55" s="528" t="s">
        <v>499</v>
      </c>
      <c r="F55" s="528" t="s">
        <v>508</v>
      </c>
      <c r="G55" s="418">
        <v>2</v>
      </c>
      <c r="H55" s="418">
        <v>2</v>
      </c>
      <c r="I55" s="529">
        <v>0</v>
      </c>
      <c r="J55" s="529">
        <v>0</v>
      </c>
      <c r="K55" s="482">
        <v>8.1483510420334859</v>
      </c>
      <c r="L55" s="482">
        <v>4.5791527137170647</v>
      </c>
      <c r="M55" s="482">
        <v>2.7651172671799125</v>
      </c>
      <c r="N55" s="482">
        <v>6.8152752324404977</v>
      </c>
      <c r="O55" s="483">
        <v>40</v>
      </c>
      <c r="P55" s="482">
        <v>6.2673809028500109</v>
      </c>
      <c r="Q55" s="482">
        <v>7.6204960224613947</v>
      </c>
      <c r="R55" s="483">
        <v>120</v>
      </c>
      <c r="S55" s="482">
        <v>4.2976921651461693</v>
      </c>
      <c r="T55" s="482">
        <v>6.5331841039322942</v>
      </c>
      <c r="U55" s="482">
        <v>5.9778289306153081</v>
      </c>
      <c r="V55" s="482">
        <v>7.1511487370067632</v>
      </c>
      <c r="W55" s="483">
        <v>5</v>
      </c>
      <c r="X55" s="483">
        <v>165</v>
      </c>
      <c r="Y55" s="405">
        <f t="shared" si="0"/>
        <v>18.510876010673577</v>
      </c>
      <c r="AN55" s="350"/>
      <c r="AO55" s="350"/>
      <c r="AP55" s="350"/>
    </row>
    <row r="56" spans="1:42">
      <c r="A56" s="526">
        <v>94</v>
      </c>
      <c r="B56" s="526">
        <v>0</v>
      </c>
      <c r="C56" s="528" t="s">
        <v>139</v>
      </c>
      <c r="D56" s="528" t="s">
        <v>528</v>
      </c>
      <c r="E56" s="528" t="s">
        <v>503</v>
      </c>
      <c r="F56" s="528" t="s">
        <v>512</v>
      </c>
      <c r="G56" s="418">
        <v>1</v>
      </c>
      <c r="H56" s="418">
        <v>2</v>
      </c>
      <c r="I56" s="529">
        <v>1</v>
      </c>
      <c r="J56" s="529">
        <v>0</v>
      </c>
      <c r="K56" s="482">
        <v>8.0258580689566852</v>
      </c>
      <c r="L56" s="482">
        <v>6.5343537414965978</v>
      </c>
      <c r="M56" s="482">
        <v>4.2969054532872946</v>
      </c>
      <c r="N56" s="482">
        <v>6.4601188380386256</v>
      </c>
      <c r="O56" s="483">
        <v>11</v>
      </c>
      <c r="P56" s="482">
        <v>8.4622425629290632</v>
      </c>
      <c r="Q56" s="482">
        <v>8.3111839026672918</v>
      </c>
      <c r="R56" s="483">
        <v>14</v>
      </c>
      <c r="S56" s="482">
        <v>3.3496365728484032</v>
      </c>
      <c r="T56" s="482">
        <v>4.9399116814402211</v>
      </c>
      <c r="U56" s="482">
        <v>6.5408163265306118</v>
      </c>
      <c r="V56" s="482">
        <v>5.4829931972789101</v>
      </c>
      <c r="W56" s="483">
        <v>58</v>
      </c>
      <c r="X56" s="483">
        <v>83</v>
      </c>
      <c r="Y56" s="405">
        <f t="shared" si="0"/>
        <v>19.794361702767514</v>
      </c>
      <c r="AN56" s="350"/>
      <c r="AO56" s="350"/>
      <c r="AP56" s="350"/>
    </row>
    <row r="57" spans="1:42">
      <c r="A57" s="526">
        <v>78</v>
      </c>
      <c r="B57" s="526">
        <v>0</v>
      </c>
      <c r="C57" s="528" t="s">
        <v>271</v>
      </c>
      <c r="D57" s="528" t="s">
        <v>270</v>
      </c>
      <c r="E57" s="528" t="s">
        <v>490</v>
      </c>
      <c r="F57" s="528" t="s">
        <v>490</v>
      </c>
      <c r="G57" s="418">
        <v>3</v>
      </c>
      <c r="H57" s="418">
        <v>3</v>
      </c>
      <c r="I57" s="529">
        <v>0</v>
      </c>
      <c r="J57" s="529">
        <v>0</v>
      </c>
      <c r="K57" s="482">
        <v>7.1972635976566268</v>
      </c>
      <c r="L57" s="482">
        <v>4.6503533767819487</v>
      </c>
      <c r="M57" s="482">
        <v>1.8115375225667203</v>
      </c>
      <c r="N57" s="482">
        <v>5.6667422606714943</v>
      </c>
      <c r="O57" s="483">
        <v>100</v>
      </c>
      <c r="P57" s="482">
        <v>6.4732993551071356</v>
      </c>
      <c r="Q57" s="482">
        <v>6.6792232101076277</v>
      </c>
      <c r="R57" s="483">
        <v>137</v>
      </c>
      <c r="S57" s="482">
        <v>3.8276566340079134</v>
      </c>
      <c r="T57" s="482">
        <v>6.4556953857153392</v>
      </c>
      <c r="U57" s="482">
        <v>6.3768488654202935</v>
      </c>
      <c r="V57" s="482">
        <v>7.2276431505002927</v>
      </c>
      <c r="W57" s="483">
        <v>6</v>
      </c>
      <c r="X57" s="483">
        <v>243</v>
      </c>
      <c r="Y57" s="405">
        <f t="shared" si="0"/>
        <v>17.37969648093754</v>
      </c>
      <c r="AN57" s="350"/>
      <c r="AO57" s="350"/>
      <c r="AP57" s="350"/>
    </row>
    <row r="58" spans="1:42">
      <c r="A58" s="526">
        <v>168</v>
      </c>
      <c r="B58" s="526">
        <v>0</v>
      </c>
      <c r="C58" s="528" t="s">
        <v>249</v>
      </c>
      <c r="D58" s="528" t="s">
        <v>248</v>
      </c>
      <c r="E58" s="528" t="s">
        <v>491</v>
      </c>
      <c r="F58" s="528" t="s">
        <v>517</v>
      </c>
      <c r="G58" s="418">
        <v>2</v>
      </c>
      <c r="H58" s="418">
        <v>2</v>
      </c>
      <c r="I58" s="529">
        <v>0</v>
      </c>
      <c r="J58" s="529">
        <v>0</v>
      </c>
      <c r="K58" s="482">
        <v>6.9018488331145758</v>
      </c>
      <c r="L58" s="482">
        <v>5.2029839208410635</v>
      </c>
      <c r="M58" s="482">
        <v>2.6238445833680331</v>
      </c>
      <c r="N58" s="482">
        <v>6.223258087289202</v>
      </c>
      <c r="O58" s="483">
        <v>62</v>
      </c>
      <c r="P58" s="482">
        <v>7.9183170376534227</v>
      </c>
      <c r="Q58" s="482">
        <v>7.306738418343472</v>
      </c>
      <c r="R58" s="483">
        <v>70</v>
      </c>
      <c r="S58" s="482">
        <v>4.0271808745264286</v>
      </c>
      <c r="T58" s="482">
        <v>3.6307210771184444</v>
      </c>
      <c r="U58" s="482">
        <v>6.3187074829931973</v>
      </c>
      <c r="V58" s="482">
        <v>6.4336734693877551</v>
      </c>
      <c r="W58" s="483">
        <v>54</v>
      </c>
      <c r="X58" s="483">
        <v>186</v>
      </c>
      <c r="Y58" s="405">
        <f t="shared" si="0"/>
        <v>17.953082310158123</v>
      </c>
      <c r="AN58" s="350"/>
      <c r="AO58" s="350"/>
      <c r="AP58" s="350"/>
    </row>
    <row r="59" spans="1:42">
      <c r="A59" s="526">
        <v>153</v>
      </c>
      <c r="B59" s="526">
        <v>0</v>
      </c>
      <c r="C59" s="528" t="s">
        <v>237</v>
      </c>
      <c r="D59" s="528" t="s">
        <v>236</v>
      </c>
      <c r="E59" s="528" t="s">
        <v>491</v>
      </c>
      <c r="F59" s="528" t="s">
        <v>506</v>
      </c>
      <c r="G59" s="418">
        <v>4</v>
      </c>
      <c r="H59" s="418">
        <v>3</v>
      </c>
      <c r="I59" s="529">
        <v>0</v>
      </c>
      <c r="J59" s="529">
        <v>0</v>
      </c>
      <c r="K59" s="482">
        <v>6.7996350641867007</v>
      </c>
      <c r="L59" s="482">
        <v>5.9268707482993195</v>
      </c>
      <c r="M59" s="482">
        <v>1.1032787100875441</v>
      </c>
      <c r="N59" s="482">
        <v>5.873384164838205</v>
      </c>
      <c r="O59" s="483">
        <v>92</v>
      </c>
      <c r="P59" s="482">
        <v>8.2705533596837952</v>
      </c>
      <c r="Q59" s="482">
        <v>6.8740056153486204</v>
      </c>
      <c r="R59" s="483">
        <v>77</v>
      </c>
      <c r="S59" s="482">
        <v>2.6015019046757479</v>
      </c>
      <c r="T59" s="482">
        <v>5.8209777344769984</v>
      </c>
      <c r="U59" s="482">
        <v>6.6870748299319729</v>
      </c>
      <c r="V59" s="482">
        <v>7.0068027210884347</v>
      </c>
      <c r="W59" s="483">
        <v>27</v>
      </c>
      <c r="X59" s="483">
        <v>196</v>
      </c>
      <c r="Y59" s="405">
        <f t="shared" si="0"/>
        <v>18.027160956912439</v>
      </c>
      <c r="AN59" s="350"/>
      <c r="AO59" s="350"/>
      <c r="AP59" s="350"/>
    </row>
    <row r="60" spans="1:42">
      <c r="A60" s="526">
        <v>137</v>
      </c>
      <c r="B60" s="526">
        <v>0</v>
      </c>
      <c r="C60" s="528" t="s">
        <v>127</v>
      </c>
      <c r="D60" s="528" t="s">
        <v>126</v>
      </c>
      <c r="E60" s="528" t="s">
        <v>499</v>
      </c>
      <c r="F60" s="528" t="s">
        <v>508</v>
      </c>
      <c r="G60" s="418">
        <v>2</v>
      </c>
      <c r="H60" s="418">
        <v>2</v>
      </c>
      <c r="I60" s="529">
        <v>0</v>
      </c>
      <c r="J60" s="529">
        <v>0</v>
      </c>
      <c r="K60" s="482">
        <v>8.3012869353651126</v>
      </c>
      <c r="L60" s="482">
        <v>5.4548805048335121</v>
      </c>
      <c r="M60" s="482">
        <v>2.5183130394826252</v>
      </c>
      <c r="N60" s="482">
        <v>6.3657529346006276</v>
      </c>
      <c r="O60" s="483">
        <v>35</v>
      </c>
      <c r="P60" s="482">
        <v>7.4900665695860198</v>
      </c>
      <c r="Q60" s="482">
        <v>7.5804866635470285</v>
      </c>
      <c r="R60" s="483">
        <v>80</v>
      </c>
      <c r="S60" s="482">
        <v>3.6802866045779248</v>
      </c>
      <c r="T60" s="482">
        <v>4.6604907246645846</v>
      </c>
      <c r="U60" s="482">
        <v>5.6354054779806662</v>
      </c>
      <c r="V60" s="482">
        <v>6.6159147869674184</v>
      </c>
      <c r="W60" s="483">
        <v>50</v>
      </c>
      <c r="X60" s="483">
        <v>165</v>
      </c>
      <c r="Y60" s="405">
        <f t="shared" si="0"/>
        <v>18.343359368684641</v>
      </c>
      <c r="AN60" s="350"/>
      <c r="AO60" s="350"/>
      <c r="AP60" s="350"/>
    </row>
    <row r="61" spans="1:42">
      <c r="A61" s="526">
        <v>139</v>
      </c>
      <c r="B61" s="526">
        <v>0</v>
      </c>
      <c r="C61" s="528" t="s">
        <v>201</v>
      </c>
      <c r="D61" s="528" t="s">
        <v>200</v>
      </c>
      <c r="E61" s="528" t="s">
        <v>503</v>
      </c>
      <c r="F61" s="528" t="s">
        <v>509</v>
      </c>
      <c r="G61" s="418">
        <v>3</v>
      </c>
      <c r="H61" s="418">
        <v>3</v>
      </c>
      <c r="I61" s="529">
        <v>0</v>
      </c>
      <c r="J61" s="529">
        <v>0</v>
      </c>
      <c r="K61" s="482">
        <v>7.9230670358869286</v>
      </c>
      <c r="L61" s="482">
        <v>4.5489795918367344</v>
      </c>
      <c r="M61" s="482">
        <v>2.5595417189399168</v>
      </c>
      <c r="N61" s="482">
        <v>6.6211590937979423</v>
      </c>
      <c r="O61" s="483">
        <v>49</v>
      </c>
      <c r="P61" s="482">
        <v>8.2391304347826093</v>
      </c>
      <c r="Q61" s="482">
        <v>7.3993916705662137</v>
      </c>
      <c r="R61" s="483">
        <v>50</v>
      </c>
      <c r="S61" s="482">
        <v>3.659831671887313</v>
      </c>
      <c r="T61" s="482">
        <v>4.3807401386847618</v>
      </c>
      <c r="U61" s="482">
        <v>6.3180272108843543</v>
      </c>
      <c r="V61" s="482">
        <v>6.896258503401361</v>
      </c>
      <c r="W61" s="483">
        <v>38</v>
      </c>
      <c r="X61" s="483">
        <v>137</v>
      </c>
      <c r="Y61" s="405">
        <f t="shared" si="0"/>
        <v>18.54616229400424</v>
      </c>
      <c r="AN61" s="350"/>
      <c r="AO61" s="350"/>
      <c r="AP61" s="350"/>
    </row>
    <row r="62" spans="1:42">
      <c r="A62" s="526">
        <v>125</v>
      </c>
      <c r="B62" s="526">
        <v>0</v>
      </c>
      <c r="C62" s="528" t="s">
        <v>161</v>
      </c>
      <c r="D62" s="528" t="s">
        <v>160</v>
      </c>
      <c r="E62" s="528" t="s">
        <v>491</v>
      </c>
      <c r="F62" s="528" t="s">
        <v>492</v>
      </c>
      <c r="G62" s="418">
        <v>3</v>
      </c>
      <c r="H62" s="418">
        <v>3</v>
      </c>
      <c r="I62" s="529">
        <v>0</v>
      </c>
      <c r="J62" s="529">
        <v>0</v>
      </c>
      <c r="K62" s="482">
        <v>5.2062923456157764</v>
      </c>
      <c r="L62" s="482">
        <v>6.1581414996688562</v>
      </c>
      <c r="M62" s="482">
        <v>1.9055401346857188</v>
      </c>
      <c r="N62" s="482">
        <v>5.9513032975013118</v>
      </c>
      <c r="O62" s="483">
        <v>103</v>
      </c>
      <c r="P62" s="482">
        <v>8.0927501560224666</v>
      </c>
      <c r="Q62" s="482">
        <v>7.2698876930276093</v>
      </c>
      <c r="R62" s="483">
        <v>66</v>
      </c>
      <c r="S62" s="482">
        <v>2.5693523344226774</v>
      </c>
      <c r="T62" s="482">
        <v>4.5171595193363023</v>
      </c>
      <c r="U62" s="482">
        <v>7.0502058141115898</v>
      </c>
      <c r="V62" s="482">
        <v>7.3122134282468636</v>
      </c>
      <c r="W62" s="483">
        <v>34</v>
      </c>
      <c r="X62" s="483">
        <v>203</v>
      </c>
      <c r="Y62" s="405">
        <f t="shared" si="0"/>
        <v>17.848871017922313</v>
      </c>
      <c r="AN62" s="350"/>
      <c r="AO62" s="350"/>
      <c r="AP62" s="350"/>
    </row>
    <row r="63" spans="1:42">
      <c r="A63" s="526">
        <v>195</v>
      </c>
      <c r="B63" s="526">
        <v>0</v>
      </c>
      <c r="C63" s="528" t="s">
        <v>129</v>
      </c>
      <c r="D63" s="528" t="s">
        <v>128</v>
      </c>
      <c r="E63" s="528" t="s">
        <v>491</v>
      </c>
      <c r="F63" s="528" t="s">
        <v>492</v>
      </c>
      <c r="G63" s="418">
        <v>3</v>
      </c>
      <c r="H63" s="418">
        <v>3</v>
      </c>
      <c r="I63" s="529">
        <v>0</v>
      </c>
      <c r="J63" s="529">
        <v>0</v>
      </c>
      <c r="K63" s="482">
        <v>4.704378205333418</v>
      </c>
      <c r="L63" s="482">
        <v>5.3276692614985102</v>
      </c>
      <c r="M63" s="482">
        <v>2.5079571062590369</v>
      </c>
      <c r="N63" s="482">
        <v>6.4418938051938603</v>
      </c>
      <c r="O63" s="483">
        <v>108</v>
      </c>
      <c r="P63" s="482">
        <v>7.6195028084044107</v>
      </c>
      <c r="Q63" s="482">
        <v>7.2751520823584457</v>
      </c>
      <c r="R63" s="483">
        <v>88</v>
      </c>
      <c r="S63" s="482">
        <v>3.0049376703479389</v>
      </c>
      <c r="T63" s="482">
        <v>5.2246386181762912</v>
      </c>
      <c r="U63" s="482">
        <v>7.5179791178766582</v>
      </c>
      <c r="V63" s="482">
        <v>7.4365313689878763</v>
      </c>
      <c r="W63" s="483">
        <v>10</v>
      </c>
      <c r="X63" s="483">
        <v>206</v>
      </c>
      <c r="Y63" s="405">
        <f t="shared" si="0"/>
        <v>17.988823733799826</v>
      </c>
      <c r="AN63" s="350"/>
      <c r="AO63" s="350"/>
      <c r="AP63" s="350"/>
    </row>
    <row r="64" spans="1:42">
      <c r="A64" s="526">
        <v>40</v>
      </c>
      <c r="B64" s="526">
        <v>0</v>
      </c>
      <c r="C64" s="528" t="s">
        <v>169</v>
      </c>
      <c r="D64" s="528" t="s">
        <v>168</v>
      </c>
      <c r="E64" s="528" t="s">
        <v>491</v>
      </c>
      <c r="F64" s="528" t="s">
        <v>506</v>
      </c>
      <c r="G64" s="418">
        <v>3</v>
      </c>
      <c r="H64" s="418">
        <v>3</v>
      </c>
      <c r="I64" s="529">
        <v>0</v>
      </c>
      <c r="J64" s="529">
        <v>0</v>
      </c>
      <c r="K64" s="482">
        <v>6.0965990011844919</v>
      </c>
      <c r="L64" s="482">
        <v>6.5785714285714292</v>
      </c>
      <c r="M64" s="482">
        <v>1.4705491687551853</v>
      </c>
      <c r="N64" s="482">
        <v>6.253434816690902</v>
      </c>
      <c r="O64" s="483">
        <v>77</v>
      </c>
      <c r="P64" s="482">
        <v>9.012408986894112</v>
      </c>
      <c r="Q64" s="482">
        <v>7.7552643893308364</v>
      </c>
      <c r="R64" s="483">
        <v>15</v>
      </c>
      <c r="S64" s="482">
        <v>1.3531338929631707</v>
      </c>
      <c r="T64" s="482">
        <v>4.145465217447124</v>
      </c>
      <c r="U64" s="482">
        <v>5.9428571428571431</v>
      </c>
      <c r="V64" s="482">
        <v>6.3142857142857149</v>
      </c>
      <c r="W64" s="483">
        <v>117</v>
      </c>
      <c r="X64" s="483">
        <v>209</v>
      </c>
      <c r="Y64" s="405">
        <f t="shared" si="0"/>
        <v>17.922560783801263</v>
      </c>
      <c r="AN64" s="350"/>
      <c r="AO64" s="350"/>
      <c r="AP64" s="350"/>
    </row>
    <row r="65" spans="1:42">
      <c r="A65" s="526">
        <v>64</v>
      </c>
      <c r="B65" s="526">
        <v>0</v>
      </c>
      <c r="C65" s="528" t="s">
        <v>239</v>
      </c>
      <c r="D65" s="528" t="s">
        <v>238</v>
      </c>
      <c r="E65" s="528" t="s">
        <v>491</v>
      </c>
      <c r="F65" s="528" t="s">
        <v>506</v>
      </c>
      <c r="G65" s="418">
        <v>4</v>
      </c>
      <c r="H65" s="418">
        <v>3</v>
      </c>
      <c r="I65" s="529">
        <v>0</v>
      </c>
      <c r="J65" s="529">
        <v>0</v>
      </c>
      <c r="K65" s="482">
        <v>7.1770927585875723</v>
      </c>
      <c r="L65" s="482">
        <v>5.6040816326530614</v>
      </c>
      <c r="M65" s="482">
        <v>1.2651775034132415</v>
      </c>
      <c r="N65" s="482">
        <v>5.8887308381393559</v>
      </c>
      <c r="O65" s="483">
        <v>84</v>
      </c>
      <c r="P65" s="482">
        <v>8.1843665487830251</v>
      </c>
      <c r="Q65" s="482">
        <v>7.3909686476368748</v>
      </c>
      <c r="R65" s="483">
        <v>56</v>
      </c>
      <c r="S65" s="482">
        <v>2.6168989440846033</v>
      </c>
      <c r="T65" s="482">
        <v>5.1788983577217049</v>
      </c>
      <c r="U65" s="482">
        <v>5.816326530612244</v>
      </c>
      <c r="V65" s="482">
        <v>6.2063492063492065</v>
      </c>
      <c r="W65" s="483">
        <v>71</v>
      </c>
      <c r="X65" s="483">
        <v>211</v>
      </c>
      <c r="Y65" s="405">
        <f t="shared" si="0"/>
        <v>17.726056541100199</v>
      </c>
      <c r="AN65" s="350"/>
      <c r="AO65" s="350"/>
      <c r="AP65" s="350"/>
    </row>
    <row r="66" spans="1:42">
      <c r="A66" s="526">
        <v>6</v>
      </c>
      <c r="B66" s="526">
        <v>0</v>
      </c>
      <c r="C66" s="528" t="s">
        <v>109</v>
      </c>
      <c r="D66" s="528" t="s">
        <v>108</v>
      </c>
      <c r="E66" s="528" t="s">
        <v>499</v>
      </c>
      <c r="F66" s="528" t="s">
        <v>500</v>
      </c>
      <c r="G66" s="418">
        <v>2</v>
      </c>
      <c r="H66" s="418">
        <v>2</v>
      </c>
      <c r="I66" s="529">
        <v>0</v>
      </c>
      <c r="J66" s="529">
        <v>0</v>
      </c>
      <c r="K66" s="482">
        <v>7.7494831129749979</v>
      </c>
      <c r="L66" s="482">
        <v>5.2272136436049559</v>
      </c>
      <c r="M66" s="482">
        <v>3.7934698491449956</v>
      </c>
      <c r="N66" s="482">
        <v>7.0209370227067787</v>
      </c>
      <c r="O66" s="483">
        <v>24</v>
      </c>
      <c r="P66" s="482">
        <v>7.7348970251716249</v>
      </c>
      <c r="Q66" s="482">
        <v>5.3662845109967252</v>
      </c>
      <c r="R66" s="483">
        <v>139</v>
      </c>
      <c r="S66" s="482">
        <v>4.0445688491497078</v>
      </c>
      <c r="T66" s="482">
        <v>4.8620125611956784</v>
      </c>
      <c r="U66" s="482">
        <v>6.8204744813877527</v>
      </c>
      <c r="V66" s="482">
        <v>7.3701488302582332</v>
      </c>
      <c r="W66" s="483">
        <v>13</v>
      </c>
      <c r="X66" s="483">
        <v>176</v>
      </c>
      <c r="Y66" s="405">
        <f t="shared" ref="Y66:Y129" si="1">(((AVERAGE(K66:N66)+((Q66+P66)/2)+AVERAGE(S66:V66))))</f>
        <v>18.272667855689949</v>
      </c>
      <c r="AN66" s="350"/>
      <c r="AO66" s="350"/>
      <c r="AP66" s="350"/>
    </row>
    <row r="67" spans="1:42">
      <c r="A67" s="526">
        <v>89</v>
      </c>
      <c r="B67" s="526">
        <v>0</v>
      </c>
      <c r="C67" s="528" t="s">
        <v>233</v>
      </c>
      <c r="D67" s="528" t="s">
        <v>232</v>
      </c>
      <c r="E67" s="528" t="s">
        <v>491</v>
      </c>
      <c r="F67" s="528" t="s">
        <v>505</v>
      </c>
      <c r="G67" s="418">
        <v>4</v>
      </c>
      <c r="H67" s="418">
        <v>3</v>
      </c>
      <c r="I67" s="529">
        <v>0</v>
      </c>
      <c r="J67" s="529">
        <v>0</v>
      </c>
      <c r="K67" s="482">
        <v>6.5211129910042569</v>
      </c>
      <c r="L67" s="482">
        <v>4.1535177660807916</v>
      </c>
      <c r="M67" s="482">
        <v>1.3733440627137676</v>
      </c>
      <c r="N67" s="482">
        <v>5.4012850823665186</v>
      </c>
      <c r="O67" s="483">
        <v>131</v>
      </c>
      <c r="P67" s="482">
        <v>7.9801019346785944</v>
      </c>
      <c r="Q67" s="482">
        <v>6.8129386991109024</v>
      </c>
      <c r="R67" s="483">
        <v>90</v>
      </c>
      <c r="S67" s="482">
        <v>2.9140944265118627</v>
      </c>
      <c r="T67" s="482">
        <v>5.1030633527381326</v>
      </c>
      <c r="U67" s="482">
        <v>6.6982623818758285</v>
      </c>
      <c r="V67" s="482">
        <v>7.159229332758744</v>
      </c>
      <c r="W67" s="483">
        <v>29</v>
      </c>
      <c r="X67" s="483">
        <v>250</v>
      </c>
      <c r="Y67" s="405">
        <f t="shared" si="1"/>
        <v>17.227497665907222</v>
      </c>
      <c r="AN67" s="350"/>
      <c r="AO67" s="350"/>
      <c r="AP67" s="350"/>
    </row>
    <row r="68" spans="1:42">
      <c r="A68" s="526">
        <v>61</v>
      </c>
      <c r="B68" s="526">
        <v>0</v>
      </c>
      <c r="C68" s="528" t="s">
        <v>193</v>
      </c>
      <c r="D68" s="528" t="s">
        <v>192</v>
      </c>
      <c r="E68" s="528" t="s">
        <v>491</v>
      </c>
      <c r="F68" s="528" t="s">
        <v>510</v>
      </c>
      <c r="G68" s="418">
        <v>3</v>
      </c>
      <c r="H68" s="418">
        <v>3</v>
      </c>
      <c r="I68" s="529">
        <v>0</v>
      </c>
      <c r="J68" s="529">
        <v>0</v>
      </c>
      <c r="K68" s="482">
        <v>5.6567158978134904</v>
      </c>
      <c r="L68" s="482">
        <v>4.6904761904761916</v>
      </c>
      <c r="M68" s="482">
        <v>2.5972697134558191</v>
      </c>
      <c r="N68" s="482">
        <v>6.7997670575099631</v>
      </c>
      <c r="O68" s="483">
        <v>91</v>
      </c>
      <c r="P68" s="482">
        <v>8.4478884959434168</v>
      </c>
      <c r="Q68" s="482">
        <v>6.9656059897051943</v>
      </c>
      <c r="R68" s="483">
        <v>63</v>
      </c>
      <c r="S68" s="482">
        <v>2.2701322114487681</v>
      </c>
      <c r="T68" s="482">
        <v>4.4450249661091998</v>
      </c>
      <c r="U68" s="482">
        <v>5.0158730158730167</v>
      </c>
      <c r="V68" s="482">
        <v>6.6587301587301582</v>
      </c>
      <c r="W68" s="483">
        <v>99</v>
      </c>
      <c r="X68" s="483">
        <v>253</v>
      </c>
      <c r="Y68" s="405">
        <f t="shared" si="1"/>
        <v>17.240244545678458</v>
      </c>
      <c r="AN68" s="350"/>
      <c r="AO68" s="350"/>
      <c r="AP68" s="350"/>
    </row>
    <row r="69" spans="1:42">
      <c r="A69" s="526">
        <v>22</v>
      </c>
      <c r="B69" s="526">
        <v>0</v>
      </c>
      <c r="C69" s="528" t="s">
        <v>105</v>
      </c>
      <c r="D69" s="528" t="s">
        <v>104</v>
      </c>
      <c r="E69" s="528" t="s">
        <v>499</v>
      </c>
      <c r="F69" s="528" t="s">
        <v>508</v>
      </c>
      <c r="G69" s="418">
        <v>2</v>
      </c>
      <c r="H69" s="418">
        <v>3</v>
      </c>
      <c r="I69" s="529">
        <v>0</v>
      </c>
      <c r="J69" s="529">
        <v>0</v>
      </c>
      <c r="K69" s="482">
        <v>7.1311607228607103</v>
      </c>
      <c r="L69" s="482">
        <v>5.5084686147186144</v>
      </c>
      <c r="M69" s="482">
        <v>1.8353005833831502</v>
      </c>
      <c r="N69" s="482">
        <v>5.8449727015707333</v>
      </c>
      <c r="O69" s="483">
        <v>78</v>
      </c>
      <c r="P69" s="482">
        <v>8.2833472019970866</v>
      </c>
      <c r="Q69" s="482">
        <v>6.7960926532522228</v>
      </c>
      <c r="R69" s="483">
        <v>79</v>
      </c>
      <c r="S69" s="482">
        <v>3.6595611232944787</v>
      </c>
      <c r="T69" s="482">
        <v>5.1282271106947839</v>
      </c>
      <c r="U69" s="482">
        <v>6.3099489795918364</v>
      </c>
      <c r="V69" s="482">
        <v>7.4583719851576991</v>
      </c>
      <c r="W69" s="483">
        <v>19</v>
      </c>
      <c r="X69" s="483">
        <v>176</v>
      </c>
      <c r="Y69" s="405">
        <f t="shared" si="1"/>
        <v>18.258722882942656</v>
      </c>
      <c r="AN69" s="350"/>
      <c r="AO69" s="350"/>
      <c r="AP69" s="350"/>
    </row>
    <row r="70" spans="1:42">
      <c r="A70" s="526">
        <v>24</v>
      </c>
      <c r="B70" s="526">
        <v>0</v>
      </c>
      <c r="C70" s="528" t="s">
        <v>155</v>
      </c>
      <c r="D70" s="528" t="s">
        <v>154</v>
      </c>
      <c r="E70" s="528" t="s">
        <v>499</v>
      </c>
      <c r="F70" s="528" t="s">
        <v>500</v>
      </c>
      <c r="G70" s="418">
        <v>2</v>
      </c>
      <c r="H70" s="418">
        <v>2</v>
      </c>
      <c r="I70" s="529">
        <v>0</v>
      </c>
      <c r="J70" s="529">
        <v>0</v>
      </c>
      <c r="K70" s="482">
        <v>7.3109282261420763</v>
      </c>
      <c r="L70" s="482">
        <v>5.1340036014405763</v>
      </c>
      <c r="M70" s="482">
        <v>3.4656362857591696</v>
      </c>
      <c r="N70" s="482">
        <v>7.0349498637010655</v>
      </c>
      <c r="O70" s="483">
        <v>32</v>
      </c>
      <c r="P70" s="482">
        <v>6.2368004992718955</v>
      </c>
      <c r="Q70" s="482">
        <v>6.7108095460926531</v>
      </c>
      <c r="R70" s="483">
        <v>140</v>
      </c>
      <c r="S70" s="482">
        <v>4.1618343406446341</v>
      </c>
      <c r="T70" s="482">
        <v>6.8490679975361584</v>
      </c>
      <c r="U70" s="482">
        <v>6.1238677289097456</v>
      </c>
      <c r="V70" s="482">
        <v>7.2179417221434026</v>
      </c>
      <c r="W70" s="483">
        <v>4</v>
      </c>
      <c r="X70" s="483">
        <v>176</v>
      </c>
      <c r="Y70" s="405">
        <f t="shared" si="1"/>
        <v>18.298362464251483</v>
      </c>
      <c r="AN70" s="350"/>
      <c r="AO70" s="350"/>
      <c r="AP70" s="350"/>
    </row>
    <row r="71" spans="1:42">
      <c r="A71" s="526">
        <v>56</v>
      </c>
      <c r="B71" s="526">
        <v>0</v>
      </c>
      <c r="C71" s="528" t="s">
        <v>225</v>
      </c>
      <c r="D71" s="528" t="s">
        <v>224</v>
      </c>
      <c r="E71" s="528" t="s">
        <v>491</v>
      </c>
      <c r="F71" s="528" t="s">
        <v>505</v>
      </c>
      <c r="G71" s="418">
        <v>4</v>
      </c>
      <c r="H71" s="418">
        <v>3</v>
      </c>
      <c r="I71" s="529">
        <v>0</v>
      </c>
      <c r="J71" s="529">
        <v>0</v>
      </c>
      <c r="K71" s="482">
        <v>6.566734497550982</v>
      </c>
      <c r="L71" s="482">
        <v>4.4614285714285717</v>
      </c>
      <c r="M71" s="482">
        <v>1.7166371132572573</v>
      </c>
      <c r="N71" s="482">
        <v>5.1916041106331283</v>
      </c>
      <c r="O71" s="483">
        <v>124</v>
      </c>
      <c r="P71" s="482">
        <v>8.5134179321822341</v>
      </c>
      <c r="Q71" s="482">
        <v>6.1822648572765564</v>
      </c>
      <c r="R71" s="483">
        <v>93</v>
      </c>
      <c r="S71" s="482">
        <v>2.6982690287839213</v>
      </c>
      <c r="T71" s="482">
        <v>5.8392390662633122</v>
      </c>
      <c r="U71" s="482">
        <v>5.5122448979591843</v>
      </c>
      <c r="V71" s="482">
        <v>6.8843537414965983</v>
      </c>
      <c r="W71" s="483">
        <v>43</v>
      </c>
      <c r="X71" s="483">
        <v>260</v>
      </c>
      <c r="Y71" s="405">
        <f t="shared" si="1"/>
        <v>17.065469151572636</v>
      </c>
      <c r="AN71" s="350"/>
      <c r="AO71" s="350"/>
      <c r="AP71" s="350"/>
    </row>
    <row r="72" spans="1:42">
      <c r="A72" s="526">
        <v>19</v>
      </c>
      <c r="B72" s="526">
        <v>0</v>
      </c>
      <c r="C72" s="528" t="s">
        <v>123</v>
      </c>
      <c r="D72" s="528" t="s">
        <v>507</v>
      </c>
      <c r="E72" s="528" t="s">
        <v>499</v>
      </c>
      <c r="F72" s="528" t="s">
        <v>502</v>
      </c>
      <c r="G72" s="418">
        <v>2</v>
      </c>
      <c r="H72" s="418">
        <v>2</v>
      </c>
      <c r="I72" s="529">
        <v>0</v>
      </c>
      <c r="J72" s="529">
        <v>0</v>
      </c>
      <c r="K72" s="482">
        <v>6.6658187085827709</v>
      </c>
      <c r="L72" s="482">
        <v>6.8625850340136054</v>
      </c>
      <c r="M72" s="482">
        <v>3.541054409674826</v>
      </c>
      <c r="N72" s="482">
        <v>6.5726163960499644</v>
      </c>
      <c r="O72" s="483">
        <v>26</v>
      </c>
      <c r="P72" s="482">
        <v>8.5372893696692316</v>
      </c>
      <c r="Q72" s="482">
        <v>8.2248479176415543</v>
      </c>
      <c r="R72" s="483">
        <v>16</v>
      </c>
      <c r="S72" s="482">
        <v>1.8966293658307218</v>
      </c>
      <c r="T72" s="482">
        <v>3.4454865537639208</v>
      </c>
      <c r="U72" s="482">
        <v>5.1755102040816325</v>
      </c>
      <c r="V72" s="482">
        <v>5.5387755102040819</v>
      </c>
      <c r="W72" s="483">
        <v>137</v>
      </c>
      <c r="X72" s="483">
        <v>179</v>
      </c>
      <c r="Y72" s="405">
        <f t="shared" si="1"/>
        <v>18.305687689205776</v>
      </c>
      <c r="AN72" s="350"/>
      <c r="AO72" s="350"/>
      <c r="AP72" s="350"/>
    </row>
    <row r="73" spans="1:42">
      <c r="A73" s="526">
        <v>38</v>
      </c>
      <c r="B73" s="526">
        <v>0</v>
      </c>
      <c r="C73" s="528" t="s">
        <v>199</v>
      </c>
      <c r="D73" s="528" t="s">
        <v>198</v>
      </c>
      <c r="E73" s="528" t="s">
        <v>499</v>
      </c>
      <c r="F73" s="528" t="s">
        <v>500</v>
      </c>
      <c r="G73" s="418">
        <v>2</v>
      </c>
      <c r="H73" s="418">
        <v>3</v>
      </c>
      <c r="I73" s="529">
        <v>0</v>
      </c>
      <c r="J73" s="529">
        <v>0</v>
      </c>
      <c r="K73" s="482">
        <v>7.5829391586900154</v>
      </c>
      <c r="L73" s="482">
        <v>3.9287345282940769</v>
      </c>
      <c r="M73" s="482">
        <v>2.1181354336175215</v>
      </c>
      <c r="N73" s="482">
        <v>6.6378227115848052</v>
      </c>
      <c r="O73" s="483">
        <v>79</v>
      </c>
      <c r="P73" s="482">
        <v>6.8137715831079682</v>
      </c>
      <c r="Q73" s="482">
        <v>8.2111605053813754</v>
      </c>
      <c r="R73" s="483">
        <v>82</v>
      </c>
      <c r="S73" s="482">
        <v>3.996610027469417</v>
      </c>
      <c r="T73" s="482">
        <v>5.262738881777449</v>
      </c>
      <c r="U73" s="482">
        <v>5.2336365580715043</v>
      </c>
      <c r="V73" s="482">
        <v>6.7882509325569318</v>
      </c>
      <c r="W73" s="483">
        <v>37</v>
      </c>
      <c r="X73" s="483">
        <v>198</v>
      </c>
      <c r="Y73" s="405">
        <f t="shared" si="1"/>
        <v>17.899683102260102</v>
      </c>
      <c r="AN73" s="350"/>
      <c r="AO73" s="350"/>
      <c r="AP73" s="350"/>
    </row>
    <row r="74" spans="1:42">
      <c r="A74" s="526">
        <v>5</v>
      </c>
      <c r="B74" s="526">
        <v>0</v>
      </c>
      <c r="C74" s="528" t="s">
        <v>175</v>
      </c>
      <c r="D74" s="528" t="s">
        <v>174</v>
      </c>
      <c r="E74" s="528" t="s">
        <v>497</v>
      </c>
      <c r="F74" s="528" t="s">
        <v>498</v>
      </c>
      <c r="G74" s="418">
        <v>1</v>
      </c>
      <c r="H74" s="418">
        <v>2</v>
      </c>
      <c r="I74" s="529">
        <v>0</v>
      </c>
      <c r="J74" s="529">
        <v>0</v>
      </c>
      <c r="K74" s="482">
        <v>7.9442743381246599</v>
      </c>
      <c r="L74" s="482">
        <v>7.1367346938775515</v>
      </c>
      <c r="M74" s="482">
        <v>2.5737848500444263</v>
      </c>
      <c r="N74" s="482">
        <v>6.3265351269708399</v>
      </c>
      <c r="O74" s="483">
        <v>22</v>
      </c>
      <c r="P74" s="482">
        <v>8.7179633867276891</v>
      </c>
      <c r="Q74" s="482">
        <v>8.3964670098268606</v>
      </c>
      <c r="R74" s="483">
        <v>7</v>
      </c>
      <c r="S74" s="482">
        <v>3.1733303630768028</v>
      </c>
      <c r="T74" s="482">
        <v>4.1737384261405159</v>
      </c>
      <c r="U74" s="482">
        <v>6.3102040816326541</v>
      </c>
      <c r="V74" s="482">
        <v>5.2884353741496595</v>
      </c>
      <c r="W74" s="483">
        <v>85</v>
      </c>
      <c r="X74" s="483">
        <v>114</v>
      </c>
      <c r="Y74" s="405">
        <f t="shared" si="1"/>
        <v>19.288974511781554</v>
      </c>
      <c r="AN74" s="350"/>
      <c r="AO74" s="350"/>
      <c r="AP74" s="350"/>
    </row>
    <row r="75" spans="1:42">
      <c r="A75" s="526">
        <v>42</v>
      </c>
      <c r="B75" s="526">
        <v>0</v>
      </c>
      <c r="C75" s="528" t="s">
        <v>191</v>
      </c>
      <c r="D75" s="528" t="s">
        <v>190</v>
      </c>
      <c r="E75" s="528" t="s">
        <v>499</v>
      </c>
      <c r="F75" s="528" t="s">
        <v>502</v>
      </c>
      <c r="G75" s="418">
        <v>2</v>
      </c>
      <c r="H75" s="418">
        <v>1</v>
      </c>
      <c r="I75" s="529">
        <v>0</v>
      </c>
      <c r="J75" s="529">
        <v>0</v>
      </c>
      <c r="K75" s="482">
        <v>8.6213824631046521</v>
      </c>
      <c r="L75" s="482">
        <v>5.5914965986394565</v>
      </c>
      <c r="M75" s="482">
        <v>7.3297611309717263</v>
      </c>
      <c r="N75" s="482">
        <v>6.4210055581415713</v>
      </c>
      <c r="O75" s="483">
        <v>1</v>
      </c>
      <c r="P75" s="482">
        <v>8.5043374245891421</v>
      </c>
      <c r="Q75" s="482">
        <v>3.8943612540945249</v>
      </c>
      <c r="R75" s="483">
        <v>145</v>
      </c>
      <c r="S75" s="482">
        <v>4.4559004987274138</v>
      </c>
      <c r="T75" s="482">
        <v>4.7999611836870297</v>
      </c>
      <c r="U75" s="482">
        <v>4.7333333333333334</v>
      </c>
      <c r="V75" s="482">
        <v>6.1387755102040815</v>
      </c>
      <c r="W75" s="483">
        <v>61</v>
      </c>
      <c r="X75" s="483">
        <v>207</v>
      </c>
      <c r="Y75" s="405">
        <f t="shared" si="1"/>
        <v>18.222253408544148</v>
      </c>
      <c r="AN75" s="350"/>
      <c r="AO75" s="350"/>
      <c r="AP75" s="350"/>
    </row>
    <row r="76" spans="1:42">
      <c r="A76" s="526">
        <v>18</v>
      </c>
      <c r="B76" s="526">
        <v>0</v>
      </c>
      <c r="C76" s="528" t="s">
        <v>165</v>
      </c>
      <c r="D76" s="528" t="s">
        <v>164</v>
      </c>
      <c r="E76" s="528" t="s">
        <v>497</v>
      </c>
      <c r="F76" s="528" t="s">
        <v>498</v>
      </c>
      <c r="G76" s="418">
        <v>1</v>
      </c>
      <c r="H76" s="418">
        <v>2</v>
      </c>
      <c r="I76" s="529">
        <v>0</v>
      </c>
      <c r="J76" s="529">
        <v>0</v>
      </c>
      <c r="K76" s="482">
        <v>8.3613128501456604</v>
      </c>
      <c r="L76" s="482">
        <v>5.1908163265306122</v>
      </c>
      <c r="M76" s="482">
        <v>2.0987851937650137</v>
      </c>
      <c r="N76" s="482">
        <v>6.307220015269932</v>
      </c>
      <c r="O76" s="483">
        <v>44</v>
      </c>
      <c r="P76" s="482">
        <v>9.7403786145204911</v>
      </c>
      <c r="Q76" s="482">
        <v>8.5754562470753406</v>
      </c>
      <c r="R76" s="483">
        <v>1</v>
      </c>
      <c r="S76" s="482">
        <v>2.8858694598373749</v>
      </c>
      <c r="T76" s="482">
        <v>3.715014025816366</v>
      </c>
      <c r="U76" s="482">
        <v>5.9387755102040813</v>
      </c>
      <c r="V76" s="482">
        <v>5.9387755102040813</v>
      </c>
      <c r="W76" s="483">
        <v>97</v>
      </c>
      <c r="X76" s="483">
        <v>142</v>
      </c>
      <c r="Y76" s="405">
        <f t="shared" si="1"/>
        <v>19.267059653741196</v>
      </c>
      <c r="AN76" s="350"/>
      <c r="AO76" s="350"/>
      <c r="AP76" s="350"/>
    </row>
    <row r="77" spans="1:42">
      <c r="A77" s="526">
        <v>181</v>
      </c>
      <c r="B77" s="526">
        <v>0</v>
      </c>
      <c r="C77" s="528" t="s">
        <v>221</v>
      </c>
      <c r="D77" s="528" t="s">
        <v>220</v>
      </c>
      <c r="E77" s="528" t="s">
        <v>491</v>
      </c>
      <c r="F77" s="528" t="s">
        <v>492</v>
      </c>
      <c r="G77" s="418">
        <v>4</v>
      </c>
      <c r="H77" s="418">
        <v>3</v>
      </c>
      <c r="I77" s="529">
        <v>0</v>
      </c>
      <c r="J77" s="529">
        <v>0</v>
      </c>
      <c r="K77" s="482">
        <v>7.5927210999775907</v>
      </c>
      <c r="L77" s="482">
        <v>4.9308139776889783</v>
      </c>
      <c r="M77" s="482">
        <v>1.1285073927827476</v>
      </c>
      <c r="N77" s="482">
        <v>5.4904201666073327</v>
      </c>
      <c r="O77" s="483">
        <v>104</v>
      </c>
      <c r="P77" s="482">
        <v>5.8914603702933226</v>
      </c>
      <c r="Q77" s="482">
        <v>6.9129620963968179</v>
      </c>
      <c r="R77" s="483">
        <v>141</v>
      </c>
      <c r="S77" s="482">
        <v>2.5911666183439439</v>
      </c>
      <c r="T77" s="482">
        <v>5.8280098020095306</v>
      </c>
      <c r="U77" s="482">
        <v>6.5933814994529287</v>
      </c>
      <c r="V77" s="482">
        <v>7.2984912706341278</v>
      </c>
      <c r="W77" s="483">
        <v>23</v>
      </c>
      <c r="X77" s="483">
        <v>268</v>
      </c>
      <c r="Y77" s="405">
        <f t="shared" si="1"/>
        <v>16.765589190219366</v>
      </c>
      <c r="AN77" s="350"/>
      <c r="AO77" s="350"/>
      <c r="AP77" s="350"/>
    </row>
    <row r="78" spans="1:42">
      <c r="A78" s="526">
        <v>165</v>
      </c>
      <c r="B78" s="526">
        <v>0</v>
      </c>
      <c r="C78" s="528" t="s">
        <v>69</v>
      </c>
      <c r="D78" s="528" t="s">
        <v>68</v>
      </c>
      <c r="E78" s="528" t="s">
        <v>495</v>
      </c>
      <c r="F78" s="528" t="s">
        <v>494</v>
      </c>
      <c r="G78" s="418">
        <v>1</v>
      </c>
      <c r="H78" s="418">
        <v>2</v>
      </c>
      <c r="I78" s="529">
        <v>0</v>
      </c>
      <c r="J78" s="529">
        <v>0</v>
      </c>
      <c r="K78" s="482">
        <v>8.3244681947690236</v>
      </c>
      <c r="L78" s="482">
        <v>6.8650510204081634</v>
      </c>
      <c r="M78" s="482">
        <v>4.4315596736731999</v>
      </c>
      <c r="N78" s="482">
        <v>5.9386524078142067</v>
      </c>
      <c r="O78" s="483">
        <v>9</v>
      </c>
      <c r="P78" s="482">
        <v>8.4447992510921566</v>
      </c>
      <c r="Q78" s="482">
        <v>7.1414365933551709</v>
      </c>
      <c r="R78" s="483">
        <v>55</v>
      </c>
      <c r="S78" s="482">
        <v>4.0188727581401471</v>
      </c>
      <c r="T78" s="482">
        <v>6.3150088624717888</v>
      </c>
      <c r="U78" s="482">
        <v>6.9744897959183669</v>
      </c>
      <c r="V78" s="482">
        <v>7.2406462585034008</v>
      </c>
      <c r="W78" s="483">
        <v>2</v>
      </c>
      <c r="X78" s="483">
        <v>66</v>
      </c>
      <c r="Y78" s="405">
        <f t="shared" si="1"/>
        <v>20.320305165148238</v>
      </c>
      <c r="AN78" s="350"/>
      <c r="AO78" s="350"/>
      <c r="AP78" s="350"/>
    </row>
    <row r="79" spans="1:42">
      <c r="A79" s="526">
        <v>123</v>
      </c>
      <c r="B79" s="526">
        <v>0</v>
      </c>
      <c r="C79" s="528" t="s">
        <v>285</v>
      </c>
      <c r="D79" s="528" t="s">
        <v>284</v>
      </c>
      <c r="E79" s="528" t="s">
        <v>491</v>
      </c>
      <c r="F79" s="528" t="s">
        <v>492</v>
      </c>
      <c r="G79" s="418">
        <v>4</v>
      </c>
      <c r="H79" s="418">
        <v>3</v>
      </c>
      <c r="I79" s="529">
        <v>0</v>
      </c>
      <c r="J79" s="529">
        <v>0</v>
      </c>
      <c r="K79" s="482">
        <v>6.5620842750584245</v>
      </c>
      <c r="L79" s="482">
        <v>5.0378522837706514</v>
      </c>
      <c r="M79" s="482">
        <v>1.1736262794599053</v>
      </c>
      <c r="N79" s="482">
        <v>5.1004405554543588</v>
      </c>
      <c r="O79" s="483">
        <v>125</v>
      </c>
      <c r="P79" s="482">
        <v>8.1083524027459966</v>
      </c>
      <c r="Q79" s="482">
        <v>6.2117454375292462</v>
      </c>
      <c r="R79" s="483">
        <v>108</v>
      </c>
      <c r="S79" s="482">
        <v>2.4589519757636418</v>
      </c>
      <c r="T79" s="482">
        <v>4.7255257546526552</v>
      </c>
      <c r="U79" s="482">
        <v>5.7862001943634596</v>
      </c>
      <c r="V79" s="482">
        <v>6.8367346938775508</v>
      </c>
      <c r="W79" s="483">
        <v>72</v>
      </c>
      <c r="X79" s="483">
        <v>305</v>
      </c>
      <c r="Y79" s="405">
        <f t="shared" si="1"/>
        <v>16.580402923237784</v>
      </c>
      <c r="AN79" s="350"/>
      <c r="AO79" s="350"/>
      <c r="AP79" s="350"/>
    </row>
    <row r="80" spans="1:42">
      <c r="A80" s="526">
        <v>154</v>
      </c>
      <c r="B80" s="526">
        <v>0</v>
      </c>
      <c r="C80" s="528" t="s">
        <v>111</v>
      </c>
      <c r="D80" s="528" t="s">
        <v>110</v>
      </c>
      <c r="E80" s="528" t="s">
        <v>503</v>
      </c>
      <c r="F80" s="528" t="s">
        <v>509</v>
      </c>
      <c r="G80" s="418">
        <v>1</v>
      </c>
      <c r="H80" s="418">
        <v>2</v>
      </c>
      <c r="I80" s="529">
        <v>0</v>
      </c>
      <c r="J80" s="529">
        <v>0</v>
      </c>
      <c r="K80" s="482">
        <v>9.1206397541377218</v>
      </c>
      <c r="L80" s="482">
        <v>8.0616780045351462</v>
      </c>
      <c r="M80" s="482">
        <v>3.3089506824091255</v>
      </c>
      <c r="N80" s="482">
        <v>5.4128305207433094</v>
      </c>
      <c r="O80" s="483">
        <v>7</v>
      </c>
      <c r="P80" s="482">
        <v>8.06950280840441</v>
      </c>
      <c r="Q80" s="482">
        <v>10</v>
      </c>
      <c r="R80" s="483">
        <v>2</v>
      </c>
      <c r="S80" s="482">
        <v>4.1070772996047991</v>
      </c>
      <c r="T80" s="482">
        <v>3.5542653884675155</v>
      </c>
      <c r="U80" s="482">
        <v>5.1938775510204076</v>
      </c>
      <c r="V80" s="482">
        <v>3.6196145124716557</v>
      </c>
      <c r="W80" s="483">
        <v>135</v>
      </c>
      <c r="X80" s="483">
        <v>144</v>
      </c>
      <c r="Y80" s="405">
        <f t="shared" si="1"/>
        <v>19.629484832549622</v>
      </c>
      <c r="AN80" s="350"/>
      <c r="AO80" s="350"/>
      <c r="AP80" s="350"/>
    </row>
    <row r="81" spans="1:42">
      <c r="A81" s="526">
        <v>119</v>
      </c>
      <c r="B81" s="526">
        <v>0</v>
      </c>
      <c r="C81" s="528" t="s">
        <v>103</v>
      </c>
      <c r="D81" s="528" t="s">
        <v>102</v>
      </c>
      <c r="E81" s="528" t="s">
        <v>503</v>
      </c>
      <c r="F81" s="528" t="s">
        <v>512</v>
      </c>
      <c r="G81" s="418">
        <v>3</v>
      </c>
      <c r="H81" s="418">
        <v>3</v>
      </c>
      <c r="I81" s="529">
        <v>0</v>
      </c>
      <c r="J81" s="529">
        <v>0</v>
      </c>
      <c r="K81" s="482">
        <v>7.2733143867849037</v>
      </c>
      <c r="L81" s="482">
        <v>5.610459183673469</v>
      </c>
      <c r="M81" s="482">
        <v>3.8886708624067148</v>
      </c>
      <c r="N81" s="482">
        <v>6.451442670068027</v>
      </c>
      <c r="O81" s="483">
        <v>29</v>
      </c>
      <c r="P81" s="482">
        <v>8.3104327023091322</v>
      </c>
      <c r="Q81" s="482">
        <v>7.0066682264857283</v>
      </c>
      <c r="R81" s="483">
        <v>68</v>
      </c>
      <c r="S81" s="482">
        <v>2.1546490020321376</v>
      </c>
      <c r="T81" s="482">
        <v>5.2393541353567619</v>
      </c>
      <c r="U81" s="482">
        <v>5.6938775510204085</v>
      </c>
      <c r="V81" s="482">
        <v>7.3613945578231297</v>
      </c>
      <c r="W81" s="483">
        <v>52</v>
      </c>
      <c r="X81" s="483">
        <v>149</v>
      </c>
      <c r="Y81" s="405">
        <f t="shared" si="1"/>
        <v>18.576841051688817</v>
      </c>
      <c r="AN81" s="350"/>
      <c r="AO81" s="350"/>
      <c r="AP81" s="350"/>
    </row>
    <row r="82" spans="1:42">
      <c r="A82" s="526">
        <v>167</v>
      </c>
      <c r="B82" s="526">
        <v>0</v>
      </c>
      <c r="C82" s="528" t="s">
        <v>189</v>
      </c>
      <c r="D82" s="528" t="s">
        <v>188</v>
      </c>
      <c r="E82" s="528" t="s">
        <v>491</v>
      </c>
      <c r="F82" s="528" t="s">
        <v>492</v>
      </c>
      <c r="G82" s="418">
        <v>3</v>
      </c>
      <c r="H82" s="418">
        <v>3</v>
      </c>
      <c r="I82" s="529">
        <v>0</v>
      </c>
      <c r="J82" s="529">
        <v>0</v>
      </c>
      <c r="K82" s="482">
        <v>4.3184993917469665</v>
      </c>
      <c r="L82" s="482">
        <v>5.0121675943104513</v>
      </c>
      <c r="M82" s="482">
        <v>1.4974219617466984</v>
      </c>
      <c r="N82" s="482">
        <v>5.0123537399687352</v>
      </c>
      <c r="O82" s="483">
        <v>149</v>
      </c>
      <c r="P82" s="482">
        <v>8.9491262741834827</v>
      </c>
      <c r="Q82" s="482">
        <v>7.0382545624707529</v>
      </c>
      <c r="R82" s="483">
        <v>40</v>
      </c>
      <c r="S82" s="482">
        <v>2.2156552412723918</v>
      </c>
      <c r="T82" s="482">
        <v>4.0306905339911907</v>
      </c>
      <c r="U82" s="482">
        <v>5.6054421768707474</v>
      </c>
      <c r="V82" s="482">
        <v>5.9863945578231297</v>
      </c>
      <c r="W82" s="483">
        <v>116</v>
      </c>
      <c r="X82" s="483">
        <v>305</v>
      </c>
      <c r="Y82" s="405">
        <f t="shared" si="1"/>
        <v>16.413346717759694</v>
      </c>
      <c r="AN82" s="350"/>
      <c r="AO82" s="350"/>
      <c r="AP82" s="350"/>
    </row>
    <row r="83" spans="1:42">
      <c r="A83" s="526">
        <v>11</v>
      </c>
      <c r="B83" s="526">
        <v>0</v>
      </c>
      <c r="C83" s="528" t="s">
        <v>187</v>
      </c>
      <c r="D83" s="528" t="s">
        <v>186</v>
      </c>
      <c r="E83" s="528" t="s">
        <v>493</v>
      </c>
      <c r="F83" s="528" t="s">
        <v>501</v>
      </c>
      <c r="G83" s="418">
        <v>2</v>
      </c>
      <c r="H83" s="418">
        <v>3</v>
      </c>
      <c r="I83" s="529">
        <v>0</v>
      </c>
      <c r="J83" s="529">
        <v>0</v>
      </c>
      <c r="K83" s="482">
        <v>8.5003935397125208</v>
      </c>
      <c r="L83" s="482">
        <v>4.2897959183673464</v>
      </c>
      <c r="M83" s="482">
        <v>4.7928255888221534</v>
      </c>
      <c r="N83" s="482">
        <v>5.7555735704943194</v>
      </c>
      <c r="O83" s="483">
        <v>27</v>
      </c>
      <c r="P83" s="482">
        <v>9.5134595381734979</v>
      </c>
      <c r="Q83" s="482">
        <v>7.0961628451099674</v>
      </c>
      <c r="R83" s="483">
        <v>18</v>
      </c>
      <c r="S83" s="482">
        <v>3.4621365593627069</v>
      </c>
      <c r="T83" s="482">
        <v>3.7820942628258738</v>
      </c>
      <c r="U83" s="482">
        <v>5.4489795918367339</v>
      </c>
      <c r="V83" s="482">
        <v>5.5680272108843525</v>
      </c>
      <c r="W83" s="483">
        <v>104</v>
      </c>
      <c r="X83" s="483">
        <v>149</v>
      </c>
      <c r="Y83" s="405">
        <f t="shared" si="1"/>
        <v>18.704767752218235</v>
      </c>
      <c r="AN83" s="350"/>
      <c r="AO83" s="350"/>
      <c r="AP83" s="350"/>
    </row>
    <row r="84" spans="1:42">
      <c r="A84" s="526">
        <v>14</v>
      </c>
      <c r="B84" s="526">
        <v>0</v>
      </c>
      <c r="C84" s="528" t="s">
        <v>317</v>
      </c>
      <c r="D84" s="528" t="s">
        <v>316</v>
      </c>
      <c r="E84" s="528" t="s">
        <v>491</v>
      </c>
      <c r="F84" s="528" t="s">
        <v>506</v>
      </c>
      <c r="G84" s="418">
        <v>4</v>
      </c>
      <c r="H84" s="418">
        <v>3</v>
      </c>
      <c r="I84" s="529">
        <v>0</v>
      </c>
      <c r="J84" s="529">
        <v>0</v>
      </c>
      <c r="K84" s="482">
        <v>7.0573797419726603</v>
      </c>
      <c r="L84" s="482">
        <v>4.4547619047619049</v>
      </c>
      <c r="M84" s="482">
        <v>1.2025215371826352</v>
      </c>
      <c r="N84" s="482">
        <v>5.6037794860857657</v>
      </c>
      <c r="O84" s="483">
        <v>120</v>
      </c>
      <c r="P84" s="482">
        <v>8.0888495943415855</v>
      </c>
      <c r="Q84" s="482">
        <v>7.0024567150210579</v>
      </c>
      <c r="R84" s="483">
        <v>78</v>
      </c>
      <c r="S84" s="482">
        <v>2.0254793102953692</v>
      </c>
      <c r="T84" s="482">
        <v>5.0305206214660512</v>
      </c>
      <c r="U84" s="482">
        <v>5.166666666666667</v>
      </c>
      <c r="V84" s="482">
        <v>5.6428571428571423</v>
      </c>
      <c r="W84" s="483">
        <v>115</v>
      </c>
      <c r="X84" s="483">
        <v>313</v>
      </c>
      <c r="Y84" s="405">
        <f t="shared" si="1"/>
        <v>16.591644757503371</v>
      </c>
      <c r="AN84" s="350"/>
      <c r="AO84" s="350"/>
      <c r="AP84" s="350"/>
    </row>
    <row r="85" spans="1:42">
      <c r="A85" s="526">
        <v>162</v>
      </c>
      <c r="B85" s="526">
        <v>0</v>
      </c>
      <c r="C85" s="528" t="s">
        <v>327</v>
      </c>
      <c r="D85" s="528" t="s">
        <v>326</v>
      </c>
      <c r="E85" s="528" t="s">
        <v>491</v>
      </c>
      <c r="F85" s="528" t="s">
        <v>510</v>
      </c>
      <c r="G85" s="418">
        <v>3</v>
      </c>
      <c r="H85" s="418">
        <v>3</v>
      </c>
      <c r="I85" s="529">
        <v>0</v>
      </c>
      <c r="J85" s="529">
        <v>0</v>
      </c>
      <c r="K85" s="482">
        <v>6.1822059736850532</v>
      </c>
      <c r="L85" s="482">
        <v>5.4488095238095235</v>
      </c>
      <c r="M85" s="482">
        <v>1.9230047332367051</v>
      </c>
      <c r="N85" s="482">
        <v>5.980421081117048</v>
      </c>
      <c r="O85" s="483">
        <v>98</v>
      </c>
      <c r="P85" s="482">
        <v>8.4768150613688373</v>
      </c>
      <c r="Q85" s="482">
        <v>6.7287084698175015</v>
      </c>
      <c r="R85" s="483">
        <v>72</v>
      </c>
      <c r="S85" s="482">
        <v>1.4912894777254662</v>
      </c>
      <c r="T85" s="482">
        <v>2.888281396336235</v>
      </c>
      <c r="U85" s="482">
        <v>5.3928571428571423</v>
      </c>
      <c r="V85" s="482">
        <v>5.8928571428571423</v>
      </c>
      <c r="W85" s="483">
        <v>144</v>
      </c>
      <c r="X85" s="483">
        <v>314</v>
      </c>
      <c r="Y85" s="405">
        <f t="shared" si="1"/>
        <v>16.402693383499248</v>
      </c>
      <c r="AN85" s="350"/>
      <c r="AO85" s="350"/>
      <c r="AP85" s="350"/>
    </row>
    <row r="86" spans="1:42">
      <c r="A86" s="526">
        <v>197</v>
      </c>
      <c r="B86" s="526">
        <v>0</v>
      </c>
      <c r="C86" s="528" t="s">
        <v>315</v>
      </c>
      <c r="D86" s="528" t="s">
        <v>314</v>
      </c>
      <c r="E86" s="528" t="s">
        <v>491</v>
      </c>
      <c r="F86" s="528" t="s">
        <v>492</v>
      </c>
      <c r="G86" s="418">
        <v>4</v>
      </c>
      <c r="H86" s="418">
        <v>4</v>
      </c>
      <c r="I86" s="529">
        <v>0</v>
      </c>
      <c r="J86" s="529">
        <v>0</v>
      </c>
      <c r="K86" s="482">
        <v>7.2358617184748848</v>
      </c>
      <c r="L86" s="482">
        <v>3.768154761904762</v>
      </c>
      <c r="M86" s="482">
        <v>1.3806033093979142</v>
      </c>
      <c r="N86" s="482">
        <v>5.3366947912547404</v>
      </c>
      <c r="O86" s="483">
        <v>126</v>
      </c>
      <c r="P86" s="482">
        <v>7.7261285625130025</v>
      </c>
      <c r="Q86" s="482">
        <v>4.7829901731399156</v>
      </c>
      <c r="R86" s="483">
        <v>143</v>
      </c>
      <c r="S86" s="482">
        <v>2.6379362944295006</v>
      </c>
      <c r="T86" s="482">
        <v>5.6226555855576219</v>
      </c>
      <c r="U86" s="482">
        <v>5.7704081632653059</v>
      </c>
      <c r="V86" s="482">
        <v>6.7716836734693882</v>
      </c>
      <c r="W86" s="483">
        <v>46</v>
      </c>
      <c r="X86" s="483">
        <v>315</v>
      </c>
      <c r="Y86" s="405">
        <f t="shared" si="1"/>
        <v>15.885558942264989</v>
      </c>
      <c r="AN86" s="350"/>
      <c r="AO86" s="350"/>
      <c r="AP86" s="350"/>
    </row>
    <row r="87" spans="1:42">
      <c r="A87" s="526">
        <v>182</v>
      </c>
      <c r="B87" s="526">
        <v>0</v>
      </c>
      <c r="C87" s="528" t="s">
        <v>279</v>
      </c>
      <c r="D87" s="528" t="s">
        <v>278</v>
      </c>
      <c r="E87" s="528" t="s">
        <v>491</v>
      </c>
      <c r="F87" s="528" t="s">
        <v>505</v>
      </c>
      <c r="G87" s="418">
        <v>4</v>
      </c>
      <c r="H87" s="418">
        <v>3</v>
      </c>
      <c r="I87" s="529">
        <v>0</v>
      </c>
      <c r="J87" s="529">
        <v>0</v>
      </c>
      <c r="K87" s="482">
        <v>7.5975153183724426</v>
      </c>
      <c r="L87" s="482">
        <v>4.3602220228750843</v>
      </c>
      <c r="M87" s="482">
        <v>1.2981323320620575</v>
      </c>
      <c r="N87" s="482">
        <v>5.073029589894662</v>
      </c>
      <c r="O87" s="483">
        <v>118</v>
      </c>
      <c r="P87" s="482">
        <v>6.1225608487622214</v>
      </c>
      <c r="Q87" s="482">
        <v>6.9971923256902198</v>
      </c>
      <c r="R87" s="483">
        <v>138</v>
      </c>
      <c r="S87" s="482">
        <v>2.4637981807431539</v>
      </c>
      <c r="T87" s="482">
        <v>4.6347569067520329</v>
      </c>
      <c r="U87" s="482">
        <v>6.0261045077371609</v>
      </c>
      <c r="V87" s="482">
        <v>6.9772123794572769</v>
      </c>
      <c r="W87" s="483">
        <v>63</v>
      </c>
      <c r="X87" s="483">
        <v>319</v>
      </c>
      <c r="Y87" s="405">
        <f t="shared" si="1"/>
        <v>16.16756939669969</v>
      </c>
      <c r="AN87" s="350"/>
      <c r="AO87" s="350"/>
      <c r="AP87" s="350"/>
    </row>
    <row r="88" spans="1:42">
      <c r="A88" s="526">
        <v>34</v>
      </c>
      <c r="B88" s="526">
        <v>0</v>
      </c>
      <c r="C88" s="528" t="s">
        <v>339</v>
      </c>
      <c r="D88" s="528" t="s">
        <v>513</v>
      </c>
      <c r="E88" s="528" t="s">
        <v>491</v>
      </c>
      <c r="F88" s="528" t="s">
        <v>506</v>
      </c>
      <c r="G88" s="418">
        <v>4</v>
      </c>
      <c r="H88" s="418">
        <v>3</v>
      </c>
      <c r="I88" s="529">
        <v>0</v>
      </c>
      <c r="J88" s="529">
        <v>0</v>
      </c>
      <c r="K88" s="482">
        <v>6.6862917853827186</v>
      </c>
      <c r="L88" s="482">
        <v>3.7157142857142862</v>
      </c>
      <c r="M88" s="482">
        <v>1.1708585682146451</v>
      </c>
      <c r="N88" s="482">
        <v>5.7014323128727682</v>
      </c>
      <c r="O88" s="483">
        <v>135</v>
      </c>
      <c r="P88" s="482">
        <v>8.0730601206573738</v>
      </c>
      <c r="Q88" s="482">
        <v>7.0761581656527834</v>
      </c>
      <c r="R88" s="483">
        <v>76</v>
      </c>
      <c r="S88" s="482">
        <v>2.123638319786354</v>
      </c>
      <c r="T88" s="482">
        <v>5.0068493336480167</v>
      </c>
      <c r="U88" s="482">
        <v>5.2</v>
      </c>
      <c r="V88" s="482">
        <v>5.6285714285714281</v>
      </c>
      <c r="W88" s="483">
        <v>110</v>
      </c>
      <c r="X88" s="483">
        <v>321</v>
      </c>
      <c r="Y88" s="405">
        <f t="shared" si="1"/>
        <v>16.382948151702635</v>
      </c>
      <c r="AN88" s="350"/>
      <c r="AO88" s="350"/>
      <c r="AP88" s="350"/>
    </row>
    <row r="89" spans="1:42">
      <c r="A89" s="526">
        <v>71</v>
      </c>
      <c r="B89" s="526">
        <v>0</v>
      </c>
      <c r="C89" s="528" t="s">
        <v>245</v>
      </c>
      <c r="D89" s="528" t="s">
        <v>244</v>
      </c>
      <c r="E89" s="528" t="s">
        <v>499</v>
      </c>
      <c r="F89" s="528" t="s">
        <v>508</v>
      </c>
      <c r="G89" s="418">
        <v>3</v>
      </c>
      <c r="H89" s="418">
        <v>3</v>
      </c>
      <c r="I89" s="529">
        <v>0</v>
      </c>
      <c r="J89" s="529">
        <v>0</v>
      </c>
      <c r="K89" s="482">
        <v>8.1283328744757828</v>
      </c>
      <c r="L89" s="482">
        <v>4.0078950811093668</v>
      </c>
      <c r="M89" s="482">
        <v>1.7030270424005254</v>
      </c>
      <c r="N89" s="482">
        <v>5.921899532908844</v>
      </c>
      <c r="O89" s="483">
        <v>90</v>
      </c>
      <c r="P89" s="482">
        <v>7.6409714998959846</v>
      </c>
      <c r="Q89" s="482">
        <v>7.2656761815629389</v>
      </c>
      <c r="R89" s="483">
        <v>87</v>
      </c>
      <c r="S89" s="482">
        <v>3.2928179786353708</v>
      </c>
      <c r="T89" s="482">
        <v>5.7256219377443314</v>
      </c>
      <c r="U89" s="482">
        <v>5.1225470957613819</v>
      </c>
      <c r="V89" s="482">
        <v>6.7010138670852948</v>
      </c>
      <c r="W89" s="483">
        <v>45</v>
      </c>
      <c r="X89" s="483">
        <v>222</v>
      </c>
      <c r="Y89" s="405">
        <f t="shared" si="1"/>
        <v>17.604112693259687</v>
      </c>
      <c r="AN89" s="350"/>
      <c r="AO89" s="350"/>
      <c r="AP89" s="350"/>
    </row>
    <row r="90" spans="1:42">
      <c r="A90" s="526">
        <v>157</v>
      </c>
      <c r="B90" s="526">
        <v>0</v>
      </c>
      <c r="C90" s="528" t="s">
        <v>247</v>
      </c>
      <c r="D90" s="528" t="s">
        <v>246</v>
      </c>
      <c r="E90" s="528" t="s">
        <v>499</v>
      </c>
      <c r="F90" s="528" t="s">
        <v>508</v>
      </c>
      <c r="G90" s="418">
        <v>3</v>
      </c>
      <c r="H90" s="418">
        <v>3</v>
      </c>
      <c r="I90" s="529">
        <v>0</v>
      </c>
      <c r="J90" s="529">
        <v>0</v>
      </c>
      <c r="K90" s="482">
        <v>7.4367138169478491</v>
      </c>
      <c r="L90" s="482">
        <v>4.329684601113172</v>
      </c>
      <c r="M90" s="482">
        <v>2.3050800153478987</v>
      </c>
      <c r="N90" s="482">
        <v>6.1089857684557458</v>
      </c>
      <c r="O90" s="483">
        <v>80</v>
      </c>
      <c r="P90" s="482">
        <v>7.8648013313917211</v>
      </c>
      <c r="Q90" s="482">
        <v>7.6141787552643905</v>
      </c>
      <c r="R90" s="483">
        <v>58</v>
      </c>
      <c r="S90" s="482">
        <v>3.3134232571629405</v>
      </c>
      <c r="T90" s="482">
        <v>3.940314285201028</v>
      </c>
      <c r="U90" s="482">
        <v>4.925066996495568</v>
      </c>
      <c r="V90" s="482">
        <v>6.682951968666254</v>
      </c>
      <c r="W90" s="483">
        <v>88</v>
      </c>
      <c r="X90" s="483">
        <v>226</v>
      </c>
      <c r="Y90" s="405">
        <f t="shared" si="1"/>
        <v>17.50004522067567</v>
      </c>
      <c r="AN90" s="350"/>
      <c r="AO90" s="350"/>
      <c r="AP90" s="350"/>
    </row>
    <row r="91" spans="1:42">
      <c r="A91" s="526">
        <v>49</v>
      </c>
      <c r="B91" s="526">
        <v>0</v>
      </c>
      <c r="C91" s="528" t="s">
        <v>167</v>
      </c>
      <c r="D91" s="528" t="s">
        <v>166</v>
      </c>
      <c r="E91" s="528" t="s">
        <v>499</v>
      </c>
      <c r="F91" s="528" t="s">
        <v>502</v>
      </c>
      <c r="G91" s="418">
        <v>3</v>
      </c>
      <c r="H91" s="418">
        <v>3</v>
      </c>
      <c r="I91" s="529">
        <v>0</v>
      </c>
      <c r="J91" s="529">
        <v>0</v>
      </c>
      <c r="K91" s="482">
        <v>6.7622704485065785</v>
      </c>
      <c r="L91" s="482">
        <v>4.2162131519274384</v>
      </c>
      <c r="M91" s="482">
        <v>2.2421012032198742</v>
      </c>
      <c r="N91" s="482">
        <v>6.3153516128460172</v>
      </c>
      <c r="O91" s="483">
        <v>97</v>
      </c>
      <c r="P91" s="482">
        <v>9.0254836696484304</v>
      </c>
      <c r="Q91" s="482">
        <v>7.1814459522695362</v>
      </c>
      <c r="R91" s="483">
        <v>33</v>
      </c>
      <c r="S91" s="482">
        <v>3.0627340962232306</v>
      </c>
      <c r="T91" s="482">
        <v>4.4422015164695283</v>
      </c>
      <c r="U91" s="482">
        <v>5.2333333333333334</v>
      </c>
      <c r="V91" s="482">
        <v>5.612925170068026</v>
      </c>
      <c r="W91" s="483">
        <v>100</v>
      </c>
      <c r="X91" s="483">
        <v>230</v>
      </c>
      <c r="Y91" s="405">
        <f t="shared" si="1"/>
        <v>17.57524744410749</v>
      </c>
      <c r="AN91" s="350"/>
      <c r="AO91" s="350"/>
      <c r="AP91" s="350"/>
    </row>
    <row r="92" spans="1:42">
      <c r="A92" s="526">
        <v>163</v>
      </c>
      <c r="B92" s="526">
        <v>0</v>
      </c>
      <c r="C92" s="528" t="s">
        <v>217</v>
      </c>
      <c r="D92" s="528" t="s">
        <v>216</v>
      </c>
      <c r="E92" s="528" t="s">
        <v>499</v>
      </c>
      <c r="F92" s="528" t="s">
        <v>500</v>
      </c>
      <c r="G92" s="418">
        <v>3</v>
      </c>
      <c r="H92" s="418">
        <v>2</v>
      </c>
      <c r="I92" s="529">
        <v>0</v>
      </c>
      <c r="J92" s="529">
        <v>0</v>
      </c>
      <c r="K92" s="482">
        <v>7.2353194288824145</v>
      </c>
      <c r="L92" s="482">
        <v>5.3029100529100521</v>
      </c>
      <c r="M92" s="482">
        <v>2.5399867842509618</v>
      </c>
      <c r="N92" s="482">
        <v>6.1211681911246121</v>
      </c>
      <c r="O92" s="483">
        <v>57</v>
      </c>
      <c r="P92" s="482">
        <v>8.5017162471395888</v>
      </c>
      <c r="Q92" s="482">
        <v>6.4212681328965839</v>
      </c>
      <c r="R92" s="483">
        <v>86</v>
      </c>
      <c r="S92" s="482">
        <v>2.8182769840127411</v>
      </c>
      <c r="T92" s="482">
        <v>4.4442294097335795</v>
      </c>
      <c r="U92" s="482">
        <v>5.4113756613756614</v>
      </c>
      <c r="V92" s="482">
        <v>6.1759259259259265</v>
      </c>
      <c r="W92" s="483">
        <v>90</v>
      </c>
      <c r="X92" s="483">
        <v>233</v>
      </c>
      <c r="Y92" s="405">
        <f t="shared" si="1"/>
        <v>17.473790299572073</v>
      </c>
      <c r="AN92" s="350"/>
      <c r="AO92" s="350"/>
      <c r="AP92" s="350"/>
    </row>
    <row r="93" spans="1:42">
      <c r="A93" s="526">
        <v>88</v>
      </c>
      <c r="B93" s="526">
        <v>0</v>
      </c>
      <c r="C93" s="528" t="s">
        <v>149</v>
      </c>
      <c r="D93" s="528" t="s">
        <v>148</v>
      </c>
      <c r="E93" s="528" t="s">
        <v>493</v>
      </c>
      <c r="F93" s="528" t="s">
        <v>525</v>
      </c>
      <c r="G93" s="418">
        <v>2</v>
      </c>
      <c r="H93" s="418">
        <v>2</v>
      </c>
      <c r="I93" s="529">
        <v>0</v>
      </c>
      <c r="J93" s="529">
        <v>0</v>
      </c>
      <c r="K93" s="482">
        <v>7.9784866184332683</v>
      </c>
      <c r="L93" s="482">
        <v>4.3785714285714281</v>
      </c>
      <c r="M93" s="482">
        <v>4.974218170494348</v>
      </c>
      <c r="N93" s="482">
        <v>5.9768715841099311</v>
      </c>
      <c r="O93" s="483">
        <v>28</v>
      </c>
      <c r="P93" s="482">
        <v>8.5532972748075728</v>
      </c>
      <c r="Q93" s="482">
        <v>7.4551941974730926</v>
      </c>
      <c r="R93" s="483">
        <v>38</v>
      </c>
      <c r="S93" s="482">
        <v>2.3036232823002547</v>
      </c>
      <c r="T93" s="482">
        <v>4.3538719485304922</v>
      </c>
      <c r="U93" s="482">
        <v>5.5952380952380949</v>
      </c>
      <c r="V93" s="482">
        <v>6.6666666666666652</v>
      </c>
      <c r="W93" s="483">
        <v>86</v>
      </c>
      <c r="X93" s="483">
        <v>152</v>
      </c>
      <c r="Y93" s="405">
        <f t="shared" si="1"/>
        <v>18.561132684726452</v>
      </c>
      <c r="AN93" s="350"/>
      <c r="AO93" s="350"/>
      <c r="AP93" s="350"/>
    </row>
    <row r="94" spans="1:42">
      <c r="A94" s="526">
        <v>51</v>
      </c>
      <c r="B94" s="526">
        <v>0</v>
      </c>
      <c r="C94" s="528" t="s">
        <v>231</v>
      </c>
      <c r="D94" s="528" t="s">
        <v>230</v>
      </c>
      <c r="E94" s="528" t="s">
        <v>499</v>
      </c>
      <c r="F94" s="528" t="s">
        <v>500</v>
      </c>
      <c r="G94" s="418">
        <v>2</v>
      </c>
      <c r="H94" s="418">
        <v>3</v>
      </c>
      <c r="I94" s="529">
        <v>0</v>
      </c>
      <c r="J94" s="529">
        <v>0</v>
      </c>
      <c r="K94" s="482">
        <v>7.6755441623715468</v>
      </c>
      <c r="L94" s="482">
        <v>4.3815740353699173</v>
      </c>
      <c r="M94" s="482">
        <v>2.4466119754476918</v>
      </c>
      <c r="N94" s="482">
        <v>6.3455699112208457</v>
      </c>
      <c r="O94" s="483">
        <v>64</v>
      </c>
      <c r="P94" s="482">
        <v>3.9605263157894739</v>
      </c>
      <c r="Q94" s="482">
        <v>5.8706130088909685</v>
      </c>
      <c r="R94" s="483">
        <v>149</v>
      </c>
      <c r="S94" s="482">
        <v>3.5468609600972889</v>
      </c>
      <c r="T94" s="482">
        <v>5.2617045504332012</v>
      </c>
      <c r="U94" s="482">
        <v>6.3304293457076897</v>
      </c>
      <c r="V94" s="482">
        <v>7.3816949128627343</v>
      </c>
      <c r="W94" s="483">
        <v>21</v>
      </c>
      <c r="X94" s="483">
        <v>234</v>
      </c>
      <c r="Y94" s="405">
        <f t="shared" si="1"/>
        <v>15.75806712571795</v>
      </c>
      <c r="AN94" s="350"/>
      <c r="AO94" s="350"/>
      <c r="AP94" s="350"/>
    </row>
    <row r="95" spans="1:42">
      <c r="A95" s="526">
        <v>172</v>
      </c>
      <c r="B95" s="526">
        <v>0</v>
      </c>
      <c r="C95" s="528" t="s">
        <v>137</v>
      </c>
      <c r="D95" s="528" t="s">
        <v>136</v>
      </c>
      <c r="E95" s="528" t="s">
        <v>503</v>
      </c>
      <c r="F95" s="528" t="s">
        <v>509</v>
      </c>
      <c r="G95" s="418">
        <v>3</v>
      </c>
      <c r="H95" s="418">
        <v>3</v>
      </c>
      <c r="I95" s="529">
        <v>0</v>
      </c>
      <c r="J95" s="529">
        <v>0</v>
      </c>
      <c r="K95" s="482">
        <v>8.370395652591478</v>
      </c>
      <c r="L95" s="482">
        <v>5.0517137624280481</v>
      </c>
      <c r="M95" s="482">
        <v>1.7500937951234761</v>
      </c>
      <c r="N95" s="482">
        <v>5.9114828786442661</v>
      </c>
      <c r="O95" s="483">
        <v>60</v>
      </c>
      <c r="P95" s="482">
        <v>7.5294778448096533</v>
      </c>
      <c r="Q95" s="482">
        <v>7.4815161441272808</v>
      </c>
      <c r="R95" s="483">
        <v>83</v>
      </c>
      <c r="S95" s="482">
        <v>3.7669387998903434</v>
      </c>
      <c r="T95" s="482">
        <v>5.3345214387973723</v>
      </c>
      <c r="U95" s="482">
        <v>6.8010465724751441</v>
      </c>
      <c r="V95" s="482">
        <v>6.8063055991627408</v>
      </c>
      <c r="W95" s="483">
        <v>17</v>
      </c>
      <c r="X95" s="483">
        <v>160</v>
      </c>
      <c r="Y95" s="405">
        <f t="shared" si="1"/>
        <v>18.453621619246682</v>
      </c>
      <c r="AN95" s="350"/>
      <c r="AO95" s="350"/>
      <c r="AP95" s="350"/>
    </row>
    <row r="96" spans="1:42">
      <c r="A96" s="526">
        <v>102</v>
      </c>
      <c r="B96" s="526">
        <v>0</v>
      </c>
      <c r="C96" s="528" t="s">
        <v>243</v>
      </c>
      <c r="D96" s="528" t="s">
        <v>242</v>
      </c>
      <c r="E96" s="528" t="s">
        <v>490</v>
      </c>
      <c r="F96" s="528" t="s">
        <v>490</v>
      </c>
      <c r="G96" s="418">
        <v>3</v>
      </c>
      <c r="H96" s="418">
        <v>3</v>
      </c>
      <c r="I96" s="529">
        <v>0</v>
      </c>
      <c r="J96" s="529">
        <v>0</v>
      </c>
      <c r="K96" s="482">
        <v>7.6766260364311565</v>
      </c>
      <c r="L96" s="482">
        <v>5.0049319727891159</v>
      </c>
      <c r="M96" s="482">
        <v>2.0098821223900387</v>
      </c>
      <c r="N96" s="482">
        <v>5.1911004582638487</v>
      </c>
      <c r="O96" s="483">
        <v>87</v>
      </c>
      <c r="P96" s="482">
        <v>7.0119513209902227</v>
      </c>
      <c r="Q96" s="482">
        <v>7.0624707533926063</v>
      </c>
      <c r="R96" s="483">
        <v>117</v>
      </c>
      <c r="S96" s="482">
        <v>3.3394264365631554</v>
      </c>
      <c r="T96" s="482">
        <v>5.117720045924214</v>
      </c>
      <c r="U96" s="482">
        <v>6.083333333333333</v>
      </c>
      <c r="V96" s="482">
        <v>6.583333333333333</v>
      </c>
      <c r="W96" s="483">
        <v>42</v>
      </c>
      <c r="X96" s="483">
        <v>246</v>
      </c>
      <c r="Y96" s="405">
        <f t="shared" si="1"/>
        <v>17.288799471948462</v>
      </c>
      <c r="AN96" s="350"/>
      <c r="AO96" s="350"/>
      <c r="AP96" s="350"/>
    </row>
    <row r="97" spans="1:42">
      <c r="A97" s="526">
        <v>151</v>
      </c>
      <c r="B97" s="526">
        <v>0</v>
      </c>
      <c r="C97" s="528" t="s">
        <v>171</v>
      </c>
      <c r="D97" s="528" t="s">
        <v>170</v>
      </c>
      <c r="E97" s="528" t="s">
        <v>497</v>
      </c>
      <c r="F97" s="528" t="s">
        <v>498</v>
      </c>
      <c r="G97" s="418">
        <v>2</v>
      </c>
      <c r="H97" s="418">
        <v>2</v>
      </c>
      <c r="I97" s="529">
        <v>0</v>
      </c>
      <c r="J97" s="529">
        <v>0</v>
      </c>
      <c r="K97" s="482">
        <v>7.6663977174504598</v>
      </c>
      <c r="L97" s="482">
        <v>5.0079591836734689</v>
      </c>
      <c r="M97" s="482">
        <v>3.5358244524331752</v>
      </c>
      <c r="N97" s="482">
        <v>6.5451836583401786</v>
      </c>
      <c r="O97" s="483">
        <v>34</v>
      </c>
      <c r="P97" s="482">
        <v>8.4608071562304978</v>
      </c>
      <c r="Q97" s="482">
        <v>7.2951567618156297</v>
      </c>
      <c r="R97" s="483">
        <v>45</v>
      </c>
      <c r="S97" s="482">
        <v>3.894384084222192</v>
      </c>
      <c r="T97" s="482">
        <v>5.2477990398231551</v>
      </c>
      <c r="U97" s="482">
        <v>5.1428571428571432</v>
      </c>
      <c r="V97" s="482">
        <v>5.3265306122448974</v>
      </c>
      <c r="W97" s="483">
        <v>75</v>
      </c>
      <c r="X97" s="483">
        <v>154</v>
      </c>
      <c r="Y97" s="405">
        <f t="shared" si="1"/>
        <v>18.469715931784233</v>
      </c>
      <c r="AN97" s="350"/>
      <c r="AO97" s="350"/>
      <c r="AP97" s="350"/>
    </row>
    <row r="98" spans="1:42">
      <c r="A98" s="526">
        <v>147</v>
      </c>
      <c r="B98" s="526">
        <v>0</v>
      </c>
      <c r="C98" s="528" t="s">
        <v>177</v>
      </c>
      <c r="D98" s="528" t="s">
        <v>176</v>
      </c>
      <c r="E98" s="528" t="s">
        <v>497</v>
      </c>
      <c r="F98" s="528" t="s">
        <v>498</v>
      </c>
      <c r="G98" s="418">
        <v>1</v>
      </c>
      <c r="H98" s="418">
        <v>2</v>
      </c>
      <c r="I98" s="529">
        <v>0</v>
      </c>
      <c r="J98" s="529">
        <v>0</v>
      </c>
      <c r="K98" s="482">
        <v>8.4928222620610168</v>
      </c>
      <c r="L98" s="482">
        <v>6.2742063492063487</v>
      </c>
      <c r="M98" s="482">
        <v>3.1376560530834099</v>
      </c>
      <c r="N98" s="482">
        <v>6.5635880527913564</v>
      </c>
      <c r="O98" s="483">
        <v>19</v>
      </c>
      <c r="P98" s="482">
        <v>8.6297794882463066</v>
      </c>
      <c r="Q98" s="482">
        <v>8.2027374824520347</v>
      </c>
      <c r="R98" s="483">
        <v>11</v>
      </c>
      <c r="S98" s="482">
        <v>2.7220200994681618</v>
      </c>
      <c r="T98" s="482">
        <v>3.3651352489541972</v>
      </c>
      <c r="U98" s="482">
        <v>5.9563492063492065</v>
      </c>
      <c r="V98" s="482">
        <v>4.6547619047619042</v>
      </c>
      <c r="W98" s="483">
        <v>129</v>
      </c>
      <c r="X98" s="483">
        <v>159</v>
      </c>
      <c r="Y98" s="405">
        <f t="shared" si="1"/>
        <v>18.707893279518071</v>
      </c>
      <c r="AN98" s="350"/>
      <c r="AO98" s="350"/>
      <c r="AP98" s="350"/>
    </row>
    <row r="99" spans="1:42">
      <c r="A99" s="526">
        <v>107</v>
      </c>
      <c r="B99" s="526">
        <v>0</v>
      </c>
      <c r="C99" s="528" t="s">
        <v>143</v>
      </c>
      <c r="D99" s="528" t="s">
        <v>142</v>
      </c>
      <c r="E99" s="528" t="s">
        <v>497</v>
      </c>
      <c r="F99" s="528" t="s">
        <v>518</v>
      </c>
      <c r="G99" s="418">
        <v>3</v>
      </c>
      <c r="H99" s="418">
        <v>3</v>
      </c>
      <c r="I99" s="529">
        <v>0</v>
      </c>
      <c r="J99" s="529">
        <v>0</v>
      </c>
      <c r="K99" s="482">
        <v>7.1786513749719889</v>
      </c>
      <c r="L99" s="482">
        <v>5.1915869844441271</v>
      </c>
      <c r="M99" s="482">
        <v>1.5920910512834661</v>
      </c>
      <c r="N99" s="482">
        <v>6.0367863477108603</v>
      </c>
      <c r="O99" s="483">
        <v>83</v>
      </c>
      <c r="P99" s="482">
        <v>8.2203453297274809</v>
      </c>
      <c r="Q99" s="482">
        <v>7.2088207767898922</v>
      </c>
      <c r="R99" s="483">
        <v>62</v>
      </c>
      <c r="S99" s="482">
        <v>3.2920489473983152</v>
      </c>
      <c r="T99" s="482">
        <v>5.2803245334245865</v>
      </c>
      <c r="U99" s="482">
        <v>6.0868988154702439</v>
      </c>
      <c r="V99" s="482">
        <v>6.9949372056514907</v>
      </c>
      <c r="W99" s="483">
        <v>32</v>
      </c>
      <c r="X99" s="483">
        <v>177</v>
      </c>
      <c r="Y99" s="405">
        <f t="shared" si="1"/>
        <v>18.127914368347454</v>
      </c>
      <c r="AN99" s="350"/>
      <c r="AO99" s="350"/>
      <c r="AP99" s="350"/>
    </row>
    <row r="100" spans="1:42">
      <c r="A100" s="526">
        <v>177</v>
      </c>
      <c r="B100" s="526">
        <v>0</v>
      </c>
      <c r="C100" s="528" t="s">
        <v>205</v>
      </c>
      <c r="D100" s="528" t="s">
        <v>204</v>
      </c>
      <c r="E100" s="528" t="s">
        <v>499</v>
      </c>
      <c r="F100" s="528" t="s">
        <v>502</v>
      </c>
      <c r="G100" s="418">
        <v>2</v>
      </c>
      <c r="H100" s="418">
        <v>2</v>
      </c>
      <c r="I100" s="529">
        <v>0</v>
      </c>
      <c r="J100" s="529">
        <v>0</v>
      </c>
      <c r="K100" s="482">
        <v>8.182393603739154</v>
      </c>
      <c r="L100" s="482">
        <v>4.5455782312925166</v>
      </c>
      <c r="M100" s="482">
        <v>2.5007387155768384</v>
      </c>
      <c r="N100" s="482">
        <v>4.8628839559093198</v>
      </c>
      <c r="O100" s="483">
        <v>82</v>
      </c>
      <c r="P100" s="482">
        <v>8.849178281672561</v>
      </c>
      <c r="Q100" s="482">
        <v>7.3814927468413662</v>
      </c>
      <c r="R100" s="483">
        <v>32</v>
      </c>
      <c r="S100" s="482">
        <v>2.4505048322806577</v>
      </c>
      <c r="T100" s="482">
        <v>3.823509003484189</v>
      </c>
      <c r="U100" s="482">
        <v>5.1013605442176866</v>
      </c>
      <c r="V100" s="482">
        <v>5.8976190476190471</v>
      </c>
      <c r="W100" s="483">
        <v>123</v>
      </c>
      <c r="X100" s="483">
        <v>237</v>
      </c>
      <c r="Y100" s="405">
        <f t="shared" si="1"/>
        <v>17.456482497786816</v>
      </c>
      <c r="AN100" s="350"/>
      <c r="AO100" s="350"/>
      <c r="AP100" s="350"/>
    </row>
    <row r="101" spans="1:42">
      <c r="A101" s="526">
        <v>95</v>
      </c>
      <c r="B101" s="526">
        <v>0</v>
      </c>
      <c r="C101" s="528" t="s">
        <v>181</v>
      </c>
      <c r="D101" s="528" t="s">
        <v>180</v>
      </c>
      <c r="E101" s="528" t="s">
        <v>497</v>
      </c>
      <c r="F101" s="528" t="s">
        <v>498</v>
      </c>
      <c r="G101" s="418">
        <v>2</v>
      </c>
      <c r="H101" s="418">
        <v>2</v>
      </c>
      <c r="I101" s="529">
        <v>0</v>
      </c>
      <c r="J101" s="529">
        <v>0</v>
      </c>
      <c r="K101" s="482">
        <v>7.8610704773185649</v>
      </c>
      <c r="L101" s="482">
        <v>4.8952380952380947</v>
      </c>
      <c r="M101" s="482">
        <v>3.0705889554588701</v>
      </c>
      <c r="N101" s="482">
        <v>6.6885680621902379</v>
      </c>
      <c r="O101" s="483">
        <v>37</v>
      </c>
      <c r="P101" s="482">
        <v>8.6119929269814861</v>
      </c>
      <c r="Q101" s="482">
        <v>7.3583294337856806</v>
      </c>
      <c r="R101" s="483">
        <v>42</v>
      </c>
      <c r="S101" s="482">
        <v>2.8676822618016637</v>
      </c>
      <c r="T101" s="482">
        <v>4.3093413792179005</v>
      </c>
      <c r="U101" s="482">
        <v>5.8095238095238102</v>
      </c>
      <c r="V101" s="482">
        <v>5.333333333333333</v>
      </c>
      <c r="W101" s="483">
        <v>102</v>
      </c>
      <c r="X101" s="483">
        <v>181</v>
      </c>
      <c r="Y101" s="405">
        <f t="shared" si="1"/>
        <v>18.193997773904204</v>
      </c>
      <c r="AN101" s="350"/>
      <c r="AO101" s="350"/>
      <c r="AP101" s="350"/>
    </row>
    <row r="102" spans="1:42">
      <c r="A102" s="526">
        <v>7</v>
      </c>
      <c r="B102" s="526">
        <v>0</v>
      </c>
      <c r="C102" s="528" t="s">
        <v>131</v>
      </c>
      <c r="D102" s="528" t="s">
        <v>130</v>
      </c>
      <c r="E102" s="528" t="s">
        <v>493</v>
      </c>
      <c r="F102" s="528" t="s">
        <v>501</v>
      </c>
      <c r="G102" s="418">
        <v>2</v>
      </c>
      <c r="H102" s="418">
        <v>3</v>
      </c>
      <c r="I102" s="529">
        <v>0</v>
      </c>
      <c r="J102" s="529">
        <v>0</v>
      </c>
      <c r="K102" s="482">
        <v>6.5789755738387159</v>
      </c>
      <c r="L102" s="482">
        <v>4.5131632653061224</v>
      </c>
      <c r="M102" s="482">
        <v>3.8100772666165752</v>
      </c>
      <c r="N102" s="482">
        <v>5.9381204244146844</v>
      </c>
      <c r="O102" s="483">
        <v>65</v>
      </c>
      <c r="P102" s="482">
        <v>8.535853962970668</v>
      </c>
      <c r="Q102" s="482">
        <v>7.8079082826392128</v>
      </c>
      <c r="R102" s="483">
        <v>30</v>
      </c>
      <c r="S102" s="482">
        <v>2.795223290248714</v>
      </c>
      <c r="T102" s="482">
        <v>5.2197479216514679</v>
      </c>
      <c r="U102" s="482">
        <v>5.4170068027210894</v>
      </c>
      <c r="V102" s="482">
        <v>6.4210884353741502</v>
      </c>
      <c r="W102" s="483">
        <v>69</v>
      </c>
      <c r="X102" s="483">
        <v>164</v>
      </c>
      <c r="Y102" s="405">
        <f t="shared" si="1"/>
        <v>18.345231867847822</v>
      </c>
      <c r="AN102" s="350"/>
      <c r="AO102" s="350"/>
      <c r="AP102" s="350"/>
    </row>
    <row r="103" spans="1:42">
      <c r="A103" s="526">
        <v>110</v>
      </c>
      <c r="B103" s="526">
        <v>0</v>
      </c>
      <c r="C103" s="528" t="s">
        <v>213</v>
      </c>
      <c r="D103" s="528" t="s">
        <v>212</v>
      </c>
      <c r="E103" s="528" t="s">
        <v>491</v>
      </c>
      <c r="F103" s="528" t="s">
        <v>517</v>
      </c>
      <c r="G103" s="418">
        <v>4</v>
      </c>
      <c r="H103" s="418">
        <v>3</v>
      </c>
      <c r="I103" s="529">
        <v>0</v>
      </c>
      <c r="J103" s="529">
        <v>0</v>
      </c>
      <c r="K103" s="482">
        <v>6.5732187790120689</v>
      </c>
      <c r="L103" s="482">
        <v>4.2577118119975266</v>
      </c>
      <c r="M103" s="482">
        <v>1.109472773314063</v>
      </c>
      <c r="N103" s="482">
        <v>5.6588143599856213</v>
      </c>
      <c r="O103" s="483">
        <v>129</v>
      </c>
      <c r="P103" s="482">
        <v>6.1019658830871641</v>
      </c>
      <c r="Q103" s="482">
        <v>7.1867103416003744</v>
      </c>
      <c r="R103" s="483">
        <v>134</v>
      </c>
      <c r="S103" s="482">
        <v>3.7496408871524394</v>
      </c>
      <c r="T103" s="482">
        <v>4.2547491659518242</v>
      </c>
      <c r="U103" s="482">
        <v>5.38721397649969</v>
      </c>
      <c r="V103" s="482">
        <v>6.7219387755102042</v>
      </c>
      <c r="W103" s="483">
        <v>62</v>
      </c>
      <c r="X103" s="483">
        <v>325</v>
      </c>
      <c r="Y103" s="405">
        <f t="shared" si="1"/>
        <v>16.072528244699626</v>
      </c>
      <c r="AN103" s="350"/>
      <c r="AO103" s="350"/>
      <c r="AP103" s="350"/>
    </row>
    <row r="104" spans="1:42">
      <c r="A104" s="526">
        <v>161</v>
      </c>
      <c r="B104" s="526">
        <v>0</v>
      </c>
      <c r="C104" s="527" t="s">
        <v>259</v>
      </c>
      <c r="D104" s="528" t="s">
        <v>540</v>
      </c>
      <c r="E104" s="528" t="s">
        <v>493</v>
      </c>
      <c r="F104" s="528" t="s">
        <v>494</v>
      </c>
      <c r="G104" s="418">
        <v>2</v>
      </c>
      <c r="H104" s="420">
        <v>2</v>
      </c>
      <c r="I104" s="529">
        <v>0</v>
      </c>
      <c r="J104" s="529">
        <v>0</v>
      </c>
      <c r="K104" s="482">
        <v>6.7639574703076475</v>
      </c>
      <c r="L104" s="482">
        <v>5.1651927437641723</v>
      </c>
      <c r="M104" s="482">
        <v>3.8010964005206094</v>
      </c>
      <c r="N104" s="482">
        <v>5.9263181423343347</v>
      </c>
      <c r="O104" s="483">
        <v>47</v>
      </c>
      <c r="P104" s="482">
        <v>8.6123361764094035</v>
      </c>
      <c r="Q104" s="482">
        <v>7.2972625175479635</v>
      </c>
      <c r="R104" s="483">
        <v>44</v>
      </c>
      <c r="S104" s="482">
        <v>3.3881783233068781</v>
      </c>
      <c r="T104" s="482">
        <v>4.4553932559258556</v>
      </c>
      <c r="U104" s="482">
        <v>5.8094104308390015</v>
      </c>
      <c r="V104" s="482">
        <v>6.1277777777777791</v>
      </c>
      <c r="W104" s="483">
        <v>73</v>
      </c>
      <c r="X104" s="483">
        <v>164</v>
      </c>
      <c r="Y104" s="405">
        <f t="shared" si="1"/>
        <v>18.314130483172754</v>
      </c>
      <c r="AN104" s="350"/>
      <c r="AO104" s="350"/>
      <c r="AP104" s="350"/>
    </row>
    <row r="105" spans="1:42">
      <c r="A105" s="526">
        <v>33</v>
      </c>
      <c r="B105" s="526">
        <v>0</v>
      </c>
      <c r="C105" s="528" t="s">
        <v>203</v>
      </c>
      <c r="D105" s="528" t="s">
        <v>202</v>
      </c>
      <c r="E105" s="528" t="s">
        <v>503</v>
      </c>
      <c r="F105" s="528" t="s">
        <v>512</v>
      </c>
      <c r="G105" s="418">
        <v>3</v>
      </c>
      <c r="H105" s="418">
        <v>3</v>
      </c>
      <c r="I105" s="529">
        <v>0</v>
      </c>
      <c r="J105" s="529">
        <v>0</v>
      </c>
      <c r="K105" s="482">
        <v>7.6263224701475822</v>
      </c>
      <c r="L105" s="482">
        <v>5.456547619047619</v>
      </c>
      <c r="M105" s="482">
        <v>2.5748351624812735</v>
      </c>
      <c r="N105" s="482">
        <v>6.3535041127439813</v>
      </c>
      <c r="O105" s="483">
        <v>42</v>
      </c>
      <c r="P105" s="482">
        <v>6.0872685666736013</v>
      </c>
      <c r="Q105" s="482">
        <v>6.2285914833879277</v>
      </c>
      <c r="R105" s="483">
        <v>146</v>
      </c>
      <c r="S105" s="482">
        <v>4.9793390493493659</v>
      </c>
      <c r="T105" s="482">
        <v>7.7481979698073644</v>
      </c>
      <c r="U105" s="482">
        <v>5.600340136054422</v>
      </c>
      <c r="V105" s="482">
        <v>6.8913265306122451</v>
      </c>
      <c r="W105" s="483">
        <v>1</v>
      </c>
      <c r="X105" s="483">
        <v>189</v>
      </c>
      <c r="Y105" s="405">
        <f t="shared" si="1"/>
        <v>17.965533287591729</v>
      </c>
      <c r="AN105" s="350"/>
      <c r="AO105" s="350"/>
      <c r="AP105" s="350"/>
    </row>
    <row r="106" spans="1:42">
      <c r="A106" s="526">
        <v>26</v>
      </c>
      <c r="B106" s="526">
        <v>0</v>
      </c>
      <c r="C106" s="528" t="s">
        <v>251</v>
      </c>
      <c r="D106" s="528" t="s">
        <v>250</v>
      </c>
      <c r="E106" s="528" t="s">
        <v>503</v>
      </c>
      <c r="F106" s="528" t="s">
        <v>509</v>
      </c>
      <c r="G106" s="418">
        <v>1</v>
      </c>
      <c r="H106" s="418">
        <v>2</v>
      </c>
      <c r="I106" s="529">
        <v>0</v>
      </c>
      <c r="J106" s="529">
        <v>0</v>
      </c>
      <c r="K106" s="482">
        <v>7.4867189870986319</v>
      </c>
      <c r="L106" s="482">
        <v>6.1857142857142859</v>
      </c>
      <c r="M106" s="482">
        <v>3.371807023963914</v>
      </c>
      <c r="N106" s="482">
        <v>5.9736803813050674</v>
      </c>
      <c r="O106" s="483">
        <v>31</v>
      </c>
      <c r="P106" s="482">
        <v>8.161992926981485</v>
      </c>
      <c r="Q106" s="482">
        <v>7.8416003743565748</v>
      </c>
      <c r="R106" s="483">
        <v>39</v>
      </c>
      <c r="S106" s="482">
        <v>1.625830792522428</v>
      </c>
      <c r="T106" s="482">
        <v>4.1550499883158238</v>
      </c>
      <c r="U106" s="482">
        <v>6.3571428571428568</v>
      </c>
      <c r="V106" s="482">
        <v>4.4880952380952381</v>
      </c>
      <c r="W106" s="483">
        <v>132</v>
      </c>
      <c r="X106" s="483">
        <v>202</v>
      </c>
      <c r="Y106" s="405">
        <f t="shared" si="1"/>
        <v>17.912806539208592</v>
      </c>
      <c r="AN106" s="350"/>
      <c r="AO106" s="350"/>
      <c r="AP106" s="350"/>
    </row>
    <row r="107" spans="1:42">
      <c r="A107" s="526">
        <v>128</v>
      </c>
      <c r="B107" s="526">
        <v>0</v>
      </c>
      <c r="C107" s="528" t="s">
        <v>241</v>
      </c>
      <c r="D107" s="528" t="s">
        <v>240</v>
      </c>
      <c r="E107" s="528" t="s">
        <v>499</v>
      </c>
      <c r="F107" s="528" t="s">
        <v>508</v>
      </c>
      <c r="G107" s="418">
        <v>3</v>
      </c>
      <c r="H107" s="418">
        <v>3</v>
      </c>
      <c r="I107" s="529">
        <v>0</v>
      </c>
      <c r="J107" s="529">
        <v>0</v>
      </c>
      <c r="K107" s="482">
        <v>7.3655969363255114</v>
      </c>
      <c r="L107" s="482">
        <v>4.4082482993197276</v>
      </c>
      <c r="M107" s="482">
        <v>1.8136316571001299</v>
      </c>
      <c r="N107" s="482">
        <v>6.0219759944336273</v>
      </c>
      <c r="O107" s="483">
        <v>95</v>
      </c>
      <c r="P107" s="482">
        <v>8.3683170376534228</v>
      </c>
      <c r="Q107" s="482">
        <v>6.9266495086569959</v>
      </c>
      <c r="R107" s="483">
        <v>69</v>
      </c>
      <c r="S107" s="482">
        <v>3.4386113821181752</v>
      </c>
      <c r="T107" s="482">
        <v>5.3357199485868332</v>
      </c>
      <c r="U107" s="482">
        <v>4.5715986394557815</v>
      </c>
      <c r="V107" s="482">
        <v>6.3877551020408161</v>
      </c>
      <c r="W107" s="483">
        <v>74</v>
      </c>
      <c r="X107" s="483">
        <v>238</v>
      </c>
      <c r="Y107" s="405">
        <f t="shared" si="1"/>
        <v>17.483267763000359</v>
      </c>
      <c r="AN107" s="350"/>
      <c r="AO107" s="350"/>
      <c r="AP107" s="350"/>
    </row>
    <row r="108" spans="1:42">
      <c r="A108" s="526">
        <v>58</v>
      </c>
      <c r="B108" s="526">
        <v>0</v>
      </c>
      <c r="C108" s="528" t="s">
        <v>135</v>
      </c>
      <c r="D108" s="528" t="s">
        <v>134</v>
      </c>
      <c r="E108" s="528" t="s">
        <v>503</v>
      </c>
      <c r="F108" s="528" t="s">
        <v>520</v>
      </c>
      <c r="G108" s="418">
        <v>3</v>
      </c>
      <c r="H108" s="418">
        <v>3</v>
      </c>
      <c r="I108" s="529">
        <v>0</v>
      </c>
      <c r="J108" s="529">
        <v>0</v>
      </c>
      <c r="K108" s="482">
        <v>7.5849373019175967</v>
      </c>
      <c r="L108" s="482">
        <v>5.8499660068027213</v>
      </c>
      <c r="M108" s="482">
        <v>1.8085737436995304</v>
      </c>
      <c r="N108" s="482">
        <v>6.0741817644296123</v>
      </c>
      <c r="O108" s="483">
        <v>56</v>
      </c>
      <c r="P108" s="482">
        <v>8.2615352610775954</v>
      </c>
      <c r="Q108" s="482">
        <v>6.946654188114179</v>
      </c>
      <c r="R108" s="483">
        <v>71</v>
      </c>
      <c r="S108" s="482">
        <v>1.62249731588172</v>
      </c>
      <c r="T108" s="482">
        <v>4.2765005363391237</v>
      </c>
      <c r="U108" s="482">
        <v>6.7638078428895358</v>
      </c>
      <c r="V108" s="482">
        <v>6.6479591632653054</v>
      </c>
      <c r="W108" s="483">
        <v>80</v>
      </c>
      <c r="X108" s="483">
        <v>207</v>
      </c>
      <c r="Y108" s="405">
        <f t="shared" si="1"/>
        <v>17.761200643402173</v>
      </c>
      <c r="AN108" s="350"/>
      <c r="AO108" s="350"/>
      <c r="AP108" s="350"/>
    </row>
    <row r="109" spans="1:42">
      <c r="A109" s="526">
        <v>135</v>
      </c>
      <c r="B109" s="526">
        <v>0</v>
      </c>
      <c r="C109" s="528" t="s">
        <v>113</v>
      </c>
      <c r="D109" s="528" t="s">
        <v>112</v>
      </c>
      <c r="E109" s="528" t="s">
        <v>497</v>
      </c>
      <c r="F109" s="528" t="s">
        <v>498</v>
      </c>
      <c r="G109" s="418">
        <v>3</v>
      </c>
      <c r="H109" s="418">
        <v>2</v>
      </c>
      <c r="I109" s="529">
        <v>0</v>
      </c>
      <c r="J109" s="529">
        <v>0</v>
      </c>
      <c r="K109" s="482">
        <v>5.6568825591446039</v>
      </c>
      <c r="L109" s="482">
        <v>5.7134353741496593</v>
      </c>
      <c r="M109" s="482">
        <v>2.59535480029888</v>
      </c>
      <c r="N109" s="482">
        <v>6.5112764556218146</v>
      </c>
      <c r="O109" s="483">
        <v>74</v>
      </c>
      <c r="P109" s="482">
        <v>8.5106095277719991</v>
      </c>
      <c r="Q109" s="482">
        <v>7.8205428170332238</v>
      </c>
      <c r="R109" s="483">
        <v>31</v>
      </c>
      <c r="S109" s="482">
        <v>2.3996988921665081</v>
      </c>
      <c r="T109" s="482">
        <v>4.3912609259068773</v>
      </c>
      <c r="U109" s="482">
        <v>5.8639455782312933</v>
      </c>
      <c r="V109" s="482">
        <v>6.879251700680272</v>
      </c>
      <c r="W109" s="483">
        <v>76</v>
      </c>
      <c r="X109" s="483">
        <v>181</v>
      </c>
      <c r="Y109" s="405">
        <f t="shared" si="1"/>
        <v>18.168352743952589</v>
      </c>
      <c r="AN109" s="350"/>
      <c r="AO109" s="350"/>
      <c r="AP109" s="350"/>
    </row>
    <row r="110" spans="1:42">
      <c r="A110" s="526">
        <v>60</v>
      </c>
      <c r="B110" s="526">
        <v>0</v>
      </c>
      <c r="C110" s="528" t="s">
        <v>257</v>
      </c>
      <c r="D110" s="528" t="s">
        <v>521</v>
      </c>
      <c r="E110" s="528" t="s">
        <v>503</v>
      </c>
      <c r="F110" s="528" t="s">
        <v>520</v>
      </c>
      <c r="G110" s="418">
        <v>3</v>
      </c>
      <c r="H110" s="418">
        <v>3</v>
      </c>
      <c r="I110" s="529">
        <v>0</v>
      </c>
      <c r="J110" s="529">
        <v>0</v>
      </c>
      <c r="K110" s="482">
        <v>6.9856075221577898</v>
      </c>
      <c r="L110" s="482">
        <v>6.2781122448979598</v>
      </c>
      <c r="M110" s="482">
        <v>1.9803834549334922</v>
      </c>
      <c r="N110" s="482">
        <v>5.5931361386218716</v>
      </c>
      <c r="O110" s="483">
        <v>66</v>
      </c>
      <c r="P110" s="482">
        <v>8.3949968795506553</v>
      </c>
      <c r="Q110" s="482">
        <v>6.206481048198409</v>
      </c>
      <c r="R110" s="483">
        <v>101</v>
      </c>
      <c r="S110" s="482">
        <v>1.8165393620503227</v>
      </c>
      <c r="T110" s="482">
        <v>4.1817813572770293</v>
      </c>
      <c r="U110" s="482">
        <v>7.5918367346938771</v>
      </c>
      <c r="V110" s="482">
        <v>7.5918367346938771</v>
      </c>
      <c r="W110" s="483">
        <v>40</v>
      </c>
      <c r="X110" s="483">
        <v>207</v>
      </c>
      <c r="Y110" s="405">
        <f t="shared" si="1"/>
        <v>17.805547351206087</v>
      </c>
      <c r="AN110" s="350"/>
      <c r="AO110" s="350"/>
      <c r="AP110" s="350"/>
    </row>
    <row r="111" spans="1:42">
      <c r="A111" s="526">
        <v>97</v>
      </c>
      <c r="B111" s="526">
        <v>0</v>
      </c>
      <c r="C111" s="528" t="s">
        <v>157</v>
      </c>
      <c r="D111" s="528" t="s">
        <v>156</v>
      </c>
      <c r="E111" s="528" t="s">
        <v>497</v>
      </c>
      <c r="F111" s="528" t="s">
        <v>524</v>
      </c>
      <c r="G111" s="418">
        <v>3</v>
      </c>
      <c r="H111" s="418">
        <v>2</v>
      </c>
      <c r="I111" s="529">
        <v>0</v>
      </c>
      <c r="J111" s="529">
        <v>0</v>
      </c>
      <c r="K111" s="482">
        <v>7.5534561257483119</v>
      </c>
      <c r="L111" s="482">
        <v>3.6585714285714284</v>
      </c>
      <c r="M111" s="482">
        <v>3.167938509769646</v>
      </c>
      <c r="N111" s="482">
        <v>6.752960770760752</v>
      </c>
      <c r="O111" s="483">
        <v>59</v>
      </c>
      <c r="P111" s="482">
        <v>8.5856563345121693</v>
      </c>
      <c r="Q111" s="482">
        <v>7.0245671502105758</v>
      </c>
      <c r="R111" s="483">
        <v>52</v>
      </c>
      <c r="S111" s="482">
        <v>2.7803954090322982</v>
      </c>
      <c r="T111" s="482">
        <v>4.5106023072059873</v>
      </c>
      <c r="U111" s="482">
        <v>5.333333333333333</v>
      </c>
      <c r="V111" s="482">
        <v>6.3214285714285721</v>
      </c>
      <c r="W111" s="483">
        <v>84</v>
      </c>
      <c r="X111" s="483">
        <v>195</v>
      </c>
      <c r="Y111" s="405">
        <f t="shared" si="1"/>
        <v>17.824783356323955</v>
      </c>
      <c r="AN111" s="350"/>
      <c r="AO111" s="350"/>
      <c r="AP111" s="350"/>
    </row>
    <row r="112" spans="1:42">
      <c r="A112" s="526">
        <v>35</v>
      </c>
      <c r="B112" s="526">
        <v>0</v>
      </c>
      <c r="C112" s="528" t="s">
        <v>331</v>
      </c>
      <c r="D112" s="528" t="s">
        <v>330</v>
      </c>
      <c r="E112" s="528" t="s">
        <v>491</v>
      </c>
      <c r="F112" s="528" t="s">
        <v>510</v>
      </c>
      <c r="G112" s="418">
        <v>4</v>
      </c>
      <c r="H112" s="418">
        <v>3</v>
      </c>
      <c r="I112" s="529">
        <v>0</v>
      </c>
      <c r="J112" s="529">
        <v>0</v>
      </c>
      <c r="K112" s="482">
        <v>7.2626849729487475</v>
      </c>
      <c r="L112" s="482">
        <v>3.9663492063492063</v>
      </c>
      <c r="M112" s="482">
        <v>1.2403250582081098</v>
      </c>
      <c r="N112" s="482">
        <v>5.9151378751850139</v>
      </c>
      <c r="O112" s="483">
        <v>117</v>
      </c>
      <c r="P112" s="482">
        <v>6.6997191595589758</v>
      </c>
      <c r="Q112" s="482">
        <v>6.462330369677117</v>
      </c>
      <c r="R112" s="483">
        <v>136</v>
      </c>
      <c r="S112" s="482">
        <v>2.3245935109009452</v>
      </c>
      <c r="T112" s="482">
        <v>4.5631539698401582</v>
      </c>
      <c r="U112" s="482">
        <v>5.7619047619047619</v>
      </c>
      <c r="V112" s="482">
        <v>6.70436507936508</v>
      </c>
      <c r="W112" s="483">
        <v>79</v>
      </c>
      <c r="X112" s="483">
        <v>332</v>
      </c>
      <c r="Y112" s="405">
        <f t="shared" si="1"/>
        <v>16.015653373293553</v>
      </c>
      <c r="AN112" s="350"/>
      <c r="AO112" s="350"/>
      <c r="AP112" s="350"/>
    </row>
    <row r="113" spans="1:42">
      <c r="A113" s="526">
        <v>178</v>
      </c>
      <c r="B113" s="526">
        <v>0</v>
      </c>
      <c r="C113" s="528" t="s">
        <v>151</v>
      </c>
      <c r="D113" s="528" t="s">
        <v>150</v>
      </c>
      <c r="E113" s="528" t="s">
        <v>497</v>
      </c>
      <c r="F113" s="528" t="s">
        <v>518</v>
      </c>
      <c r="G113" s="418">
        <v>2</v>
      </c>
      <c r="H113" s="418">
        <v>3</v>
      </c>
      <c r="I113" s="529">
        <v>0</v>
      </c>
      <c r="J113" s="529">
        <v>0</v>
      </c>
      <c r="K113" s="482">
        <v>6.7464631046515349</v>
      </c>
      <c r="L113" s="482">
        <v>4.9455820105820099</v>
      </c>
      <c r="M113" s="482">
        <v>2.6690944881153578</v>
      </c>
      <c r="N113" s="482">
        <v>6.0698441033103343</v>
      </c>
      <c r="O113" s="483">
        <v>75</v>
      </c>
      <c r="P113" s="482">
        <v>8.9249115872685678</v>
      </c>
      <c r="Q113" s="482">
        <v>6.8171502105755728</v>
      </c>
      <c r="R113" s="483">
        <v>47</v>
      </c>
      <c r="S113" s="482">
        <v>2.9257393441787651</v>
      </c>
      <c r="T113" s="482">
        <v>4.9654679675515752</v>
      </c>
      <c r="U113" s="482">
        <v>6.0714285714285703</v>
      </c>
      <c r="V113" s="482">
        <v>5.4642857142857144</v>
      </c>
      <c r="W113" s="483">
        <v>77</v>
      </c>
      <c r="X113" s="483">
        <v>199</v>
      </c>
      <c r="Y113" s="405">
        <f t="shared" si="1"/>
        <v>17.835507224948035</v>
      </c>
      <c r="AN113" s="350"/>
      <c r="AO113" s="350"/>
      <c r="AP113" s="350"/>
    </row>
    <row r="114" spans="1:42">
      <c r="A114" s="526">
        <v>188</v>
      </c>
      <c r="B114" s="526">
        <v>0</v>
      </c>
      <c r="C114" s="528" t="s">
        <v>159</v>
      </c>
      <c r="D114" s="528" t="s">
        <v>547</v>
      </c>
      <c r="E114" s="528" t="s">
        <v>499</v>
      </c>
      <c r="F114" s="528" t="s">
        <v>502</v>
      </c>
      <c r="G114" s="418">
        <v>3</v>
      </c>
      <c r="H114" s="418">
        <v>3</v>
      </c>
      <c r="I114" s="529">
        <v>0</v>
      </c>
      <c r="J114" s="529">
        <v>0</v>
      </c>
      <c r="K114" s="482">
        <v>5.07414214058503</v>
      </c>
      <c r="L114" s="482">
        <v>6.1313775510204085</v>
      </c>
      <c r="M114" s="482">
        <v>2.2639474051797182</v>
      </c>
      <c r="N114" s="482">
        <v>5.8316888180337534</v>
      </c>
      <c r="O114" s="483">
        <v>102</v>
      </c>
      <c r="P114" s="482">
        <v>8.5853130850842518</v>
      </c>
      <c r="Q114" s="482">
        <v>8.0047964436125412</v>
      </c>
      <c r="R114" s="483">
        <v>19</v>
      </c>
      <c r="S114" s="482">
        <v>2.4782837754765876</v>
      </c>
      <c r="T114" s="482">
        <v>3.4385862803003886</v>
      </c>
      <c r="U114" s="482">
        <v>5.1862244897959187</v>
      </c>
      <c r="V114" s="482">
        <v>5.9170918367346941</v>
      </c>
      <c r="W114" s="483">
        <v>127</v>
      </c>
      <c r="X114" s="483">
        <v>248</v>
      </c>
      <c r="Y114" s="405">
        <f t="shared" si="1"/>
        <v>17.375390338630019</v>
      </c>
      <c r="AN114" s="350"/>
      <c r="AO114" s="350"/>
      <c r="AP114" s="350"/>
    </row>
    <row r="115" spans="1:42">
      <c r="A115" s="526">
        <v>111</v>
      </c>
      <c r="B115" s="526">
        <v>0</v>
      </c>
      <c r="C115" s="528" t="s">
        <v>309</v>
      </c>
      <c r="D115" s="528" t="s">
        <v>308</v>
      </c>
      <c r="E115" s="528" t="s">
        <v>490</v>
      </c>
      <c r="F115" s="528" t="s">
        <v>490</v>
      </c>
      <c r="G115" s="418">
        <v>3</v>
      </c>
      <c r="H115" s="418">
        <v>3</v>
      </c>
      <c r="I115" s="529">
        <v>0</v>
      </c>
      <c r="J115" s="529">
        <v>0</v>
      </c>
      <c r="K115" s="482">
        <v>7.2437537215481642</v>
      </c>
      <c r="L115" s="482">
        <v>5.0448979591836736</v>
      </c>
      <c r="M115" s="482">
        <v>3.23621543693889</v>
      </c>
      <c r="N115" s="482">
        <v>6.116074872461267</v>
      </c>
      <c r="O115" s="483">
        <v>50</v>
      </c>
      <c r="P115" s="482">
        <v>8.5657478676929486</v>
      </c>
      <c r="Q115" s="482">
        <v>6.4370613008890967</v>
      </c>
      <c r="R115" s="483">
        <v>85</v>
      </c>
      <c r="S115" s="482">
        <v>1.4243739557742732</v>
      </c>
      <c r="T115" s="482">
        <v>2.9606537535466817</v>
      </c>
      <c r="U115" s="482">
        <v>6.5215419501133782</v>
      </c>
      <c r="V115" s="482">
        <v>6.458049886621315</v>
      </c>
      <c r="W115" s="483">
        <v>121</v>
      </c>
      <c r="X115" s="483">
        <v>256</v>
      </c>
      <c r="Y115" s="405">
        <f t="shared" si="1"/>
        <v>17.252794968337934</v>
      </c>
      <c r="AN115" s="350"/>
      <c r="AO115" s="350"/>
      <c r="AP115" s="350"/>
    </row>
    <row r="116" spans="1:42">
      <c r="A116" s="526">
        <v>115</v>
      </c>
      <c r="B116" s="526">
        <v>0</v>
      </c>
      <c r="C116" s="528" t="s">
        <v>299</v>
      </c>
      <c r="D116" s="528" t="s">
        <v>298</v>
      </c>
      <c r="E116" s="528" t="s">
        <v>491</v>
      </c>
      <c r="F116" s="528" t="s">
        <v>506</v>
      </c>
      <c r="G116" s="418">
        <v>4</v>
      </c>
      <c r="H116" s="418">
        <v>3</v>
      </c>
      <c r="I116" s="529">
        <v>0</v>
      </c>
      <c r="J116" s="529">
        <v>0</v>
      </c>
      <c r="K116" s="482">
        <v>5.575344559336683</v>
      </c>
      <c r="L116" s="482">
        <v>3.3495918367346942</v>
      </c>
      <c r="M116" s="482">
        <v>1.0975691076198657</v>
      </c>
      <c r="N116" s="482">
        <v>5.4813033088606709</v>
      </c>
      <c r="O116" s="483">
        <v>152</v>
      </c>
      <c r="P116" s="482">
        <v>7.9821926357395476</v>
      </c>
      <c r="Q116" s="482">
        <v>6.7108095460926531</v>
      </c>
      <c r="R116" s="483">
        <v>94</v>
      </c>
      <c r="S116" s="482">
        <v>2.6534453370838982</v>
      </c>
      <c r="T116" s="482">
        <v>4.7527599959257731</v>
      </c>
      <c r="U116" s="482">
        <v>4.6232993197278915</v>
      </c>
      <c r="V116" s="482">
        <v>6.3892857142857142</v>
      </c>
      <c r="W116" s="483">
        <v>98</v>
      </c>
      <c r="X116" s="483">
        <v>344</v>
      </c>
      <c r="Y116" s="405">
        <f t="shared" si="1"/>
        <v>15.827150885809898</v>
      </c>
      <c r="AN116" s="350"/>
      <c r="AO116" s="350"/>
      <c r="AP116" s="350"/>
    </row>
    <row r="117" spans="1:42">
      <c r="A117" s="526">
        <v>52</v>
      </c>
      <c r="B117" s="526">
        <v>0</v>
      </c>
      <c r="C117" s="528" t="s">
        <v>99</v>
      </c>
      <c r="D117" s="528" t="s">
        <v>519</v>
      </c>
      <c r="E117" s="528" t="s">
        <v>497</v>
      </c>
      <c r="F117" s="528" t="s">
        <v>518</v>
      </c>
      <c r="G117" s="418">
        <v>3</v>
      </c>
      <c r="H117" s="418">
        <v>3</v>
      </c>
      <c r="I117" s="529">
        <v>0</v>
      </c>
      <c r="J117" s="529">
        <v>0</v>
      </c>
      <c r="K117" s="482">
        <v>6.6091952652303361</v>
      </c>
      <c r="L117" s="482">
        <v>3.9318307882593597</v>
      </c>
      <c r="M117" s="482">
        <v>1.8604702388951087</v>
      </c>
      <c r="N117" s="482">
        <v>5.5974181851524598</v>
      </c>
      <c r="O117" s="483">
        <v>123</v>
      </c>
      <c r="P117" s="482">
        <v>8.7339088828791347</v>
      </c>
      <c r="Q117" s="482">
        <v>6.6497426298549369</v>
      </c>
      <c r="R117" s="483">
        <v>64</v>
      </c>
      <c r="S117" s="482">
        <v>3.0142310971976518</v>
      </c>
      <c r="T117" s="482">
        <v>5.1759324780827294</v>
      </c>
      <c r="U117" s="482">
        <v>6.0723930831073689</v>
      </c>
      <c r="V117" s="482">
        <v>6.1002580752580755</v>
      </c>
      <c r="W117" s="483">
        <v>56</v>
      </c>
      <c r="X117" s="483">
        <v>243</v>
      </c>
      <c r="Y117" s="405">
        <f t="shared" si="1"/>
        <v>17.282258059162807</v>
      </c>
      <c r="AN117" s="350"/>
      <c r="AO117" s="350"/>
      <c r="AP117" s="350"/>
    </row>
    <row r="118" spans="1:42">
      <c r="A118" s="526">
        <v>149</v>
      </c>
      <c r="B118" s="526">
        <v>0</v>
      </c>
      <c r="C118" s="528" t="s">
        <v>119</v>
      </c>
      <c r="D118" s="528" t="s">
        <v>539</v>
      </c>
      <c r="E118" s="528" t="s">
        <v>493</v>
      </c>
      <c r="F118" s="528" t="s">
        <v>501</v>
      </c>
      <c r="G118" s="418">
        <v>2</v>
      </c>
      <c r="H118" s="418">
        <v>2</v>
      </c>
      <c r="I118" s="529">
        <v>0</v>
      </c>
      <c r="J118" s="529">
        <v>0</v>
      </c>
      <c r="K118" s="482">
        <v>8.4067199795114753</v>
      </c>
      <c r="L118" s="482">
        <v>3.6931462585034014</v>
      </c>
      <c r="M118" s="482">
        <v>4.7098547689236119</v>
      </c>
      <c r="N118" s="482">
        <v>7.228212644318357</v>
      </c>
      <c r="O118" s="483">
        <v>21</v>
      </c>
      <c r="P118" s="482">
        <v>8.2776055752028306</v>
      </c>
      <c r="Q118" s="482">
        <v>6.0801357042583062</v>
      </c>
      <c r="R118" s="483">
        <v>107</v>
      </c>
      <c r="S118" s="482">
        <v>3.3203258685606563</v>
      </c>
      <c r="T118" s="482">
        <v>6.0820185119924011</v>
      </c>
      <c r="U118" s="482">
        <v>4.7840136054421762</v>
      </c>
      <c r="V118" s="482">
        <v>6.7091836734693882</v>
      </c>
      <c r="W118" s="483">
        <v>44</v>
      </c>
      <c r="X118" s="483">
        <v>172</v>
      </c>
      <c r="Y118" s="405">
        <f t="shared" si="1"/>
        <v>18.412239467410934</v>
      </c>
      <c r="AN118" s="350"/>
      <c r="AO118" s="350"/>
      <c r="AP118" s="350"/>
    </row>
    <row r="119" spans="1:42">
      <c r="A119" s="526">
        <v>103</v>
      </c>
      <c r="B119" s="526">
        <v>0</v>
      </c>
      <c r="C119" s="528" t="s">
        <v>297</v>
      </c>
      <c r="D119" s="528" t="s">
        <v>296</v>
      </c>
      <c r="E119" s="528" t="s">
        <v>491</v>
      </c>
      <c r="F119" s="528" t="s">
        <v>492</v>
      </c>
      <c r="G119" s="418">
        <v>4</v>
      </c>
      <c r="H119" s="418">
        <v>3</v>
      </c>
      <c r="I119" s="529">
        <v>0</v>
      </c>
      <c r="J119" s="529">
        <v>0</v>
      </c>
      <c r="K119" s="482">
        <v>3.3115684764862188</v>
      </c>
      <c r="L119" s="482">
        <v>4.6426020408163264</v>
      </c>
      <c r="M119" s="482">
        <v>1.2294375902518737</v>
      </c>
      <c r="N119" s="482">
        <v>5.1096388149437999</v>
      </c>
      <c r="O119" s="483">
        <v>161</v>
      </c>
      <c r="P119" s="482">
        <v>9.5355523195340126</v>
      </c>
      <c r="Q119" s="482">
        <v>6.0875058493214782</v>
      </c>
      <c r="R119" s="483">
        <v>51</v>
      </c>
      <c r="S119" s="482">
        <v>2.1845591458463907</v>
      </c>
      <c r="T119" s="482">
        <v>3.5829296564608848</v>
      </c>
      <c r="U119" s="482">
        <v>4.5697278911564627</v>
      </c>
      <c r="V119" s="482">
        <v>5.7593537414965983</v>
      </c>
      <c r="W119" s="483">
        <v>136</v>
      </c>
      <c r="X119" s="483">
        <v>348</v>
      </c>
      <c r="Y119" s="405">
        <f t="shared" si="1"/>
        <v>15.408983423792384</v>
      </c>
      <c r="AN119" s="350"/>
      <c r="AO119" s="350"/>
      <c r="AP119" s="350"/>
    </row>
    <row r="120" spans="1:42">
      <c r="A120" s="526">
        <v>136</v>
      </c>
      <c r="B120" s="526">
        <v>0</v>
      </c>
      <c r="C120" s="528" t="s">
        <v>291</v>
      </c>
      <c r="D120" s="528" t="s">
        <v>290</v>
      </c>
      <c r="E120" s="528" t="s">
        <v>490</v>
      </c>
      <c r="F120" s="528" t="s">
        <v>490</v>
      </c>
      <c r="G120" s="418">
        <v>3</v>
      </c>
      <c r="H120" s="418">
        <v>3</v>
      </c>
      <c r="I120" s="529">
        <v>0</v>
      </c>
      <c r="J120" s="529">
        <v>0</v>
      </c>
      <c r="K120" s="482">
        <v>6.7453925472996756</v>
      </c>
      <c r="L120" s="482">
        <v>2.8647562358276644</v>
      </c>
      <c r="M120" s="482">
        <v>1.609287124830086</v>
      </c>
      <c r="N120" s="482">
        <v>5.5765681554343232</v>
      </c>
      <c r="O120" s="483">
        <v>138</v>
      </c>
      <c r="P120" s="482">
        <v>7.3807884335344287</v>
      </c>
      <c r="Q120" s="482">
        <v>6.6434253626579318</v>
      </c>
      <c r="R120" s="483">
        <v>119</v>
      </c>
      <c r="S120" s="482">
        <v>3.2970949156797986</v>
      </c>
      <c r="T120" s="482">
        <v>5.082948079596437</v>
      </c>
      <c r="U120" s="482">
        <v>5.4764739229024952</v>
      </c>
      <c r="V120" s="482">
        <v>7.3103741496598644</v>
      </c>
      <c r="W120" s="483">
        <v>41</v>
      </c>
      <c r="X120" s="483">
        <v>298</v>
      </c>
      <c r="Y120" s="405">
        <f t="shared" si="1"/>
        <v>16.502830680903767</v>
      </c>
      <c r="AN120" s="350"/>
      <c r="AO120" s="350"/>
      <c r="AP120" s="350"/>
    </row>
    <row r="121" spans="1:42">
      <c r="A121" s="526">
        <v>72</v>
      </c>
      <c r="B121" s="526">
        <v>0</v>
      </c>
      <c r="C121" s="528" t="s">
        <v>287</v>
      </c>
      <c r="D121" s="528" t="s">
        <v>286</v>
      </c>
      <c r="E121" s="528" t="s">
        <v>499</v>
      </c>
      <c r="F121" s="528" t="s">
        <v>500</v>
      </c>
      <c r="G121" s="418">
        <v>3</v>
      </c>
      <c r="H121" s="418">
        <v>3</v>
      </c>
      <c r="I121" s="529">
        <v>0</v>
      </c>
      <c r="J121" s="529">
        <v>0</v>
      </c>
      <c r="K121" s="482">
        <v>6.9128440311169443</v>
      </c>
      <c r="L121" s="482">
        <v>4.969557823129251</v>
      </c>
      <c r="M121" s="482">
        <v>1.3975853559834162</v>
      </c>
      <c r="N121" s="482">
        <v>5.5067963750785385</v>
      </c>
      <c r="O121" s="483">
        <v>113</v>
      </c>
      <c r="P121" s="482">
        <v>8.4533492822966512</v>
      </c>
      <c r="Q121" s="482">
        <v>6.5876228357510529</v>
      </c>
      <c r="R121" s="483">
        <v>81</v>
      </c>
      <c r="S121" s="482">
        <v>4.2074207545108244</v>
      </c>
      <c r="T121" s="482">
        <v>4.1375944430212366</v>
      </c>
      <c r="U121" s="482">
        <v>4.995748299319728</v>
      </c>
      <c r="V121" s="482">
        <v>6.7083333333333348</v>
      </c>
      <c r="W121" s="483">
        <v>66</v>
      </c>
      <c r="X121" s="483">
        <v>260</v>
      </c>
      <c r="Y121" s="405">
        <f t="shared" si="1"/>
        <v>17.229456162897172</v>
      </c>
      <c r="AN121" s="350"/>
      <c r="AO121" s="350"/>
      <c r="AP121" s="350"/>
    </row>
    <row r="122" spans="1:42">
      <c r="A122" s="526">
        <v>176</v>
      </c>
      <c r="B122" s="352">
        <v>0</v>
      </c>
      <c r="C122" s="409" t="s">
        <v>358</v>
      </c>
      <c r="D122" s="409" t="s">
        <v>357</v>
      </c>
      <c r="E122" s="409" t="s">
        <v>503</v>
      </c>
      <c r="F122" s="409" t="s">
        <v>520</v>
      </c>
      <c r="G122" s="412">
        <v>2</v>
      </c>
      <c r="H122" s="412">
        <v>2</v>
      </c>
      <c r="I122" s="419">
        <v>0</v>
      </c>
      <c r="J122" s="419">
        <v>0</v>
      </c>
      <c r="K122" s="482">
        <v>7.6530970003521475</v>
      </c>
      <c r="L122" s="482">
        <v>6.2415476190476191</v>
      </c>
      <c r="M122" s="482">
        <v>2.1699740922267932</v>
      </c>
      <c r="N122" s="482">
        <v>5.5463044147693337</v>
      </c>
      <c r="O122" s="483">
        <v>51</v>
      </c>
      <c r="P122" s="482">
        <v>8.5550759309340556</v>
      </c>
      <c r="Q122" s="482">
        <v>7.0361488067384181</v>
      </c>
      <c r="R122" s="483">
        <v>54</v>
      </c>
      <c r="S122" s="482">
        <v>2.5709305513926366</v>
      </c>
      <c r="T122" s="482">
        <v>4.3415602539272244</v>
      </c>
      <c r="U122" s="482">
        <v>5.7380952380952381</v>
      </c>
      <c r="V122" s="482">
        <v>5.5119047619047619</v>
      </c>
      <c r="W122" s="483">
        <v>105</v>
      </c>
      <c r="X122" s="483">
        <v>210</v>
      </c>
      <c r="Y122" s="405">
        <f t="shared" si="1"/>
        <v>17.738965851765176</v>
      </c>
      <c r="AN122" s="350"/>
      <c r="AO122" s="350"/>
      <c r="AP122" s="350"/>
    </row>
    <row r="123" spans="1:42">
      <c r="A123" s="526">
        <v>3</v>
      </c>
      <c r="B123" s="526">
        <v>0</v>
      </c>
      <c r="C123" s="528" t="s">
        <v>179</v>
      </c>
      <c r="D123" s="528" t="s">
        <v>178</v>
      </c>
      <c r="E123" s="528" t="s">
        <v>493</v>
      </c>
      <c r="F123" s="528" t="s">
        <v>494</v>
      </c>
      <c r="G123" s="418">
        <v>2</v>
      </c>
      <c r="H123" s="418">
        <v>3</v>
      </c>
      <c r="I123" s="529">
        <v>0</v>
      </c>
      <c r="J123" s="529">
        <v>0</v>
      </c>
      <c r="K123" s="482">
        <v>6.5546436277491438</v>
      </c>
      <c r="L123" s="482">
        <v>5.0954367061509922</v>
      </c>
      <c r="M123" s="482">
        <v>2.8263821910258979</v>
      </c>
      <c r="N123" s="482">
        <v>6.0232435756660401</v>
      </c>
      <c r="O123" s="483">
        <v>73</v>
      </c>
      <c r="P123" s="482">
        <v>8.4266694403994187</v>
      </c>
      <c r="Q123" s="482">
        <v>7.6984089845577914</v>
      </c>
      <c r="R123" s="483">
        <v>36</v>
      </c>
      <c r="S123" s="482">
        <v>3.5025488928180457</v>
      </c>
      <c r="T123" s="482">
        <v>4.7241001743841302</v>
      </c>
      <c r="U123" s="482">
        <v>5.2771633128775983</v>
      </c>
      <c r="V123" s="482">
        <v>6.4519290233575948</v>
      </c>
      <c r="W123" s="483">
        <v>68</v>
      </c>
      <c r="X123" s="483">
        <v>177</v>
      </c>
      <c r="Y123" s="405">
        <f t="shared" si="1"/>
        <v>18.176401088485967</v>
      </c>
      <c r="AN123" s="350"/>
      <c r="AO123" s="350"/>
      <c r="AP123" s="350"/>
    </row>
    <row r="124" spans="1:42">
      <c r="A124" s="526">
        <v>12</v>
      </c>
      <c r="B124" s="526">
        <v>0</v>
      </c>
      <c r="C124" s="528" t="s">
        <v>390</v>
      </c>
      <c r="D124" s="528" t="s">
        <v>389</v>
      </c>
      <c r="E124" s="528" t="s">
        <v>491</v>
      </c>
      <c r="F124" s="528" t="s">
        <v>505</v>
      </c>
      <c r="G124" s="418">
        <v>4</v>
      </c>
      <c r="H124" s="418">
        <v>4</v>
      </c>
      <c r="I124" s="529">
        <v>0</v>
      </c>
      <c r="J124" s="529">
        <v>0</v>
      </c>
      <c r="K124" s="482">
        <v>6.9802136728879223</v>
      </c>
      <c r="L124" s="482">
        <v>2.553174603174603</v>
      </c>
      <c r="M124" s="482">
        <v>1.2204910639831665</v>
      </c>
      <c r="N124" s="482">
        <v>4.9585730433468616</v>
      </c>
      <c r="O124" s="483">
        <v>151</v>
      </c>
      <c r="P124" s="482">
        <v>9.2976180570002089</v>
      </c>
      <c r="Q124" s="482">
        <v>6.4339026672905941</v>
      </c>
      <c r="R124" s="483">
        <v>48</v>
      </c>
      <c r="S124" s="482">
        <v>2.0584594903618512</v>
      </c>
      <c r="T124" s="482">
        <v>3.5098638328734442</v>
      </c>
      <c r="U124" s="482">
        <v>3.8571428571428577</v>
      </c>
      <c r="V124" s="482">
        <v>4.8412698412698409</v>
      </c>
      <c r="W124" s="483">
        <v>152</v>
      </c>
      <c r="X124" s="483">
        <v>351</v>
      </c>
      <c r="Y124" s="405">
        <f t="shared" si="1"/>
        <v>15.360557463405538</v>
      </c>
      <c r="AN124" s="350"/>
      <c r="AO124" s="350"/>
      <c r="AP124" s="350"/>
    </row>
    <row r="125" spans="1:42">
      <c r="A125" s="526">
        <v>140</v>
      </c>
      <c r="B125" s="526">
        <v>0</v>
      </c>
      <c r="C125" s="528" t="s">
        <v>289</v>
      </c>
      <c r="D125" s="528" t="s">
        <v>288</v>
      </c>
      <c r="E125" s="528" t="s">
        <v>503</v>
      </c>
      <c r="F125" s="528" t="s">
        <v>520</v>
      </c>
      <c r="G125" s="418"/>
      <c r="H125" s="418">
        <v>3</v>
      </c>
      <c r="I125" s="529">
        <v>0</v>
      </c>
      <c r="J125" s="529">
        <v>0</v>
      </c>
      <c r="K125" s="482">
        <v>6.7625450221577896</v>
      </c>
      <c r="L125" s="482">
        <v>6.3963095238095242</v>
      </c>
      <c r="M125" s="482">
        <v>3.2311433751426821</v>
      </c>
      <c r="N125" s="482">
        <v>8.1077628268058657</v>
      </c>
      <c r="O125" s="483">
        <v>18</v>
      </c>
      <c r="P125" s="482">
        <v>8.3736530060328693</v>
      </c>
      <c r="Q125" s="482">
        <v>1</v>
      </c>
      <c r="R125" s="483">
        <v>160</v>
      </c>
      <c r="S125" s="482">
        <v>4.0355821961484502</v>
      </c>
      <c r="T125" s="482">
        <v>4.4170991081517048</v>
      </c>
      <c r="U125" s="482">
        <v>6.8571428571428568</v>
      </c>
      <c r="V125" s="482">
        <v>6</v>
      </c>
      <c r="W125" s="483">
        <v>36</v>
      </c>
      <c r="X125" s="483">
        <v>214</v>
      </c>
      <c r="Y125" s="405">
        <f t="shared" si="1"/>
        <v>16.13872273035615</v>
      </c>
      <c r="AN125" s="350"/>
      <c r="AO125" s="350"/>
      <c r="AP125" s="350"/>
    </row>
    <row r="126" spans="1:42">
      <c r="A126" s="526">
        <v>183</v>
      </c>
      <c r="B126" s="526">
        <v>0</v>
      </c>
      <c r="C126" s="528" t="s">
        <v>133</v>
      </c>
      <c r="D126" s="528" t="s">
        <v>132</v>
      </c>
      <c r="E126" s="528" t="s">
        <v>493</v>
      </c>
      <c r="F126" s="528" t="s">
        <v>501</v>
      </c>
      <c r="G126" s="418">
        <v>2</v>
      </c>
      <c r="H126" s="418">
        <v>3</v>
      </c>
      <c r="I126" s="529">
        <v>0</v>
      </c>
      <c r="J126" s="529">
        <v>0</v>
      </c>
      <c r="K126" s="482">
        <v>7.6823423023977968</v>
      </c>
      <c r="L126" s="482">
        <v>4.2729365079365076</v>
      </c>
      <c r="M126" s="482">
        <v>4.7332602675711986</v>
      </c>
      <c r="N126" s="482">
        <v>6.4461138655947057</v>
      </c>
      <c r="O126" s="483">
        <v>30</v>
      </c>
      <c r="P126" s="482">
        <v>8.5931142084460159</v>
      </c>
      <c r="Q126" s="482">
        <v>5.6810949929808139</v>
      </c>
      <c r="R126" s="483">
        <v>110</v>
      </c>
      <c r="S126" s="482">
        <v>3.1712193085610867</v>
      </c>
      <c r="T126" s="482">
        <v>4.9266970178832379</v>
      </c>
      <c r="U126" s="482">
        <v>5.5912698412698418</v>
      </c>
      <c r="V126" s="482">
        <v>6.7579365079365088</v>
      </c>
      <c r="W126" s="483">
        <v>53</v>
      </c>
      <c r="X126" s="483">
        <v>193</v>
      </c>
      <c r="Y126" s="405">
        <f t="shared" si="1"/>
        <v>18.032548505501136</v>
      </c>
      <c r="AN126" s="350"/>
      <c r="AO126" s="350"/>
      <c r="AP126" s="350"/>
    </row>
    <row r="127" spans="1:42">
      <c r="A127" s="526">
        <v>190</v>
      </c>
      <c r="B127" s="526">
        <v>0</v>
      </c>
      <c r="C127" s="528" t="s">
        <v>145</v>
      </c>
      <c r="D127" s="528" t="s">
        <v>549</v>
      </c>
      <c r="E127" s="528" t="s">
        <v>503</v>
      </c>
      <c r="F127" s="528" t="s">
        <v>509</v>
      </c>
      <c r="G127" s="418">
        <v>3</v>
      </c>
      <c r="H127" s="418">
        <v>3</v>
      </c>
      <c r="I127" s="529">
        <v>0</v>
      </c>
      <c r="J127" s="529">
        <v>0</v>
      </c>
      <c r="K127" s="482">
        <v>7.6396172807888076</v>
      </c>
      <c r="L127" s="482">
        <v>5.3066326530612233</v>
      </c>
      <c r="M127" s="482">
        <v>2.202994666480016</v>
      </c>
      <c r="N127" s="482">
        <v>5.5616657441595221</v>
      </c>
      <c r="O127" s="483">
        <v>70</v>
      </c>
      <c r="P127" s="482">
        <v>7.7239754524651554</v>
      </c>
      <c r="Q127" s="482">
        <v>6.4423256902199348</v>
      </c>
      <c r="R127" s="483">
        <v>113</v>
      </c>
      <c r="S127" s="482">
        <v>3.5662432064502512</v>
      </c>
      <c r="T127" s="482">
        <v>4.8839760780394776</v>
      </c>
      <c r="U127" s="482">
        <v>6.1761904761904765</v>
      </c>
      <c r="V127" s="482">
        <v>6.7680272108843536</v>
      </c>
      <c r="W127" s="483">
        <v>35</v>
      </c>
      <c r="X127" s="483">
        <v>218</v>
      </c>
      <c r="Y127" s="405">
        <f t="shared" si="1"/>
        <v>17.609487400356077</v>
      </c>
      <c r="AN127" s="350"/>
      <c r="AO127" s="350"/>
      <c r="AP127" s="350"/>
    </row>
    <row r="128" spans="1:42">
      <c r="A128" s="526">
        <v>15</v>
      </c>
      <c r="B128" s="526">
        <v>0</v>
      </c>
      <c r="C128" s="528" t="s">
        <v>305</v>
      </c>
      <c r="D128" s="528" t="s">
        <v>304</v>
      </c>
      <c r="E128" s="528" t="s">
        <v>491</v>
      </c>
      <c r="F128" s="528" t="s">
        <v>506</v>
      </c>
      <c r="G128" s="418">
        <v>4</v>
      </c>
      <c r="H128" s="418">
        <v>3</v>
      </c>
      <c r="I128" s="529">
        <v>0</v>
      </c>
      <c r="J128" s="529">
        <v>0</v>
      </c>
      <c r="K128" s="482">
        <v>6.7652771873099216</v>
      </c>
      <c r="L128" s="482">
        <v>4.3539285714285718</v>
      </c>
      <c r="M128" s="482">
        <v>1.1360493283675115</v>
      </c>
      <c r="N128" s="482">
        <v>5.0898838032497533</v>
      </c>
      <c r="O128" s="483">
        <v>134</v>
      </c>
      <c r="P128" s="482">
        <v>8.206240898689412</v>
      </c>
      <c r="Q128" s="482">
        <v>6.9792934019653723</v>
      </c>
      <c r="R128" s="483">
        <v>73</v>
      </c>
      <c r="S128" s="482">
        <v>2.2413852006445381</v>
      </c>
      <c r="T128" s="482">
        <v>4.0344038429209936</v>
      </c>
      <c r="U128" s="482">
        <v>4.4428571428571431</v>
      </c>
      <c r="V128" s="482">
        <v>4.4428571428571431</v>
      </c>
      <c r="W128" s="483">
        <v>147</v>
      </c>
      <c r="X128" s="483">
        <v>354</v>
      </c>
      <c r="Y128" s="405">
        <f t="shared" si="1"/>
        <v>15.719427705236285</v>
      </c>
      <c r="AN128" s="350"/>
      <c r="AO128" s="350"/>
      <c r="AP128" s="350"/>
    </row>
    <row r="129" spans="1:105">
      <c r="A129" s="526">
        <v>66</v>
      </c>
      <c r="B129" s="526">
        <v>0</v>
      </c>
      <c r="C129" s="528" t="s">
        <v>313</v>
      </c>
      <c r="D129" s="528" t="s">
        <v>522</v>
      </c>
      <c r="E129" s="528" t="s">
        <v>491</v>
      </c>
      <c r="F129" s="528" t="s">
        <v>506</v>
      </c>
      <c r="G129" s="418">
        <v>4</v>
      </c>
      <c r="H129" s="418">
        <v>3</v>
      </c>
      <c r="I129" s="529">
        <v>0</v>
      </c>
      <c r="J129" s="529">
        <v>0</v>
      </c>
      <c r="K129" s="482">
        <v>3.3478172199635048</v>
      </c>
      <c r="L129" s="482">
        <v>4.35952380952381</v>
      </c>
      <c r="M129" s="482">
        <v>1.2900556427779692</v>
      </c>
      <c r="N129" s="482">
        <v>5.9984621560021596</v>
      </c>
      <c r="O129" s="483">
        <v>156</v>
      </c>
      <c r="P129" s="482">
        <v>8.6930622009569376</v>
      </c>
      <c r="Q129" s="482">
        <v>6.773982218062705</v>
      </c>
      <c r="R129" s="483">
        <v>59</v>
      </c>
      <c r="S129" s="482">
        <v>1.2938941132586452</v>
      </c>
      <c r="T129" s="482">
        <v>4.1173666472206403</v>
      </c>
      <c r="U129" s="482">
        <v>5.0555555555555554</v>
      </c>
      <c r="V129" s="482">
        <v>5.2222222222222223</v>
      </c>
      <c r="W129" s="483">
        <v>143</v>
      </c>
      <c r="X129" s="483">
        <v>358</v>
      </c>
      <c r="Y129" s="405">
        <f t="shared" si="1"/>
        <v>15.404746551140949</v>
      </c>
      <c r="AN129" s="350"/>
      <c r="AO129" s="350"/>
      <c r="AP129" s="350"/>
    </row>
    <row r="130" spans="1:105">
      <c r="A130" s="526">
        <v>156</v>
      </c>
      <c r="B130" s="526">
        <v>0</v>
      </c>
      <c r="C130" s="528" t="s">
        <v>375</v>
      </c>
      <c r="D130" s="528" t="s">
        <v>374</v>
      </c>
      <c r="E130" s="528" t="s">
        <v>491</v>
      </c>
      <c r="F130" s="528" t="s">
        <v>506</v>
      </c>
      <c r="G130" s="418">
        <v>4</v>
      </c>
      <c r="H130" s="418">
        <v>3</v>
      </c>
      <c r="I130" s="529">
        <v>0</v>
      </c>
      <c r="J130" s="529">
        <v>0</v>
      </c>
      <c r="K130" s="482">
        <v>6.9451888145468512</v>
      </c>
      <c r="L130" s="482">
        <v>3.7571428571428571</v>
      </c>
      <c r="M130" s="482">
        <v>1.0753976483055672</v>
      </c>
      <c r="N130" s="482">
        <v>4.9698168040799109</v>
      </c>
      <c r="O130" s="483">
        <v>140</v>
      </c>
      <c r="P130" s="482">
        <v>9.1727064697316436</v>
      </c>
      <c r="Q130" s="482">
        <v>6.2654422087037904</v>
      </c>
      <c r="R130" s="483">
        <v>61</v>
      </c>
      <c r="S130" s="482">
        <v>2.0773283947912624</v>
      </c>
      <c r="T130" s="482">
        <v>3.3044024992666312</v>
      </c>
      <c r="U130" s="482">
        <v>2.4857142857142853</v>
      </c>
      <c r="V130" s="482">
        <v>4.8285714285714283</v>
      </c>
      <c r="W130" s="483">
        <v>159</v>
      </c>
      <c r="X130" s="483">
        <v>360</v>
      </c>
      <c r="Y130" s="405">
        <f t="shared" ref="Y130:Y192" si="2">(((AVERAGE(K130:N130)+((Q130+P130)/2)+AVERAGE(S130:V130))))</f>
        <v>15.079965022322416</v>
      </c>
      <c r="AN130" s="350"/>
      <c r="AO130" s="350"/>
      <c r="AP130" s="350"/>
    </row>
    <row r="131" spans="1:105">
      <c r="A131" s="526">
        <v>39</v>
      </c>
      <c r="B131" s="526">
        <v>0</v>
      </c>
      <c r="C131" s="528" t="s">
        <v>349</v>
      </c>
      <c r="D131" s="528" t="s">
        <v>348</v>
      </c>
      <c r="E131" s="528" t="s">
        <v>491</v>
      </c>
      <c r="F131" s="528" t="s">
        <v>517</v>
      </c>
      <c r="G131" s="418">
        <v>4</v>
      </c>
      <c r="H131" s="418">
        <v>3</v>
      </c>
      <c r="I131" s="529">
        <v>0</v>
      </c>
      <c r="J131" s="529">
        <v>0</v>
      </c>
      <c r="K131" s="482">
        <v>4.6152485834106995</v>
      </c>
      <c r="L131" s="482">
        <v>4.6428571428571432</v>
      </c>
      <c r="M131" s="482">
        <v>1.4721548278634502</v>
      </c>
      <c r="N131" s="482">
        <v>5.4696196311198433</v>
      </c>
      <c r="O131" s="483">
        <v>146</v>
      </c>
      <c r="P131" s="482">
        <v>8.0963074682754321</v>
      </c>
      <c r="Q131" s="482">
        <v>6.2696537201684608</v>
      </c>
      <c r="R131" s="483">
        <v>106</v>
      </c>
      <c r="S131" s="482">
        <v>2.455239011341865</v>
      </c>
      <c r="T131" s="482">
        <v>3.4559852937574767</v>
      </c>
      <c r="U131" s="482">
        <v>5.9142857142857146</v>
      </c>
      <c r="V131" s="482">
        <v>6.1142857142857148</v>
      </c>
      <c r="W131" s="483">
        <v>113</v>
      </c>
      <c r="X131" s="483">
        <v>365</v>
      </c>
      <c r="Y131" s="405">
        <f t="shared" si="2"/>
        <v>15.717899573952424</v>
      </c>
      <c r="AN131" s="350"/>
      <c r="AO131" s="350"/>
      <c r="AP131" s="350"/>
    </row>
    <row r="132" spans="1:105">
      <c r="A132" s="526">
        <v>193</v>
      </c>
      <c r="B132" s="526">
        <v>0</v>
      </c>
      <c r="C132" s="528" t="s">
        <v>173</v>
      </c>
      <c r="D132" s="528" t="s">
        <v>172</v>
      </c>
      <c r="E132" s="528" t="s">
        <v>503</v>
      </c>
      <c r="F132" s="528" t="s">
        <v>520</v>
      </c>
      <c r="G132" s="418">
        <v>3</v>
      </c>
      <c r="H132" s="418">
        <v>3</v>
      </c>
      <c r="I132" s="529">
        <v>0</v>
      </c>
      <c r="J132" s="529">
        <v>0</v>
      </c>
      <c r="K132" s="482">
        <v>7.4236440759355897</v>
      </c>
      <c r="L132" s="482">
        <v>6.2415476190476191</v>
      </c>
      <c r="M132" s="482">
        <v>1.642568600724265</v>
      </c>
      <c r="N132" s="482">
        <v>5.29491836351517</v>
      </c>
      <c r="O132" s="483">
        <v>72</v>
      </c>
      <c r="P132" s="482">
        <v>8.5301747451633041</v>
      </c>
      <c r="Q132" s="482">
        <v>7.4478240524099197</v>
      </c>
      <c r="R132" s="483">
        <v>41</v>
      </c>
      <c r="S132" s="482">
        <v>2.4329538132673743</v>
      </c>
      <c r="T132" s="482">
        <v>4.2624191064432253</v>
      </c>
      <c r="U132" s="482">
        <v>5.7380952380952381</v>
      </c>
      <c r="V132" s="482">
        <v>5.5119047619047619</v>
      </c>
      <c r="W132" s="483">
        <v>112</v>
      </c>
      <c r="X132" s="483">
        <v>225</v>
      </c>
      <c r="Y132" s="405">
        <f t="shared" si="2"/>
        <v>17.626012293519921</v>
      </c>
      <c r="AN132" s="350"/>
      <c r="AO132" s="350"/>
      <c r="AP132" s="350"/>
    </row>
    <row r="133" spans="1:105">
      <c r="A133" s="526">
        <v>120</v>
      </c>
      <c r="B133" s="526">
        <v>0</v>
      </c>
      <c r="C133" s="528" t="s">
        <v>293</v>
      </c>
      <c r="D133" s="528" t="s">
        <v>292</v>
      </c>
      <c r="E133" s="528" t="s">
        <v>491</v>
      </c>
      <c r="F133" s="528" t="s">
        <v>492</v>
      </c>
      <c r="G133" s="418">
        <v>4</v>
      </c>
      <c r="H133" s="418">
        <v>3</v>
      </c>
      <c r="I133" s="529">
        <v>0</v>
      </c>
      <c r="J133" s="529">
        <v>0</v>
      </c>
      <c r="K133" s="482">
        <v>3.512551365367993</v>
      </c>
      <c r="L133" s="482">
        <v>4.3377551020408163</v>
      </c>
      <c r="M133" s="482">
        <v>1.1394290920617482</v>
      </c>
      <c r="N133" s="482">
        <v>5.4104079039437467</v>
      </c>
      <c r="O133" s="483">
        <v>160</v>
      </c>
      <c r="P133" s="482">
        <v>7.9148221343873519</v>
      </c>
      <c r="Q133" s="482">
        <v>6.3580954609265321</v>
      </c>
      <c r="R133" s="483">
        <v>111</v>
      </c>
      <c r="S133" s="482">
        <v>2.5218223104177881</v>
      </c>
      <c r="T133" s="482">
        <v>4.1955697132658152</v>
      </c>
      <c r="U133" s="482">
        <v>5.2673469387755096</v>
      </c>
      <c r="V133" s="482">
        <v>6.50204081632653</v>
      </c>
      <c r="W133" s="483">
        <v>96</v>
      </c>
      <c r="X133" s="483">
        <v>367</v>
      </c>
      <c r="Y133" s="405">
        <f t="shared" si="2"/>
        <v>15.358189608206928</v>
      </c>
      <c r="AN133" s="350"/>
      <c r="AO133" s="350"/>
      <c r="AP133" s="350"/>
    </row>
    <row r="134" spans="1:105">
      <c r="A134" s="526">
        <v>121</v>
      </c>
      <c r="B134" s="526">
        <v>0</v>
      </c>
      <c r="C134" s="528" t="s">
        <v>325</v>
      </c>
      <c r="D134" s="528" t="s">
        <v>324</v>
      </c>
      <c r="E134" s="528" t="s">
        <v>491</v>
      </c>
      <c r="F134" s="528" t="s">
        <v>506</v>
      </c>
      <c r="G134" s="418">
        <v>4</v>
      </c>
      <c r="H134" s="418">
        <v>3</v>
      </c>
      <c r="I134" s="529">
        <v>0</v>
      </c>
      <c r="J134" s="529">
        <v>0</v>
      </c>
      <c r="K134" s="482">
        <v>5.8913235425937192</v>
      </c>
      <c r="L134" s="482">
        <v>3.5776530612244892</v>
      </c>
      <c r="M134" s="482">
        <v>1.1882363351210872</v>
      </c>
      <c r="N134" s="482">
        <v>5.829528035691399</v>
      </c>
      <c r="O134" s="483">
        <v>143</v>
      </c>
      <c r="P134" s="482">
        <v>7.9540773871437489</v>
      </c>
      <c r="Q134" s="482">
        <v>6.5276087973795036</v>
      </c>
      <c r="R134" s="483">
        <v>104</v>
      </c>
      <c r="S134" s="482">
        <v>2.1873059007050051</v>
      </c>
      <c r="T134" s="482">
        <v>3.7904336887508334</v>
      </c>
      <c r="U134" s="482">
        <v>5.2857142857142856</v>
      </c>
      <c r="V134" s="482">
        <v>6.1224489795918364</v>
      </c>
      <c r="W134" s="483">
        <v>120</v>
      </c>
      <c r="X134" s="483">
        <v>367</v>
      </c>
      <c r="Y134" s="405">
        <f t="shared" si="2"/>
        <v>15.709004049609792</v>
      </c>
      <c r="AN134" s="350"/>
      <c r="AO134" s="350"/>
      <c r="AP134" s="350"/>
    </row>
    <row r="135" spans="1:105">
      <c r="A135" s="526">
        <v>126</v>
      </c>
      <c r="B135" s="526">
        <v>0</v>
      </c>
      <c r="C135" s="528" t="s">
        <v>353</v>
      </c>
      <c r="D135" s="528" t="s">
        <v>352</v>
      </c>
      <c r="E135" s="528" t="s">
        <v>491</v>
      </c>
      <c r="F135" s="528" t="s">
        <v>506</v>
      </c>
      <c r="G135" s="418">
        <v>4</v>
      </c>
      <c r="H135" s="418">
        <v>4</v>
      </c>
      <c r="I135" s="529">
        <v>0</v>
      </c>
      <c r="J135" s="529">
        <v>0</v>
      </c>
      <c r="K135" s="482">
        <v>6.5318576687902166</v>
      </c>
      <c r="L135" s="482">
        <v>3.5107142857142861</v>
      </c>
      <c r="M135" s="482">
        <v>1.0343988640381501</v>
      </c>
      <c r="N135" s="482">
        <v>4.9974735526742649</v>
      </c>
      <c r="O135" s="483">
        <v>147</v>
      </c>
      <c r="P135" s="482">
        <v>8.2009049303099655</v>
      </c>
      <c r="Q135" s="482">
        <v>6.4707533926064569</v>
      </c>
      <c r="R135" s="483">
        <v>96</v>
      </c>
      <c r="S135" s="482">
        <v>2.0993940289637747</v>
      </c>
      <c r="T135" s="482">
        <v>4.076661555743561</v>
      </c>
      <c r="U135" s="482">
        <v>4.5238095238095228</v>
      </c>
      <c r="V135" s="482">
        <v>5.8095238095238093</v>
      </c>
      <c r="W135" s="483">
        <v>133</v>
      </c>
      <c r="X135" s="483">
        <v>376</v>
      </c>
      <c r="Y135" s="405">
        <f t="shared" si="2"/>
        <v>15.481787483772607</v>
      </c>
      <c r="AN135" s="350"/>
      <c r="AO135" s="350"/>
      <c r="AP135" s="350"/>
    </row>
    <row r="136" spans="1:105" s="382" customFormat="1">
      <c r="A136" s="526">
        <v>100</v>
      </c>
      <c r="B136" s="526">
        <v>0</v>
      </c>
      <c r="C136" s="528" t="s">
        <v>153</v>
      </c>
      <c r="D136" s="528" t="s">
        <v>531</v>
      </c>
      <c r="E136" s="528" t="s">
        <v>499</v>
      </c>
      <c r="F136" s="528" t="s">
        <v>502</v>
      </c>
      <c r="G136" s="418">
        <v>3</v>
      </c>
      <c r="H136" s="418">
        <v>3</v>
      </c>
      <c r="I136" s="529">
        <v>0</v>
      </c>
      <c r="J136" s="529">
        <v>0</v>
      </c>
      <c r="K136" s="482">
        <v>4.4543963263262976</v>
      </c>
      <c r="L136" s="482">
        <v>6.5240362811791384</v>
      </c>
      <c r="M136" s="482">
        <v>1.493009739402811</v>
      </c>
      <c r="N136" s="482">
        <v>5.1369542705890279</v>
      </c>
      <c r="O136" s="483">
        <v>127</v>
      </c>
      <c r="P136" s="482">
        <v>8.4579987518202628</v>
      </c>
      <c r="Q136" s="482">
        <v>8.1237716424894693</v>
      </c>
      <c r="R136" s="483">
        <v>20</v>
      </c>
      <c r="S136" s="482">
        <v>2.2875971687748571</v>
      </c>
      <c r="T136" s="482">
        <v>3.5430173918320635</v>
      </c>
      <c r="U136" s="482">
        <v>5.6013605442176884</v>
      </c>
      <c r="V136" s="482">
        <v>5.8802721088435366</v>
      </c>
      <c r="W136" s="483">
        <v>122</v>
      </c>
      <c r="X136" s="483">
        <v>269</v>
      </c>
      <c r="Y136" s="405">
        <f t="shared" si="2"/>
        <v>17.02104615494622</v>
      </c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0"/>
      <c r="AO136" s="350"/>
      <c r="AP136" s="350"/>
      <c r="AQ136" s="350"/>
      <c r="AR136" s="350"/>
      <c r="AS136" s="350"/>
      <c r="AT136" s="350"/>
      <c r="AU136" s="350"/>
      <c r="AV136" s="350"/>
      <c r="AW136" s="350"/>
      <c r="AX136" s="350"/>
      <c r="AY136" s="350"/>
      <c r="AZ136" s="350"/>
      <c r="BA136" s="350"/>
      <c r="BB136" s="350"/>
      <c r="BC136" s="350"/>
      <c r="BD136" s="350"/>
      <c r="BE136" s="350"/>
      <c r="BF136" s="350"/>
      <c r="BG136" s="350"/>
      <c r="BH136" s="350"/>
      <c r="BI136" s="350"/>
      <c r="BJ136" s="350"/>
      <c r="BK136" s="350"/>
      <c r="BL136" s="350"/>
      <c r="BM136" s="350"/>
      <c r="BN136" s="350"/>
      <c r="BO136" s="350"/>
      <c r="BP136" s="350"/>
      <c r="BQ136" s="350"/>
      <c r="BR136" s="350"/>
      <c r="BS136" s="350"/>
      <c r="BT136" s="350"/>
      <c r="BU136" s="350"/>
      <c r="BV136" s="350"/>
      <c r="BW136" s="350"/>
      <c r="BX136" s="350"/>
      <c r="BY136" s="350"/>
      <c r="BZ136" s="350"/>
      <c r="CA136" s="350"/>
      <c r="CB136" s="350"/>
      <c r="CC136" s="350"/>
      <c r="CD136" s="350"/>
      <c r="CE136" s="350"/>
      <c r="CF136" s="350"/>
      <c r="CG136" s="350"/>
      <c r="CH136" s="350"/>
      <c r="CI136" s="350"/>
      <c r="CJ136" s="350"/>
      <c r="CK136" s="350"/>
      <c r="CL136" s="350"/>
      <c r="CM136" s="350"/>
      <c r="CN136" s="350"/>
      <c r="CO136" s="350"/>
      <c r="CP136" s="350"/>
      <c r="CQ136" s="350"/>
      <c r="CR136" s="350"/>
      <c r="CS136" s="350"/>
      <c r="CT136" s="350"/>
      <c r="CU136" s="350"/>
      <c r="CV136" s="350"/>
      <c r="CW136" s="350"/>
      <c r="CX136" s="350"/>
      <c r="CY136" s="350"/>
      <c r="CZ136" s="350"/>
      <c r="DA136" s="350"/>
    </row>
    <row r="137" spans="1:105">
      <c r="A137" s="526">
        <v>16</v>
      </c>
      <c r="B137" s="526">
        <v>0</v>
      </c>
      <c r="C137" s="528" t="s">
        <v>335</v>
      </c>
      <c r="D137" s="528" t="s">
        <v>334</v>
      </c>
      <c r="E137" s="528" t="s">
        <v>490</v>
      </c>
      <c r="F137" s="528" t="s">
        <v>490</v>
      </c>
      <c r="G137" s="418">
        <v>4</v>
      </c>
      <c r="H137" s="418">
        <v>3</v>
      </c>
      <c r="I137" s="529">
        <v>0</v>
      </c>
      <c r="J137" s="529">
        <v>0</v>
      </c>
      <c r="K137" s="482">
        <v>6.5265222172423734</v>
      </c>
      <c r="L137" s="482">
        <v>3.6422222222222222</v>
      </c>
      <c r="M137" s="482">
        <v>1.2672504603789121</v>
      </c>
      <c r="N137" s="482">
        <v>5.184139691025285</v>
      </c>
      <c r="O137" s="483">
        <v>142</v>
      </c>
      <c r="P137" s="482">
        <v>8.3302787601414607</v>
      </c>
      <c r="Q137" s="482">
        <v>6.3717828731867101</v>
      </c>
      <c r="R137" s="483">
        <v>92</v>
      </c>
      <c r="S137" s="482">
        <v>3.5113148480200498</v>
      </c>
      <c r="T137" s="482">
        <v>4.1085002905162886</v>
      </c>
      <c r="U137" s="482">
        <v>4.8849206349206344</v>
      </c>
      <c r="V137" s="482">
        <v>5.7817460317460325</v>
      </c>
      <c r="W137" s="483">
        <v>103</v>
      </c>
      <c r="X137" s="483">
        <v>337</v>
      </c>
      <c r="Y137" s="405">
        <f t="shared" si="2"/>
        <v>16.077684915682035</v>
      </c>
      <c r="AN137" s="382"/>
      <c r="AO137" s="382"/>
      <c r="AP137" s="382"/>
      <c r="AQ137" s="382"/>
      <c r="AR137" s="382"/>
      <c r="AS137" s="382"/>
      <c r="AT137" s="382"/>
      <c r="AU137" s="382"/>
      <c r="AV137" s="382"/>
      <c r="AW137" s="382"/>
      <c r="AX137" s="382"/>
      <c r="AY137" s="382"/>
      <c r="AZ137" s="382"/>
      <c r="BA137" s="382"/>
      <c r="BB137" s="382"/>
      <c r="BC137" s="382"/>
      <c r="BD137" s="382"/>
      <c r="BE137" s="382"/>
      <c r="BF137" s="382"/>
      <c r="BG137" s="382"/>
      <c r="BH137" s="382"/>
      <c r="BI137" s="382"/>
      <c r="BJ137" s="382"/>
      <c r="BK137" s="382"/>
      <c r="BL137" s="382"/>
      <c r="BM137" s="382"/>
      <c r="BN137" s="382"/>
      <c r="BO137" s="382"/>
      <c r="BP137" s="382"/>
      <c r="BQ137" s="382"/>
      <c r="BR137" s="382"/>
      <c r="BS137" s="382"/>
      <c r="BT137" s="382"/>
      <c r="BU137" s="382"/>
      <c r="BV137" s="382"/>
      <c r="BW137" s="382"/>
      <c r="BX137" s="382"/>
      <c r="BY137" s="382"/>
      <c r="BZ137" s="382"/>
      <c r="CA137" s="382"/>
      <c r="CB137" s="382"/>
      <c r="CC137" s="382"/>
      <c r="CD137" s="382"/>
      <c r="CE137" s="382"/>
      <c r="CF137" s="382"/>
      <c r="CG137" s="382"/>
      <c r="CH137" s="382"/>
      <c r="CI137" s="382"/>
      <c r="CJ137" s="382"/>
      <c r="CK137" s="382"/>
      <c r="CL137" s="382"/>
      <c r="CM137" s="382"/>
      <c r="CN137" s="382"/>
      <c r="CO137" s="382"/>
      <c r="CP137" s="382"/>
      <c r="CQ137" s="382"/>
      <c r="CR137" s="382"/>
      <c r="CS137" s="382"/>
      <c r="CT137" s="382"/>
      <c r="CU137" s="382"/>
      <c r="CV137" s="382"/>
      <c r="CW137" s="382"/>
      <c r="CX137" s="382"/>
      <c r="CY137" s="382"/>
      <c r="CZ137" s="382"/>
      <c r="DA137" s="382"/>
    </row>
    <row r="138" spans="1:105" s="382" customFormat="1">
      <c r="A138" s="526">
        <v>80</v>
      </c>
      <c r="B138" s="526">
        <v>0</v>
      </c>
      <c r="C138" s="528" t="s">
        <v>253</v>
      </c>
      <c r="D138" s="528" t="s">
        <v>523</v>
      </c>
      <c r="E138" s="528" t="s">
        <v>497</v>
      </c>
      <c r="F138" s="528" t="s">
        <v>490</v>
      </c>
      <c r="G138" s="418">
        <v>2</v>
      </c>
      <c r="H138" s="418">
        <v>2</v>
      </c>
      <c r="I138" s="529">
        <v>0</v>
      </c>
      <c r="J138" s="529">
        <v>0</v>
      </c>
      <c r="K138" s="482">
        <v>6.7051218746998753</v>
      </c>
      <c r="L138" s="482">
        <v>4.4550510204081633</v>
      </c>
      <c r="M138" s="482">
        <v>2.2840289513021395</v>
      </c>
      <c r="N138" s="482">
        <v>6.4686356319312619</v>
      </c>
      <c r="O138" s="483">
        <v>85</v>
      </c>
      <c r="P138" s="482">
        <v>8.4590285001040151</v>
      </c>
      <c r="Q138" s="482">
        <v>5.3368039307440336</v>
      </c>
      <c r="R138" s="483">
        <v>124</v>
      </c>
      <c r="S138" s="482">
        <v>2.7356571622194537</v>
      </c>
      <c r="T138" s="482">
        <v>5.7653829121422282</v>
      </c>
      <c r="U138" s="482">
        <v>5.5357142857142856</v>
      </c>
      <c r="V138" s="482">
        <v>6.5739795918367347</v>
      </c>
      <c r="W138" s="483">
        <v>49</v>
      </c>
      <c r="X138" s="483">
        <v>258</v>
      </c>
      <c r="Y138" s="405">
        <f t="shared" si="2"/>
        <v>17.02880907298756</v>
      </c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0"/>
      <c r="AO138" s="350"/>
      <c r="AP138" s="350"/>
      <c r="AQ138" s="350"/>
      <c r="AR138" s="350"/>
      <c r="AS138" s="350"/>
      <c r="AT138" s="350"/>
      <c r="AU138" s="350"/>
      <c r="AV138" s="350"/>
      <c r="AW138" s="350"/>
      <c r="AX138" s="350"/>
      <c r="AY138" s="350"/>
      <c r="AZ138" s="350"/>
      <c r="BA138" s="350"/>
      <c r="BB138" s="350"/>
      <c r="BC138" s="350"/>
      <c r="BD138" s="350"/>
      <c r="BE138" s="350"/>
      <c r="BF138" s="350"/>
      <c r="BG138" s="350"/>
      <c r="BH138" s="350"/>
      <c r="BI138" s="350"/>
      <c r="BJ138" s="350"/>
      <c r="BK138" s="350"/>
      <c r="BL138" s="350"/>
      <c r="BM138" s="350"/>
      <c r="BN138" s="350"/>
      <c r="BO138" s="350"/>
      <c r="BP138" s="350"/>
      <c r="BQ138" s="350"/>
      <c r="BR138" s="350"/>
      <c r="BS138" s="350"/>
      <c r="BT138" s="350"/>
      <c r="BU138" s="350"/>
      <c r="BV138" s="350"/>
      <c r="BW138" s="350"/>
      <c r="BX138" s="350"/>
      <c r="BY138" s="350"/>
      <c r="BZ138" s="350"/>
      <c r="CA138" s="350"/>
      <c r="CB138" s="350"/>
      <c r="CC138" s="350"/>
      <c r="CD138" s="350"/>
      <c r="CE138" s="350"/>
      <c r="CF138" s="350"/>
      <c r="CG138" s="350"/>
      <c r="CH138" s="350"/>
      <c r="CI138" s="350"/>
      <c r="CJ138" s="350"/>
      <c r="CK138" s="350"/>
      <c r="CL138" s="350"/>
      <c r="CM138" s="350"/>
      <c r="CN138" s="350"/>
      <c r="CO138" s="350"/>
      <c r="CP138" s="350"/>
      <c r="CQ138" s="350"/>
      <c r="CR138" s="350"/>
      <c r="CS138" s="350"/>
      <c r="CT138" s="350"/>
      <c r="CU138" s="350"/>
      <c r="CV138" s="350"/>
      <c r="CW138" s="350"/>
      <c r="CX138" s="350"/>
      <c r="CY138" s="350"/>
      <c r="CZ138" s="350"/>
      <c r="DA138" s="350"/>
    </row>
    <row r="139" spans="1:105">
      <c r="A139" s="526">
        <v>1</v>
      </c>
      <c r="B139" s="526">
        <v>0</v>
      </c>
      <c r="C139" s="528" t="s">
        <v>385</v>
      </c>
      <c r="D139" s="528" t="s">
        <v>384</v>
      </c>
      <c r="E139" s="528" t="s">
        <v>490</v>
      </c>
      <c r="F139" s="528" t="s">
        <v>490</v>
      </c>
      <c r="G139" s="418">
        <v>4</v>
      </c>
      <c r="H139" s="418">
        <v>3</v>
      </c>
      <c r="I139" s="529">
        <v>0</v>
      </c>
      <c r="J139" s="529">
        <v>0</v>
      </c>
      <c r="K139" s="482">
        <v>5.6677777955629542</v>
      </c>
      <c r="L139" s="482">
        <v>1.9376984126984127</v>
      </c>
      <c r="M139" s="482">
        <v>1.2494635230229412</v>
      </c>
      <c r="N139" s="482">
        <v>5.0519130889777664</v>
      </c>
      <c r="O139" s="483">
        <v>162</v>
      </c>
      <c r="P139" s="482">
        <v>8.6226648637403791</v>
      </c>
      <c r="Q139" s="482">
        <v>1</v>
      </c>
      <c r="R139" s="483">
        <v>152</v>
      </c>
      <c r="S139" s="482">
        <v>2.1994454705811024</v>
      </c>
      <c r="T139" s="482">
        <v>4.0313713941407299</v>
      </c>
      <c r="U139" s="482">
        <v>3.3531746031746033</v>
      </c>
      <c r="V139" s="482">
        <v>5.2896825396825404</v>
      </c>
      <c r="W139" s="483">
        <v>150</v>
      </c>
      <c r="X139" s="483">
        <v>464</v>
      </c>
      <c r="Y139" s="405">
        <f t="shared" si="2"/>
        <v>12.006464138830452</v>
      </c>
      <c r="AN139" s="350"/>
      <c r="AO139" s="350"/>
      <c r="AP139" s="350"/>
    </row>
    <row r="140" spans="1:105">
      <c r="A140" s="526">
        <v>23</v>
      </c>
      <c r="B140" s="526">
        <v>0</v>
      </c>
      <c r="C140" s="528" t="s">
        <v>227</v>
      </c>
      <c r="D140" s="528" t="s">
        <v>226</v>
      </c>
      <c r="E140" s="528" t="s">
        <v>499</v>
      </c>
      <c r="F140" s="528" t="s">
        <v>500</v>
      </c>
      <c r="G140" s="418">
        <v>3</v>
      </c>
      <c r="H140" s="418">
        <v>3</v>
      </c>
      <c r="I140" s="529">
        <v>0</v>
      </c>
      <c r="J140" s="529">
        <v>0</v>
      </c>
      <c r="K140" s="482">
        <v>8.1009993437269916</v>
      </c>
      <c r="L140" s="482">
        <v>4.4289115646258503</v>
      </c>
      <c r="M140" s="482">
        <v>1.5253398715074518</v>
      </c>
      <c r="N140" s="482">
        <v>6.3658769257468872</v>
      </c>
      <c r="O140" s="483">
        <v>76</v>
      </c>
      <c r="P140" s="482">
        <v>7.9503952569169964</v>
      </c>
      <c r="Q140" s="482">
        <v>5.7484791764155361</v>
      </c>
      <c r="R140" s="483">
        <v>126</v>
      </c>
      <c r="S140" s="482">
        <v>2.7681165865157098</v>
      </c>
      <c r="T140" s="482">
        <v>5.9393820219865319</v>
      </c>
      <c r="U140" s="482">
        <v>3.9183673469387754</v>
      </c>
      <c r="V140" s="482">
        <v>7.1944444444444446</v>
      </c>
      <c r="W140" s="483">
        <v>70</v>
      </c>
      <c r="X140" s="483">
        <v>272</v>
      </c>
      <c r="Y140" s="405">
        <f t="shared" si="2"/>
        <v>16.909796743039429</v>
      </c>
      <c r="AN140" s="382"/>
      <c r="AO140" s="382"/>
      <c r="AP140" s="382"/>
      <c r="AQ140" s="382"/>
      <c r="AR140" s="382"/>
      <c r="AS140" s="382"/>
      <c r="AT140" s="382"/>
      <c r="AU140" s="382"/>
      <c r="AV140" s="382"/>
      <c r="AW140" s="382"/>
      <c r="AX140" s="382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82"/>
      <c r="BL140" s="382"/>
      <c r="BM140" s="382"/>
      <c r="BN140" s="382"/>
      <c r="BO140" s="382"/>
      <c r="BP140" s="382"/>
      <c r="BQ140" s="382"/>
      <c r="BR140" s="382"/>
      <c r="BS140" s="382"/>
      <c r="BT140" s="382"/>
      <c r="BU140" s="382"/>
      <c r="BV140" s="382"/>
      <c r="BW140" s="382"/>
      <c r="BX140" s="382"/>
      <c r="BY140" s="382"/>
      <c r="BZ140" s="382"/>
      <c r="CA140" s="382"/>
      <c r="CB140" s="382"/>
      <c r="CC140" s="382"/>
      <c r="CD140" s="382"/>
      <c r="CE140" s="382"/>
      <c r="CF140" s="382"/>
      <c r="CG140" s="382"/>
      <c r="CH140" s="382"/>
      <c r="CI140" s="382"/>
      <c r="CJ140" s="382"/>
      <c r="CK140" s="382"/>
      <c r="CL140" s="382"/>
      <c r="CM140" s="382"/>
      <c r="CN140" s="382"/>
      <c r="CO140" s="382"/>
      <c r="CP140" s="382"/>
      <c r="CQ140" s="382"/>
      <c r="CR140" s="382"/>
      <c r="CS140" s="382"/>
      <c r="CT140" s="382"/>
      <c r="CU140" s="382"/>
      <c r="CV140" s="382"/>
      <c r="CW140" s="382"/>
      <c r="CX140" s="382"/>
      <c r="CY140" s="382"/>
      <c r="CZ140" s="382"/>
      <c r="DA140" s="382"/>
    </row>
    <row r="141" spans="1:105">
      <c r="A141" s="526">
        <v>85</v>
      </c>
      <c r="B141" s="526">
        <v>0</v>
      </c>
      <c r="C141" s="528" t="s">
        <v>185</v>
      </c>
      <c r="D141" s="528" t="s">
        <v>184</v>
      </c>
      <c r="E141" s="528" t="s">
        <v>499</v>
      </c>
      <c r="F141" s="528" t="s">
        <v>502</v>
      </c>
      <c r="G141" s="418">
        <v>2</v>
      </c>
      <c r="H141" s="418">
        <v>3</v>
      </c>
      <c r="I141" s="529">
        <v>0</v>
      </c>
      <c r="J141" s="529">
        <v>0</v>
      </c>
      <c r="K141" s="482">
        <v>6.9796615231936485</v>
      </c>
      <c r="L141" s="482">
        <v>4.7150935374149663</v>
      </c>
      <c r="M141" s="482">
        <v>1.5842507674589339</v>
      </c>
      <c r="N141" s="482">
        <v>5.7967526758393353</v>
      </c>
      <c r="O141" s="483">
        <v>105</v>
      </c>
      <c r="P141" s="482">
        <v>7.6991990846681926</v>
      </c>
      <c r="Q141" s="482">
        <v>7.8605521759475891</v>
      </c>
      <c r="R141" s="483">
        <v>57</v>
      </c>
      <c r="S141" s="482">
        <v>3.4293373473304158</v>
      </c>
      <c r="T141" s="482">
        <v>3.9518057216225468</v>
      </c>
      <c r="U141" s="482">
        <v>5.03125</v>
      </c>
      <c r="V141" s="482">
        <v>5.3027210884353746</v>
      </c>
      <c r="W141" s="483">
        <v>119</v>
      </c>
      <c r="X141" s="483">
        <v>281</v>
      </c>
      <c r="Y141" s="405">
        <f t="shared" si="2"/>
        <v>16.977593795631698</v>
      </c>
      <c r="AN141" s="350"/>
      <c r="AO141" s="350"/>
      <c r="AP141" s="350"/>
    </row>
    <row r="142" spans="1:105">
      <c r="A142" s="526">
        <v>191</v>
      </c>
      <c r="B142" s="526">
        <v>0</v>
      </c>
      <c r="C142" s="528" t="s">
        <v>211</v>
      </c>
      <c r="D142" s="528" t="s">
        <v>210</v>
      </c>
      <c r="E142" s="528" t="s">
        <v>503</v>
      </c>
      <c r="F142" s="528" t="s">
        <v>520</v>
      </c>
      <c r="G142" s="418">
        <v>1</v>
      </c>
      <c r="H142" s="418">
        <v>3</v>
      </c>
      <c r="I142" s="529">
        <v>0</v>
      </c>
      <c r="J142" s="529">
        <v>0</v>
      </c>
      <c r="K142" s="482">
        <v>7.1319819124755899</v>
      </c>
      <c r="L142" s="482">
        <v>5.7304931972789124</v>
      </c>
      <c r="M142" s="482">
        <v>1.6020528637047533</v>
      </c>
      <c r="N142" s="482">
        <v>5.3693155855508756</v>
      </c>
      <c r="O142" s="483">
        <v>88</v>
      </c>
      <c r="P142" s="482">
        <v>8.4394632827127118</v>
      </c>
      <c r="Q142" s="482">
        <v>7.1635470285446887</v>
      </c>
      <c r="R142" s="483">
        <v>53</v>
      </c>
      <c r="S142" s="482">
        <v>3.9232193730974729</v>
      </c>
      <c r="T142" s="482">
        <v>4.1967860300911184</v>
      </c>
      <c r="U142" s="482">
        <v>4.7619047619047619</v>
      </c>
      <c r="V142" s="482">
        <v>5.9727891156462585</v>
      </c>
      <c r="W142" s="483">
        <v>89</v>
      </c>
      <c r="X142" s="483">
        <v>230</v>
      </c>
      <c r="Y142" s="405">
        <f t="shared" si="2"/>
        <v>17.473640865566136</v>
      </c>
      <c r="AN142" s="350"/>
      <c r="AO142" s="350"/>
      <c r="AP142" s="350"/>
    </row>
    <row r="143" spans="1:105">
      <c r="A143" s="526">
        <v>96</v>
      </c>
      <c r="B143" s="526">
        <v>0</v>
      </c>
      <c r="C143" s="528" t="s">
        <v>235</v>
      </c>
      <c r="D143" s="528" t="s">
        <v>529</v>
      </c>
      <c r="E143" s="528" t="s">
        <v>503</v>
      </c>
      <c r="F143" s="528" t="s">
        <v>509</v>
      </c>
      <c r="G143" s="418">
        <v>3</v>
      </c>
      <c r="H143" s="418">
        <v>3</v>
      </c>
      <c r="I143" s="529">
        <v>0</v>
      </c>
      <c r="J143" s="529">
        <v>0</v>
      </c>
      <c r="K143" s="482">
        <v>7.3417721452124081</v>
      </c>
      <c r="L143" s="482">
        <v>4.8759353741496607</v>
      </c>
      <c r="M143" s="482">
        <v>1.2832421067236628</v>
      </c>
      <c r="N143" s="482">
        <v>5.5570894841767053</v>
      </c>
      <c r="O143" s="483">
        <v>106</v>
      </c>
      <c r="P143" s="482">
        <v>8.6865716663199493</v>
      </c>
      <c r="Q143" s="482">
        <v>6.0043284978942442</v>
      </c>
      <c r="R143" s="483">
        <v>95</v>
      </c>
      <c r="S143" s="482">
        <v>3.7668315757375326</v>
      </c>
      <c r="T143" s="482">
        <v>5.2267352991002429</v>
      </c>
      <c r="U143" s="482">
        <v>5.6829931972789121</v>
      </c>
      <c r="V143" s="482">
        <v>7.0066326530612253</v>
      </c>
      <c r="W143" s="483">
        <v>31</v>
      </c>
      <c r="X143" s="483">
        <v>232</v>
      </c>
      <c r="Y143" s="405">
        <f t="shared" si="2"/>
        <v>17.530758040967186</v>
      </c>
      <c r="AN143" s="350"/>
      <c r="AO143" s="350"/>
      <c r="AP143" s="350"/>
    </row>
    <row r="144" spans="1:105">
      <c r="A144" s="526">
        <v>77</v>
      </c>
      <c r="B144" s="526">
        <v>0</v>
      </c>
      <c r="C144" s="528" t="s">
        <v>277</v>
      </c>
      <c r="D144" s="528" t="s">
        <v>276</v>
      </c>
      <c r="E144" s="528" t="s">
        <v>503</v>
      </c>
      <c r="F144" s="528" t="s">
        <v>509</v>
      </c>
      <c r="G144" s="418">
        <v>3</v>
      </c>
      <c r="H144" s="418">
        <v>3</v>
      </c>
      <c r="I144" s="529">
        <v>0</v>
      </c>
      <c r="J144" s="529">
        <v>0</v>
      </c>
      <c r="K144" s="482">
        <v>7.5141442039888586</v>
      </c>
      <c r="L144" s="482">
        <v>4.899843014128729</v>
      </c>
      <c r="M144" s="482">
        <v>1.3611949605906755</v>
      </c>
      <c r="N144" s="482">
        <v>7.1242281319997431</v>
      </c>
      <c r="O144" s="483">
        <v>63</v>
      </c>
      <c r="P144" s="482">
        <v>5.3848866236738093</v>
      </c>
      <c r="Q144" s="482">
        <v>7.016144127281235</v>
      </c>
      <c r="R144" s="483">
        <v>144</v>
      </c>
      <c r="S144" s="482">
        <v>3.6495055006355024</v>
      </c>
      <c r="T144" s="482">
        <v>4.9855640071006642</v>
      </c>
      <c r="U144" s="482">
        <v>5.638199895342753</v>
      </c>
      <c r="V144" s="482">
        <v>6.9111721611721615</v>
      </c>
      <c r="W144" s="483">
        <v>39</v>
      </c>
      <c r="X144" s="483">
        <v>246</v>
      </c>
      <c r="Y144" s="405">
        <f t="shared" si="2"/>
        <v>16.721478344217296</v>
      </c>
      <c r="AN144" s="350"/>
      <c r="AO144" s="350"/>
      <c r="AP144" s="350"/>
    </row>
    <row r="145" spans="1:42">
      <c r="A145" s="526">
        <v>124</v>
      </c>
      <c r="B145" s="352">
        <v>0</v>
      </c>
      <c r="C145" s="409" t="s">
        <v>319</v>
      </c>
      <c r="D145" s="409" t="s">
        <v>318</v>
      </c>
      <c r="E145" s="409" t="s">
        <v>503</v>
      </c>
      <c r="F145" s="409" t="s">
        <v>509</v>
      </c>
      <c r="G145" s="412">
        <v>2</v>
      </c>
      <c r="H145" s="412">
        <v>2</v>
      </c>
      <c r="I145" s="419">
        <v>0</v>
      </c>
      <c r="J145" s="419">
        <v>0</v>
      </c>
      <c r="K145" s="482">
        <v>8.2418646316867807</v>
      </c>
      <c r="L145" s="482">
        <v>5.6607605093319382</v>
      </c>
      <c r="M145" s="482">
        <v>2.447293989675726</v>
      </c>
      <c r="N145" s="482">
        <v>6.1715171381496505</v>
      </c>
      <c r="O145" s="483">
        <v>36</v>
      </c>
      <c r="P145" s="482">
        <v>5.1670792594133559</v>
      </c>
      <c r="Q145" s="482">
        <v>8.2869677117454383</v>
      </c>
      <c r="R145" s="483">
        <v>131</v>
      </c>
      <c r="S145" s="482">
        <v>3.4295637516508215</v>
      </c>
      <c r="T145" s="482">
        <v>4.6969756402688709</v>
      </c>
      <c r="U145" s="482">
        <v>5.4160387231815807</v>
      </c>
      <c r="V145" s="482">
        <v>5.2653933368219086</v>
      </c>
      <c r="W145" s="483">
        <v>91</v>
      </c>
      <c r="X145" s="483">
        <v>258</v>
      </c>
      <c r="Y145" s="405">
        <f t="shared" si="2"/>
        <v>17.059375415771214</v>
      </c>
      <c r="AN145" s="350"/>
      <c r="AO145" s="350"/>
      <c r="AP145" s="350"/>
    </row>
    <row r="146" spans="1:42">
      <c r="A146" s="526">
        <v>93</v>
      </c>
      <c r="B146" s="526">
        <v>0</v>
      </c>
      <c r="C146" s="528" t="s">
        <v>275</v>
      </c>
      <c r="D146" s="528" t="s">
        <v>527</v>
      </c>
      <c r="E146" s="528" t="s">
        <v>499</v>
      </c>
      <c r="F146" s="528" t="s">
        <v>502</v>
      </c>
      <c r="G146" s="418">
        <v>2</v>
      </c>
      <c r="H146" s="418">
        <v>2</v>
      </c>
      <c r="I146" s="529">
        <v>0</v>
      </c>
      <c r="J146" s="529">
        <v>0</v>
      </c>
      <c r="K146" s="482">
        <v>6.5155241555032344</v>
      </c>
      <c r="L146" s="482">
        <v>5.7889455782312922</v>
      </c>
      <c r="M146" s="482">
        <v>3.0924251056213752</v>
      </c>
      <c r="N146" s="482">
        <v>5.5795726279427296</v>
      </c>
      <c r="O146" s="483">
        <v>61</v>
      </c>
      <c r="P146" s="482">
        <v>8.6066569586020378</v>
      </c>
      <c r="Q146" s="482">
        <v>1</v>
      </c>
      <c r="R146" s="483">
        <v>153</v>
      </c>
      <c r="S146" s="482">
        <v>3.72053931938038</v>
      </c>
      <c r="T146" s="482">
        <v>3.7185740428859351</v>
      </c>
      <c r="U146" s="482">
        <v>5.8452380952380949</v>
      </c>
      <c r="V146" s="482">
        <v>6.1320861678004546</v>
      </c>
      <c r="W146" s="483">
        <v>78</v>
      </c>
      <c r="X146" s="483">
        <v>292</v>
      </c>
      <c r="Y146" s="405">
        <f t="shared" si="2"/>
        <v>14.901554752451894</v>
      </c>
      <c r="AN146" s="350"/>
      <c r="AO146" s="350"/>
      <c r="AP146" s="350"/>
    </row>
    <row r="147" spans="1:42">
      <c r="A147" s="526">
        <v>50</v>
      </c>
      <c r="B147" s="526">
        <v>0</v>
      </c>
      <c r="C147" s="528" t="s">
        <v>209</v>
      </c>
      <c r="D147" s="528" t="s">
        <v>208</v>
      </c>
      <c r="E147" s="528" t="s">
        <v>497</v>
      </c>
      <c r="F147" s="528" t="s">
        <v>518</v>
      </c>
      <c r="G147" s="418">
        <v>2</v>
      </c>
      <c r="H147" s="418">
        <v>3</v>
      </c>
      <c r="I147" s="529">
        <v>0</v>
      </c>
      <c r="J147" s="529">
        <v>0</v>
      </c>
      <c r="K147" s="482">
        <v>6.8888599417357623</v>
      </c>
      <c r="L147" s="482">
        <v>3.2435714285714283</v>
      </c>
      <c r="M147" s="482">
        <v>2.1609513847309167</v>
      </c>
      <c r="N147" s="482">
        <v>6.4058689911473587</v>
      </c>
      <c r="O147" s="483">
        <v>114</v>
      </c>
      <c r="P147" s="482">
        <v>8.6169232369461213</v>
      </c>
      <c r="Q147" s="482">
        <v>6.0285446888160976</v>
      </c>
      <c r="R147" s="483">
        <v>98</v>
      </c>
      <c r="S147" s="482">
        <v>3.1672512672089694</v>
      </c>
      <c r="T147" s="482">
        <v>4.7459238023096875</v>
      </c>
      <c r="U147" s="482">
        <v>4.5912698412698409</v>
      </c>
      <c r="V147" s="482">
        <v>6.6626984126984121</v>
      </c>
      <c r="W147" s="483">
        <v>82</v>
      </c>
      <c r="X147" s="483">
        <v>294</v>
      </c>
      <c r="Y147" s="405">
        <f t="shared" si="2"/>
        <v>16.789332730299204</v>
      </c>
      <c r="AN147" s="350"/>
      <c r="AO147" s="350"/>
      <c r="AP147" s="350"/>
    </row>
    <row r="148" spans="1:42">
      <c r="A148" s="526">
        <v>76</v>
      </c>
      <c r="B148" s="526">
        <v>0</v>
      </c>
      <c r="C148" s="528" t="s">
        <v>75</v>
      </c>
      <c r="D148" s="528" t="s">
        <v>74</v>
      </c>
      <c r="E148" s="528" t="s">
        <v>495</v>
      </c>
      <c r="F148" s="528" t="s">
        <v>494</v>
      </c>
      <c r="G148" s="418">
        <v>1</v>
      </c>
      <c r="H148" s="418">
        <v>2</v>
      </c>
      <c r="I148" s="529">
        <v>1</v>
      </c>
      <c r="J148" s="529">
        <v>0</v>
      </c>
      <c r="K148" s="482">
        <v>8.5215132695201188</v>
      </c>
      <c r="L148" s="482">
        <v>5.9161564625850342</v>
      </c>
      <c r="M148" s="482">
        <v>4.7298394559623018</v>
      </c>
      <c r="N148" s="482">
        <v>6.1010205772094475</v>
      </c>
      <c r="O148" s="483">
        <v>12</v>
      </c>
      <c r="P148" s="482">
        <v>8.6607031412523412</v>
      </c>
      <c r="Q148" s="482">
        <v>7.7078848853533</v>
      </c>
      <c r="R148" s="483">
        <v>27</v>
      </c>
      <c r="S148" s="482">
        <v>4.0074770454675797</v>
      </c>
      <c r="T148" s="482">
        <v>5.1528049157954676</v>
      </c>
      <c r="U148" s="482">
        <v>5.6768707482993204</v>
      </c>
      <c r="V148" s="482">
        <v>5.7772108843537415</v>
      </c>
      <c r="W148" s="483">
        <v>48</v>
      </c>
      <c r="X148" s="483">
        <v>87</v>
      </c>
      <c r="Y148" s="405">
        <f t="shared" si="2"/>
        <v>19.655017353101073</v>
      </c>
      <c r="AN148" s="350"/>
      <c r="AO148" s="350"/>
      <c r="AP148" s="350"/>
    </row>
    <row r="149" spans="1:42">
      <c r="A149" s="526">
        <v>109</v>
      </c>
      <c r="B149" s="526">
        <v>0</v>
      </c>
      <c r="C149" s="528" t="s">
        <v>261</v>
      </c>
      <c r="D149" s="528" t="s">
        <v>260</v>
      </c>
      <c r="E149" s="528" t="s">
        <v>493</v>
      </c>
      <c r="F149" s="528" t="s">
        <v>501</v>
      </c>
      <c r="G149" s="418">
        <v>3</v>
      </c>
      <c r="H149" s="418">
        <v>3</v>
      </c>
      <c r="I149" s="529">
        <v>0</v>
      </c>
      <c r="J149" s="529">
        <v>0</v>
      </c>
      <c r="K149" s="482">
        <v>8.2687766590901823</v>
      </c>
      <c r="L149" s="482">
        <v>4.5484693877551017</v>
      </c>
      <c r="M149" s="482">
        <v>3.9742345101394574</v>
      </c>
      <c r="N149" s="482">
        <v>5.2745212262414327</v>
      </c>
      <c r="O149" s="483">
        <v>41</v>
      </c>
      <c r="P149" s="482">
        <v>9.1105783232785527</v>
      </c>
      <c r="Q149" s="482">
        <v>6.8013570425830601</v>
      </c>
      <c r="R149" s="483">
        <v>43</v>
      </c>
      <c r="S149" s="482">
        <v>3.951415650318665</v>
      </c>
      <c r="T149" s="482">
        <v>3.7291013000941362</v>
      </c>
      <c r="U149" s="482">
        <v>4.8469387755102034</v>
      </c>
      <c r="V149" s="482">
        <v>5.3469387755102034</v>
      </c>
      <c r="W149" s="483">
        <v>114</v>
      </c>
      <c r="X149" s="483">
        <v>198</v>
      </c>
      <c r="Y149" s="405">
        <f t="shared" si="2"/>
        <v>17.941066754095651</v>
      </c>
      <c r="AN149" s="350"/>
      <c r="AO149" s="350"/>
      <c r="AP149" s="350"/>
    </row>
    <row r="150" spans="1:42">
      <c r="A150" s="526">
        <v>46</v>
      </c>
      <c r="B150" s="526">
        <v>0</v>
      </c>
      <c r="C150" s="528" t="s">
        <v>373</v>
      </c>
      <c r="D150" s="528" t="s">
        <v>372</v>
      </c>
      <c r="E150" s="528" t="s">
        <v>491</v>
      </c>
      <c r="F150" s="528" t="s">
        <v>505</v>
      </c>
      <c r="G150" s="418">
        <v>4</v>
      </c>
      <c r="H150" s="418">
        <v>3</v>
      </c>
      <c r="I150" s="529">
        <v>0</v>
      </c>
      <c r="J150" s="529">
        <v>0</v>
      </c>
      <c r="K150" s="482">
        <v>6.4230459551173285</v>
      </c>
      <c r="L150" s="482">
        <v>2.9520408163265301</v>
      </c>
      <c r="M150" s="482">
        <v>1.3444711967757403</v>
      </c>
      <c r="N150" s="482">
        <v>5.9088783369498188</v>
      </c>
      <c r="O150" s="483">
        <v>141</v>
      </c>
      <c r="P150" s="482">
        <v>8.5212814645308939</v>
      </c>
      <c r="Q150" s="482">
        <v>6.6497426298549369</v>
      </c>
      <c r="R150" s="483">
        <v>75</v>
      </c>
      <c r="S150" s="482">
        <v>2.1048203734508042</v>
      </c>
      <c r="T150" s="482">
        <v>2.4491765003978547</v>
      </c>
      <c r="U150" s="482">
        <v>2.7346938775510199</v>
      </c>
      <c r="V150" s="482">
        <v>3.5183673469387751</v>
      </c>
      <c r="W150" s="483">
        <v>161</v>
      </c>
      <c r="X150" s="483">
        <v>377</v>
      </c>
      <c r="Y150" s="405">
        <f t="shared" si="2"/>
        <v>14.444385648069883</v>
      </c>
      <c r="AN150" s="350"/>
      <c r="AO150" s="350"/>
      <c r="AP150" s="350"/>
    </row>
    <row r="151" spans="1:42">
      <c r="A151" s="526">
        <v>194</v>
      </c>
      <c r="B151" s="526">
        <v>0</v>
      </c>
      <c r="C151" s="528" t="s">
        <v>269</v>
      </c>
      <c r="D151" s="528" t="s">
        <v>552</v>
      </c>
      <c r="E151" s="528" t="s">
        <v>497</v>
      </c>
      <c r="F151" s="528" t="s">
        <v>498</v>
      </c>
      <c r="G151" s="418">
        <v>4</v>
      </c>
      <c r="H151" s="418">
        <v>3</v>
      </c>
      <c r="I151" s="529">
        <v>0</v>
      </c>
      <c r="J151" s="529">
        <v>0</v>
      </c>
      <c r="K151" s="482">
        <v>5.1812277587476387</v>
      </c>
      <c r="L151" s="482">
        <v>2.7930158730158725</v>
      </c>
      <c r="M151" s="482">
        <v>1.3465681465210053</v>
      </c>
      <c r="N151" s="482">
        <v>5.671276852072535</v>
      </c>
      <c r="O151" s="483">
        <v>157</v>
      </c>
      <c r="P151" s="482">
        <v>8.06950280840441</v>
      </c>
      <c r="Q151" s="482">
        <v>6.5979481482399533</v>
      </c>
      <c r="R151" s="483">
        <v>97</v>
      </c>
      <c r="S151" s="482">
        <v>2.3609212467360003</v>
      </c>
      <c r="T151" s="482">
        <v>4.3565505755021245</v>
      </c>
      <c r="U151" s="482">
        <v>5.7460317460317443</v>
      </c>
      <c r="V151" s="482">
        <v>7.8571428571428568</v>
      </c>
      <c r="W151" s="483">
        <v>57</v>
      </c>
      <c r="X151" s="483">
        <v>311</v>
      </c>
      <c r="Y151" s="405">
        <f t="shared" si="2"/>
        <v>16.161909242264628</v>
      </c>
      <c r="AN151" s="350"/>
      <c r="AO151" s="350"/>
      <c r="AP151" s="350"/>
    </row>
    <row r="152" spans="1:42">
      <c r="A152" s="525">
        <v>146</v>
      </c>
      <c r="B152" s="525">
        <v>0</v>
      </c>
      <c r="C152" s="524" t="s">
        <v>387</v>
      </c>
      <c r="D152" s="524" t="s">
        <v>386</v>
      </c>
      <c r="E152" s="525" t="s">
        <v>497</v>
      </c>
      <c r="F152" s="525" t="s">
        <v>524</v>
      </c>
      <c r="G152" s="418">
        <v>3</v>
      </c>
      <c r="H152" s="410">
        <v>3</v>
      </c>
      <c r="I152" s="529">
        <v>0</v>
      </c>
      <c r="J152" s="407">
        <v>0</v>
      </c>
      <c r="K152" s="482">
        <v>5.6767312231729665</v>
      </c>
      <c r="L152" s="482">
        <v>3.9036340852130325</v>
      </c>
      <c r="M152" s="482">
        <v>2.5902930793500802</v>
      </c>
      <c r="N152" s="482">
        <v>6.381484507431221</v>
      </c>
      <c r="O152" s="483">
        <v>115</v>
      </c>
      <c r="P152" s="482">
        <v>8.6440087372581651</v>
      </c>
      <c r="Q152" s="482">
        <v>1</v>
      </c>
      <c r="R152" s="483">
        <v>151</v>
      </c>
      <c r="S152" s="482">
        <v>2.7092745755139833</v>
      </c>
      <c r="T152" s="482">
        <v>4.5000941499466878</v>
      </c>
      <c r="U152" s="482">
        <v>4.0095238095238086</v>
      </c>
      <c r="V152" s="482">
        <v>5.4380952380952383</v>
      </c>
      <c r="W152" s="483">
        <v>131</v>
      </c>
      <c r="X152" s="483">
        <v>397</v>
      </c>
      <c r="Y152" s="405">
        <f t="shared" si="2"/>
        <v>13.624287035690838</v>
      </c>
      <c r="AN152" s="350"/>
      <c r="AO152" s="350"/>
      <c r="AP152" s="350"/>
    </row>
    <row r="153" spans="1:42">
      <c r="A153" s="526">
        <v>171</v>
      </c>
      <c r="B153" s="526">
        <v>0</v>
      </c>
      <c r="C153" s="528" t="s">
        <v>333</v>
      </c>
      <c r="D153" s="528" t="s">
        <v>332</v>
      </c>
      <c r="E153" s="528" t="s">
        <v>491</v>
      </c>
      <c r="F153" s="528" t="s">
        <v>506</v>
      </c>
      <c r="G153" s="418">
        <v>4</v>
      </c>
      <c r="H153" s="418">
        <v>3</v>
      </c>
      <c r="I153" s="529">
        <v>0</v>
      </c>
      <c r="J153" s="529">
        <v>0</v>
      </c>
      <c r="K153" s="482">
        <v>6.4412166661331112</v>
      </c>
      <c r="L153" s="482">
        <v>4.5627976190476192</v>
      </c>
      <c r="M153" s="482">
        <v>1.1260094096869311</v>
      </c>
      <c r="N153" s="482">
        <v>5.2400381246966461</v>
      </c>
      <c r="O153" s="483">
        <v>133</v>
      </c>
      <c r="P153" s="482">
        <v>5.3434782608695652</v>
      </c>
      <c r="Q153" s="482">
        <v>6.4054749649040712</v>
      </c>
      <c r="R153" s="483">
        <v>148</v>
      </c>
      <c r="S153" s="482">
        <v>2.0169540252027351</v>
      </c>
      <c r="T153" s="482">
        <v>4.8310263659525852</v>
      </c>
      <c r="U153" s="482">
        <v>5.5238095238095228</v>
      </c>
      <c r="V153" s="482">
        <v>5.9682539682539684</v>
      </c>
      <c r="W153" s="483">
        <v>101</v>
      </c>
      <c r="X153" s="483">
        <v>382</v>
      </c>
      <c r="Y153" s="405">
        <f t="shared" si="2"/>
        <v>14.802003038582598</v>
      </c>
      <c r="AN153" s="350"/>
      <c r="AO153" s="350"/>
      <c r="AP153" s="350"/>
    </row>
    <row r="154" spans="1:42">
      <c r="A154" s="526">
        <v>91</v>
      </c>
      <c r="B154" s="526">
        <v>0</v>
      </c>
      <c r="C154" s="528" t="s">
        <v>295</v>
      </c>
      <c r="D154" s="528" t="s">
        <v>294</v>
      </c>
      <c r="E154" s="528" t="s">
        <v>503</v>
      </c>
      <c r="F154" s="528" t="s">
        <v>509</v>
      </c>
      <c r="G154" s="418">
        <v>3</v>
      </c>
      <c r="H154" s="418">
        <v>3</v>
      </c>
      <c r="I154" s="529">
        <v>0</v>
      </c>
      <c r="J154" s="529">
        <v>0</v>
      </c>
      <c r="K154" s="482">
        <v>7.5620000000000003</v>
      </c>
      <c r="L154" s="482">
        <v>4.5157661159701972</v>
      </c>
      <c r="M154" s="482">
        <v>1.6453270473306434</v>
      </c>
      <c r="N154" s="482">
        <v>5.0808430602491192</v>
      </c>
      <c r="O154" s="483">
        <v>112</v>
      </c>
      <c r="P154" s="482">
        <v>7.6790721863948406</v>
      </c>
      <c r="Q154" s="482">
        <v>6.8540009358914364</v>
      </c>
      <c r="R154" s="483">
        <v>103</v>
      </c>
      <c r="S154" s="482">
        <v>2.5832529025174709</v>
      </c>
      <c r="T154" s="482">
        <v>5.6810994141374263</v>
      </c>
      <c r="U154" s="482">
        <v>5.3668610301263362</v>
      </c>
      <c r="V154" s="482">
        <v>6.4520116618075809</v>
      </c>
      <c r="W154" s="483">
        <v>64</v>
      </c>
      <c r="X154" s="483">
        <v>279</v>
      </c>
      <c r="Y154" s="405">
        <f t="shared" si="2"/>
        <v>16.988326869177833</v>
      </c>
      <c r="AN154" s="350"/>
      <c r="AO154" s="350"/>
      <c r="AP154" s="350"/>
    </row>
    <row r="155" spans="1:42">
      <c r="A155" s="526">
        <v>92</v>
      </c>
      <c r="B155" s="526">
        <v>0</v>
      </c>
      <c r="C155" s="528" t="s">
        <v>341</v>
      </c>
      <c r="D155" s="528" t="s">
        <v>340</v>
      </c>
      <c r="E155" s="528" t="s">
        <v>503</v>
      </c>
      <c r="F155" s="528" t="s">
        <v>520</v>
      </c>
      <c r="G155" s="418"/>
      <c r="H155" s="418">
        <v>3</v>
      </c>
      <c r="I155" s="529">
        <v>0</v>
      </c>
      <c r="J155" s="529">
        <v>0</v>
      </c>
      <c r="K155" s="482">
        <v>7.188545022157788</v>
      </c>
      <c r="L155" s="482">
        <v>5.4957993197278912</v>
      </c>
      <c r="M155" s="482">
        <v>1.9404837997917774</v>
      </c>
      <c r="N155" s="482">
        <v>6.0296301990877774</v>
      </c>
      <c r="O155" s="483">
        <v>71</v>
      </c>
      <c r="P155" s="482">
        <v>8.5141668400249628</v>
      </c>
      <c r="Q155" s="482">
        <v>5.624239588207768</v>
      </c>
      <c r="R155" s="483">
        <v>114</v>
      </c>
      <c r="S155" s="482">
        <v>2.0314969624554791</v>
      </c>
      <c r="T155" s="482">
        <v>4.676659527722423</v>
      </c>
      <c r="U155" s="482">
        <v>5.7142857142857144</v>
      </c>
      <c r="V155" s="482">
        <v>4.7619047619047619</v>
      </c>
      <c r="W155" s="483">
        <v>125</v>
      </c>
      <c r="X155" s="483">
        <v>310</v>
      </c>
      <c r="Y155" s="405">
        <f t="shared" si="2"/>
        <v>16.52890454089977</v>
      </c>
      <c r="AN155" s="350"/>
      <c r="AO155" s="350"/>
      <c r="AP155" s="350"/>
    </row>
    <row r="156" spans="1:42">
      <c r="A156" s="526">
        <v>68</v>
      </c>
      <c r="B156" s="526">
        <v>0</v>
      </c>
      <c r="C156" s="528" t="s">
        <v>351</v>
      </c>
      <c r="D156" s="528" t="s">
        <v>350</v>
      </c>
      <c r="E156" s="528" t="s">
        <v>491</v>
      </c>
      <c r="F156" s="528" t="s">
        <v>510</v>
      </c>
      <c r="G156" s="418">
        <v>3</v>
      </c>
      <c r="H156" s="418">
        <v>2</v>
      </c>
      <c r="I156" s="529">
        <v>0</v>
      </c>
      <c r="J156" s="529">
        <v>0</v>
      </c>
      <c r="K156" s="482">
        <v>7.6076493101130067</v>
      </c>
      <c r="L156" s="482">
        <v>4.4730519480519479</v>
      </c>
      <c r="M156" s="482">
        <v>1.4188932996225698</v>
      </c>
      <c r="N156" s="482">
        <v>5.5142393176027529</v>
      </c>
      <c r="O156" s="483">
        <v>107</v>
      </c>
      <c r="P156" s="482">
        <v>8.0795506552943621</v>
      </c>
      <c r="Q156" s="482">
        <v>5.3557557323350498</v>
      </c>
      <c r="R156" s="483">
        <v>132</v>
      </c>
      <c r="S156" s="482">
        <v>1.185899761559698</v>
      </c>
      <c r="T156" s="482">
        <v>4.1968534006539224</v>
      </c>
      <c r="U156" s="482">
        <v>5</v>
      </c>
      <c r="V156" s="482">
        <v>5</v>
      </c>
      <c r="W156" s="483">
        <v>146</v>
      </c>
      <c r="X156" s="483">
        <v>385</v>
      </c>
      <c r="Y156" s="405">
        <f t="shared" si="2"/>
        <v>15.316799953215678</v>
      </c>
      <c r="AN156" s="350"/>
      <c r="AO156" s="350"/>
      <c r="AP156" s="350"/>
    </row>
    <row r="157" spans="1:42">
      <c r="A157" s="526">
        <v>189</v>
      </c>
      <c r="B157" s="526">
        <v>0</v>
      </c>
      <c r="C157" s="528" t="s">
        <v>163</v>
      </c>
      <c r="D157" s="528" t="s">
        <v>548</v>
      </c>
      <c r="E157" s="528" t="s">
        <v>499</v>
      </c>
      <c r="F157" s="528" t="s">
        <v>500</v>
      </c>
      <c r="G157" s="418">
        <v>2</v>
      </c>
      <c r="H157" s="418">
        <v>2</v>
      </c>
      <c r="I157" s="529">
        <v>0</v>
      </c>
      <c r="J157" s="529">
        <v>0</v>
      </c>
      <c r="K157" s="482">
        <v>7.7989027595479712</v>
      </c>
      <c r="L157" s="482">
        <v>2.5513492063492063</v>
      </c>
      <c r="M157" s="482">
        <v>2.4135887904434639</v>
      </c>
      <c r="N157" s="482">
        <v>6.8486772555097577</v>
      </c>
      <c r="O157" s="483">
        <v>94</v>
      </c>
      <c r="P157" s="482">
        <v>7.8728208862076148</v>
      </c>
      <c r="Q157" s="482">
        <v>4.3102480112306978</v>
      </c>
      <c r="R157" s="483">
        <v>147</v>
      </c>
      <c r="S157" s="482">
        <v>3.5105714078277011</v>
      </c>
      <c r="T157" s="482">
        <v>5.9251696108906557</v>
      </c>
      <c r="U157" s="482">
        <v>4.7970521541950104</v>
      </c>
      <c r="V157" s="482">
        <v>6.27891156462585</v>
      </c>
      <c r="W157" s="483">
        <v>51</v>
      </c>
      <c r="X157" s="483">
        <v>292</v>
      </c>
      <c r="Y157" s="405">
        <f t="shared" si="2"/>
        <v>16.12259013606656</v>
      </c>
      <c r="AN157" s="350"/>
      <c r="AO157" s="350"/>
      <c r="AP157" s="350"/>
    </row>
    <row r="158" spans="1:42">
      <c r="A158" s="526">
        <v>106</v>
      </c>
      <c r="B158" s="526">
        <v>0</v>
      </c>
      <c r="C158" s="528" t="s">
        <v>85</v>
      </c>
      <c r="D158" s="528" t="s">
        <v>84</v>
      </c>
      <c r="E158" s="528" t="s">
        <v>495</v>
      </c>
      <c r="F158" s="528" t="s">
        <v>494</v>
      </c>
      <c r="G158" s="418">
        <v>2</v>
      </c>
      <c r="H158" s="418">
        <v>2</v>
      </c>
      <c r="I158" s="529">
        <v>0</v>
      </c>
      <c r="J158" s="529">
        <v>0</v>
      </c>
      <c r="K158" s="482">
        <v>7.9248539712520394</v>
      </c>
      <c r="L158" s="482">
        <v>6.4996598639455785</v>
      </c>
      <c r="M158" s="482">
        <v>4.3654292621357778</v>
      </c>
      <c r="N158" s="482">
        <v>6.0855199792416474</v>
      </c>
      <c r="O158" s="483">
        <v>16</v>
      </c>
      <c r="P158" s="482">
        <v>8.6457873933846479</v>
      </c>
      <c r="Q158" s="482">
        <v>8.1711511464670092</v>
      </c>
      <c r="R158" s="483">
        <v>12</v>
      </c>
      <c r="S158" s="482">
        <v>3.1170455894699636</v>
      </c>
      <c r="T158" s="482">
        <v>4.9881558753143098</v>
      </c>
      <c r="U158" s="482">
        <v>6.1768707482993195</v>
      </c>
      <c r="V158" s="482">
        <v>5.962585034013606</v>
      </c>
      <c r="W158" s="483">
        <v>59</v>
      </c>
      <c r="X158" s="483">
        <v>87</v>
      </c>
      <c r="Y158" s="405">
        <f t="shared" si="2"/>
        <v>19.688499350843887</v>
      </c>
      <c r="AN158" s="350"/>
      <c r="AO158" s="350"/>
      <c r="AP158" s="350"/>
    </row>
    <row r="159" spans="1:42">
      <c r="A159" s="526">
        <v>2</v>
      </c>
      <c r="B159" s="526">
        <v>0</v>
      </c>
      <c r="C159" s="528" t="s">
        <v>329</v>
      </c>
      <c r="D159" s="528" t="s">
        <v>328</v>
      </c>
      <c r="E159" s="528" t="s">
        <v>491</v>
      </c>
      <c r="F159" s="528" t="s">
        <v>492</v>
      </c>
      <c r="G159" s="418">
        <v>4</v>
      </c>
      <c r="H159" s="418">
        <v>4</v>
      </c>
      <c r="I159" s="529">
        <v>0</v>
      </c>
      <c r="J159" s="529">
        <v>0</v>
      </c>
      <c r="K159" s="482">
        <v>6.7086993629349809</v>
      </c>
      <c r="L159" s="482">
        <v>3.2207142857142856</v>
      </c>
      <c r="M159" s="482">
        <v>1.3606787788749652</v>
      </c>
      <c r="N159" s="482">
        <v>5.4989385575269232</v>
      </c>
      <c r="O159" s="483">
        <v>139</v>
      </c>
      <c r="P159" s="482">
        <v>8.3605159142916587</v>
      </c>
      <c r="Q159" s="482">
        <v>5.9106223678053347</v>
      </c>
      <c r="R159" s="483">
        <v>112</v>
      </c>
      <c r="S159" s="482">
        <v>2.9456621896817397</v>
      </c>
      <c r="T159" s="482">
        <v>3.8416633637538142</v>
      </c>
      <c r="U159" s="482">
        <v>3.9166666666666665</v>
      </c>
      <c r="V159" s="482">
        <v>5.3095238095238093</v>
      </c>
      <c r="W159" s="483">
        <v>138</v>
      </c>
      <c r="X159" s="483">
        <v>389</v>
      </c>
      <c r="Y159" s="405">
        <f t="shared" si="2"/>
        <v>15.336205894717793</v>
      </c>
      <c r="AN159" s="350"/>
      <c r="AO159" s="350"/>
      <c r="AP159" s="350"/>
    </row>
    <row r="160" spans="1:42">
      <c r="A160" s="526">
        <v>114</v>
      </c>
      <c r="B160" s="526">
        <v>0</v>
      </c>
      <c r="C160" s="528" t="s">
        <v>195</v>
      </c>
      <c r="D160" s="528" t="s">
        <v>532</v>
      </c>
      <c r="E160" s="528" t="s">
        <v>493</v>
      </c>
      <c r="F160" s="528" t="s">
        <v>494</v>
      </c>
      <c r="G160" s="418">
        <v>2</v>
      </c>
      <c r="H160" s="418">
        <v>2</v>
      </c>
      <c r="I160" s="529">
        <v>0</v>
      </c>
      <c r="J160" s="529">
        <v>0</v>
      </c>
      <c r="K160" s="482">
        <v>5.5180406889265932</v>
      </c>
      <c r="L160" s="482">
        <v>5.1385487528344678</v>
      </c>
      <c r="M160" s="482">
        <v>3.7785328458212448</v>
      </c>
      <c r="N160" s="482">
        <v>5.7372374627586176</v>
      </c>
      <c r="O160" s="483">
        <v>81</v>
      </c>
      <c r="P160" s="482">
        <v>8.5052735593925526</v>
      </c>
      <c r="Q160" s="482">
        <v>7.861605053813757</v>
      </c>
      <c r="R160" s="483">
        <v>29</v>
      </c>
      <c r="S160" s="482">
        <v>2.9319320700673224</v>
      </c>
      <c r="T160" s="482">
        <v>4.0050398618072318</v>
      </c>
      <c r="U160" s="482">
        <v>5.3410430839002263</v>
      </c>
      <c r="V160" s="482">
        <v>5.6739795918367344</v>
      </c>
      <c r="W160" s="483">
        <v>111</v>
      </c>
      <c r="X160" s="483">
        <v>221</v>
      </c>
      <c r="Y160" s="405">
        <f t="shared" si="2"/>
        <v>17.714527896091266</v>
      </c>
      <c r="AN160" s="350"/>
      <c r="AO160" s="350"/>
      <c r="AP160" s="350"/>
    </row>
    <row r="161" spans="1:42">
      <c r="A161" s="526">
        <v>65</v>
      </c>
      <c r="B161" s="526">
        <v>0</v>
      </c>
      <c r="C161" s="528" t="s">
        <v>343</v>
      </c>
      <c r="D161" s="528" t="s">
        <v>342</v>
      </c>
      <c r="E161" s="528" t="s">
        <v>491</v>
      </c>
      <c r="F161" s="528" t="s">
        <v>506</v>
      </c>
      <c r="G161" s="418">
        <v>4</v>
      </c>
      <c r="H161" s="418">
        <v>3</v>
      </c>
      <c r="I161" s="529">
        <v>0</v>
      </c>
      <c r="J161" s="529">
        <v>0</v>
      </c>
      <c r="K161" s="482">
        <v>6.8859042161539206</v>
      </c>
      <c r="L161" s="482">
        <v>3.6714285714285717</v>
      </c>
      <c r="M161" s="482">
        <v>1.130288729525448</v>
      </c>
      <c r="N161" s="482">
        <v>5.321680304161406</v>
      </c>
      <c r="O161" s="483">
        <v>136</v>
      </c>
      <c r="P161" s="482">
        <v>8.0959018098606208</v>
      </c>
      <c r="Q161" s="482">
        <v>6.372835751052877</v>
      </c>
      <c r="R161" s="483">
        <v>105</v>
      </c>
      <c r="S161" s="482">
        <v>2.0605291293844394</v>
      </c>
      <c r="T161" s="482">
        <v>3.9398044202323734</v>
      </c>
      <c r="U161" s="482">
        <v>3.6666666666666665</v>
      </c>
      <c r="V161" s="482">
        <v>5.25</v>
      </c>
      <c r="W161" s="483">
        <v>149</v>
      </c>
      <c r="X161" s="483">
        <v>390</v>
      </c>
      <c r="Y161" s="405">
        <f t="shared" si="2"/>
        <v>15.215944289844956</v>
      </c>
      <c r="AN161" s="350"/>
      <c r="AO161" s="350"/>
      <c r="AP161" s="350"/>
    </row>
    <row r="162" spans="1:42">
      <c r="A162" s="526">
        <v>8</v>
      </c>
      <c r="B162" s="526">
        <v>0</v>
      </c>
      <c r="C162" s="528" t="s">
        <v>323</v>
      </c>
      <c r="D162" s="528" t="s">
        <v>322</v>
      </c>
      <c r="E162" s="528" t="s">
        <v>499</v>
      </c>
      <c r="F162" s="528" t="s">
        <v>502</v>
      </c>
      <c r="G162" s="418">
        <v>2</v>
      </c>
      <c r="H162" s="418">
        <v>2</v>
      </c>
      <c r="I162" s="529">
        <v>0</v>
      </c>
      <c r="J162" s="529">
        <v>0</v>
      </c>
      <c r="K162" s="482">
        <v>6.8957059736850539</v>
      </c>
      <c r="L162" s="482">
        <v>5.6656462585034015</v>
      </c>
      <c r="M162" s="482">
        <v>1.7678847464076253</v>
      </c>
      <c r="N162" s="482">
        <v>5.1280427496758305</v>
      </c>
      <c r="O162" s="483">
        <v>99</v>
      </c>
      <c r="P162" s="482">
        <v>8.5924277095901811</v>
      </c>
      <c r="Q162" s="482">
        <v>1</v>
      </c>
      <c r="R162" s="483">
        <v>155</v>
      </c>
      <c r="S162" s="482">
        <v>3.0206257158271459</v>
      </c>
      <c r="T162" s="482">
        <v>3.9617574321891222</v>
      </c>
      <c r="U162" s="482">
        <v>6.8639455782312933</v>
      </c>
      <c r="V162" s="482">
        <v>6.1360544217687067</v>
      </c>
      <c r="W162" s="483">
        <v>67</v>
      </c>
      <c r="X162" s="483">
        <v>321</v>
      </c>
      <c r="Y162" s="405">
        <f t="shared" si="2"/>
        <v>14.656129573867135</v>
      </c>
      <c r="AN162" s="350"/>
      <c r="AO162" s="350"/>
      <c r="AP162" s="350"/>
    </row>
    <row r="163" spans="1:42">
      <c r="A163" s="526">
        <v>104</v>
      </c>
      <c r="B163" s="526">
        <v>0</v>
      </c>
      <c r="C163" s="528" t="s">
        <v>83</v>
      </c>
      <c r="D163" s="528" t="s">
        <v>82</v>
      </c>
      <c r="E163" s="528" t="s">
        <v>495</v>
      </c>
      <c r="F163" s="528" t="s">
        <v>494</v>
      </c>
      <c r="G163" s="418">
        <v>2</v>
      </c>
      <c r="H163" s="418">
        <v>2</v>
      </c>
      <c r="I163" s="529">
        <v>0</v>
      </c>
      <c r="J163" s="529">
        <v>0</v>
      </c>
      <c r="K163" s="482">
        <v>8.1704247046771457</v>
      </c>
      <c r="L163" s="482">
        <v>6.6557823129251705</v>
      </c>
      <c r="M163" s="482">
        <v>5.5131336357398695</v>
      </c>
      <c r="N163" s="482">
        <v>5.8806494593859462</v>
      </c>
      <c r="O163" s="483">
        <v>5</v>
      </c>
      <c r="P163" s="482">
        <v>8.6923757021011028</v>
      </c>
      <c r="Q163" s="482">
        <v>8.6786382779597577</v>
      </c>
      <c r="R163" s="483">
        <v>5</v>
      </c>
      <c r="S163" s="482">
        <v>3.234167126397542</v>
      </c>
      <c r="T163" s="482">
        <v>4.4617694848988929</v>
      </c>
      <c r="U163" s="482">
        <v>5.6360544217687067</v>
      </c>
      <c r="V163" s="482">
        <v>5.1666666666666661</v>
      </c>
      <c r="W163" s="483">
        <v>95</v>
      </c>
      <c r="X163" s="483">
        <v>105</v>
      </c>
      <c r="Y163" s="405">
        <f t="shared" si="2"/>
        <v>19.865168943145413</v>
      </c>
      <c r="AN163" s="350"/>
      <c r="AO163" s="350"/>
      <c r="AP163" s="350"/>
    </row>
    <row r="164" spans="1:42">
      <c r="A164" s="526">
        <v>158</v>
      </c>
      <c r="B164" s="526">
        <v>0</v>
      </c>
      <c r="C164" s="528" t="s">
        <v>321</v>
      </c>
      <c r="D164" s="528" t="s">
        <v>320</v>
      </c>
      <c r="E164" s="528" t="s">
        <v>495</v>
      </c>
      <c r="F164" s="528" t="s">
        <v>496</v>
      </c>
      <c r="G164" s="418"/>
      <c r="H164" s="418">
        <v>2</v>
      </c>
      <c r="I164" s="529">
        <v>0</v>
      </c>
      <c r="J164" s="529">
        <v>0</v>
      </c>
      <c r="K164" s="482">
        <v>6.9368148797641762</v>
      </c>
      <c r="L164" s="482">
        <v>6.4822249589490966</v>
      </c>
      <c r="M164" s="482">
        <v>6.6550220663045536</v>
      </c>
      <c r="N164" s="482">
        <v>6.3768269710957348</v>
      </c>
      <c r="O164" s="483">
        <v>4</v>
      </c>
      <c r="P164" s="482">
        <v>8.6973684210526319</v>
      </c>
      <c r="Q164" s="482">
        <v>1</v>
      </c>
      <c r="R164" s="483">
        <v>150</v>
      </c>
      <c r="S164" s="482">
        <v>4.0658079326616505</v>
      </c>
      <c r="T164" s="482">
        <v>3.3326024491708073</v>
      </c>
      <c r="U164" s="482">
        <v>5.4801587301587302</v>
      </c>
      <c r="V164" s="482">
        <v>4.8412698412698409</v>
      </c>
      <c r="W164" s="483">
        <v>118</v>
      </c>
      <c r="X164" s="483">
        <v>272</v>
      </c>
      <c r="Y164" s="405">
        <f t="shared" si="2"/>
        <v>15.891366167869965</v>
      </c>
      <c r="AN164" s="350"/>
      <c r="AO164" s="350"/>
      <c r="AP164" s="350"/>
    </row>
    <row r="165" spans="1:42">
      <c r="A165" s="526">
        <v>98</v>
      </c>
      <c r="B165" s="526">
        <v>0</v>
      </c>
      <c r="C165" s="528" t="s">
        <v>377</v>
      </c>
      <c r="D165" s="528" t="s">
        <v>376</v>
      </c>
      <c r="E165" s="528" t="s">
        <v>491</v>
      </c>
      <c r="F165" s="528" t="s">
        <v>506</v>
      </c>
      <c r="G165" s="418">
        <v>4</v>
      </c>
      <c r="H165" s="418">
        <v>4</v>
      </c>
      <c r="I165" s="529">
        <v>0</v>
      </c>
      <c r="J165" s="529">
        <v>0</v>
      </c>
      <c r="K165" s="482">
        <v>6.6457574991196342</v>
      </c>
      <c r="L165" s="482">
        <v>4.2785714285714285</v>
      </c>
      <c r="M165" s="482">
        <v>1.1055333559842822</v>
      </c>
      <c r="N165" s="482">
        <v>5.5783459394763284</v>
      </c>
      <c r="O165" s="483">
        <v>128</v>
      </c>
      <c r="P165" s="482">
        <v>8.0333055960058246</v>
      </c>
      <c r="Q165" s="482">
        <v>6.2528076743097794</v>
      </c>
      <c r="R165" s="483">
        <v>109</v>
      </c>
      <c r="S165" s="482">
        <v>2.4002469300505802</v>
      </c>
      <c r="T165" s="482">
        <v>3.0183591057093881</v>
      </c>
      <c r="U165" s="482">
        <v>3.4571428571428569</v>
      </c>
      <c r="V165" s="482">
        <v>4.1571428571428566</v>
      </c>
      <c r="W165" s="483">
        <v>158</v>
      </c>
      <c r="X165" s="483">
        <v>395</v>
      </c>
      <c r="Y165" s="405">
        <f t="shared" si="2"/>
        <v>14.803331628457141</v>
      </c>
      <c r="AN165" s="350"/>
      <c r="AO165" s="350"/>
      <c r="AP165" s="350"/>
    </row>
    <row r="166" spans="1:42">
      <c r="A166" s="526">
        <v>67</v>
      </c>
      <c r="B166" s="526">
        <v>0</v>
      </c>
      <c r="C166" s="528" t="s">
        <v>379</v>
      </c>
      <c r="D166" s="528" t="s">
        <v>378</v>
      </c>
      <c r="E166" s="528" t="s">
        <v>491</v>
      </c>
      <c r="F166" s="528" t="s">
        <v>506</v>
      </c>
      <c r="G166" s="418">
        <v>4</v>
      </c>
      <c r="H166" s="418">
        <v>4</v>
      </c>
      <c r="I166" s="529">
        <v>0</v>
      </c>
      <c r="J166" s="529">
        <v>0</v>
      </c>
      <c r="K166" s="482">
        <v>6.5609107788840166</v>
      </c>
      <c r="L166" s="482">
        <v>3.6571428571428566</v>
      </c>
      <c r="M166" s="482">
        <v>1.2242790023952084</v>
      </c>
      <c r="N166" s="482">
        <v>5.5588188324733299</v>
      </c>
      <c r="O166" s="483">
        <v>137</v>
      </c>
      <c r="P166" s="482">
        <v>8.3577075098814237</v>
      </c>
      <c r="Q166" s="482">
        <v>6.2127983153954141</v>
      </c>
      <c r="R166" s="483">
        <v>102</v>
      </c>
      <c r="S166" s="482">
        <v>1.1718572901149062</v>
      </c>
      <c r="T166" s="482">
        <v>4.1511613285205318</v>
      </c>
      <c r="U166" s="482">
        <v>3.5714285714285716</v>
      </c>
      <c r="V166" s="482">
        <v>4.2857142857142856</v>
      </c>
      <c r="W166" s="483">
        <v>157</v>
      </c>
      <c r="X166" s="483">
        <v>396</v>
      </c>
      <c r="Y166" s="405">
        <f t="shared" si="2"/>
        <v>14.830581149306845</v>
      </c>
      <c r="AN166" s="350"/>
      <c r="AO166" s="350"/>
      <c r="AP166" s="350"/>
    </row>
    <row r="167" spans="1:42">
      <c r="A167" s="526">
        <v>169</v>
      </c>
      <c r="B167" s="526">
        <v>0</v>
      </c>
      <c r="C167" s="528" t="s">
        <v>263</v>
      </c>
      <c r="D167" s="528" t="s">
        <v>541</v>
      </c>
      <c r="E167" s="528" t="s">
        <v>497</v>
      </c>
      <c r="F167" s="528" t="s">
        <v>524</v>
      </c>
      <c r="G167" s="418">
        <v>3</v>
      </c>
      <c r="H167" s="418">
        <v>3</v>
      </c>
      <c r="I167" s="529">
        <v>0</v>
      </c>
      <c r="J167" s="529">
        <v>0</v>
      </c>
      <c r="K167" s="482">
        <v>6.2816974581425864</v>
      </c>
      <c r="L167" s="482">
        <v>3.0990773809523811</v>
      </c>
      <c r="M167" s="482">
        <v>2.4081073589037567</v>
      </c>
      <c r="N167" s="482">
        <v>5.6994741562851443</v>
      </c>
      <c r="O167" s="483">
        <v>130</v>
      </c>
      <c r="P167" s="482">
        <v>8.4643644684834616</v>
      </c>
      <c r="Q167" s="482">
        <v>1</v>
      </c>
      <c r="R167" s="483">
        <v>159</v>
      </c>
      <c r="S167" s="482">
        <v>2.2795993848271916</v>
      </c>
      <c r="T167" s="482">
        <v>4.7331863233265983</v>
      </c>
      <c r="U167" s="482">
        <v>4.6592261904761907</v>
      </c>
      <c r="V167" s="482">
        <v>5.5461309523809526</v>
      </c>
      <c r="W167" s="483">
        <v>124</v>
      </c>
      <c r="X167" s="483">
        <v>413</v>
      </c>
      <c r="Y167" s="405">
        <f t="shared" si="2"/>
        <v>13.408807035565431</v>
      </c>
      <c r="AN167" s="350"/>
      <c r="AO167" s="350"/>
      <c r="AP167" s="350"/>
    </row>
    <row r="168" spans="1:42">
      <c r="A168" s="526">
        <v>127</v>
      </c>
      <c r="B168" s="526">
        <v>0</v>
      </c>
      <c r="C168" s="528" t="s">
        <v>381</v>
      </c>
      <c r="D168" s="528" t="s">
        <v>380</v>
      </c>
      <c r="E168" s="528" t="s">
        <v>491</v>
      </c>
      <c r="F168" s="528" t="s">
        <v>506</v>
      </c>
      <c r="G168" s="418">
        <v>4</v>
      </c>
      <c r="H168" s="418">
        <v>3</v>
      </c>
      <c r="I168" s="529">
        <v>0</v>
      </c>
      <c r="J168" s="529">
        <v>0</v>
      </c>
      <c r="K168" s="482">
        <v>7.2212920414892592</v>
      </c>
      <c r="L168" s="482">
        <v>2.9510884353741496</v>
      </c>
      <c r="M168" s="482">
        <v>1.4737796738141327</v>
      </c>
      <c r="N168" s="482">
        <v>5.7746248515676051</v>
      </c>
      <c r="O168" s="483">
        <v>132</v>
      </c>
      <c r="P168" s="482">
        <v>5.8823798627002288</v>
      </c>
      <c r="Q168" s="482">
        <v>6.807674309780066</v>
      </c>
      <c r="R168" s="483">
        <v>142</v>
      </c>
      <c r="S168" s="482">
        <v>2.830249777553298</v>
      </c>
      <c r="T168" s="482">
        <v>4.340008496456468</v>
      </c>
      <c r="U168" s="482">
        <v>4.6870748299319729</v>
      </c>
      <c r="V168" s="482">
        <v>3.9897959183673466</v>
      </c>
      <c r="W168" s="483">
        <v>141</v>
      </c>
      <c r="X168" s="483">
        <v>415</v>
      </c>
      <c r="Y168" s="405">
        <f t="shared" si="2"/>
        <v>14.662005592378705</v>
      </c>
      <c r="AN168" s="350"/>
      <c r="AO168" s="350"/>
      <c r="AP168" s="350"/>
    </row>
    <row r="169" spans="1:42">
      <c r="A169" s="526">
        <v>53</v>
      </c>
      <c r="B169" s="526">
        <v>0</v>
      </c>
      <c r="C169" s="528" t="s">
        <v>355</v>
      </c>
      <c r="D169" s="528" t="s">
        <v>354</v>
      </c>
      <c r="E169" s="528" t="s">
        <v>491</v>
      </c>
      <c r="F169" s="528" t="s">
        <v>505</v>
      </c>
      <c r="G169" s="418"/>
      <c r="H169" s="418">
        <v>4</v>
      </c>
      <c r="I169" s="529">
        <v>0</v>
      </c>
      <c r="J169" s="529">
        <v>0</v>
      </c>
      <c r="K169" s="482">
        <v>5.9279140282357456</v>
      </c>
      <c r="L169" s="482">
        <v>3.5744444444444445</v>
      </c>
      <c r="M169" s="482">
        <v>1.1706256725433357</v>
      </c>
      <c r="N169" s="482">
        <v>5.1814651350630525</v>
      </c>
      <c r="O169" s="483">
        <v>148</v>
      </c>
      <c r="P169" s="482">
        <v>8.3583940087372586</v>
      </c>
      <c r="Q169" s="482">
        <v>5.2536265793167995</v>
      </c>
      <c r="R169" s="483">
        <v>128</v>
      </c>
      <c r="S169" s="482">
        <v>1.0764511614188177</v>
      </c>
      <c r="T169" s="482">
        <v>4.0040847893672069</v>
      </c>
      <c r="U169" s="482">
        <v>4.7142857142857144</v>
      </c>
      <c r="V169" s="482">
        <v>5.7936507936507935</v>
      </c>
      <c r="W169" s="483">
        <v>145</v>
      </c>
      <c r="X169" s="483">
        <v>421</v>
      </c>
      <c r="Y169" s="405">
        <f t="shared" si="2"/>
        <v>14.666740728779306</v>
      </c>
      <c r="AN169" s="350"/>
      <c r="AO169" s="350"/>
      <c r="AP169" s="350"/>
    </row>
    <row r="170" spans="1:42">
      <c r="A170" s="526">
        <v>113</v>
      </c>
      <c r="B170" s="526">
        <v>0</v>
      </c>
      <c r="C170" s="528" t="s">
        <v>371</v>
      </c>
      <c r="D170" s="528" t="s">
        <v>370</v>
      </c>
      <c r="E170" s="528" t="s">
        <v>503</v>
      </c>
      <c r="F170" s="528" t="s">
        <v>520</v>
      </c>
      <c r="G170" s="418"/>
      <c r="H170" s="418">
        <v>3</v>
      </c>
      <c r="I170" s="529">
        <v>0</v>
      </c>
      <c r="J170" s="529">
        <v>0</v>
      </c>
      <c r="K170" s="482">
        <v>6.9856075221577898</v>
      </c>
      <c r="L170" s="482">
        <v>5.461785714285714</v>
      </c>
      <c r="M170" s="482">
        <v>2.075092895594151</v>
      </c>
      <c r="N170" s="482">
        <v>6.9165474279709516</v>
      </c>
      <c r="O170" s="483">
        <v>53</v>
      </c>
      <c r="P170" s="482">
        <v>8.5195028084044111</v>
      </c>
      <c r="Q170" s="482">
        <v>1</v>
      </c>
      <c r="R170" s="483">
        <v>158</v>
      </c>
      <c r="S170" s="482">
        <v>2.3258055353350033</v>
      </c>
      <c r="T170" s="482">
        <v>3.7441990172845756</v>
      </c>
      <c r="U170" s="482">
        <v>6.1904761904761907</v>
      </c>
      <c r="V170" s="482">
        <v>5.7142857142857144</v>
      </c>
      <c r="W170" s="483">
        <v>109</v>
      </c>
      <c r="X170" s="483">
        <v>320</v>
      </c>
      <c r="Y170" s="405">
        <f t="shared" si="2"/>
        <v>14.613201408549729</v>
      </c>
      <c r="AN170" s="350"/>
      <c r="AO170" s="350"/>
      <c r="AP170" s="350"/>
    </row>
    <row r="171" spans="1:42">
      <c r="A171" s="526">
        <v>21</v>
      </c>
      <c r="B171" s="526">
        <v>0</v>
      </c>
      <c r="C171" s="528" t="s">
        <v>215</v>
      </c>
      <c r="D171" s="528" t="s">
        <v>214</v>
      </c>
      <c r="E171" s="528" t="s">
        <v>493</v>
      </c>
      <c r="F171" s="528" t="s">
        <v>501</v>
      </c>
      <c r="G171" s="418">
        <v>2</v>
      </c>
      <c r="H171" s="418">
        <v>2</v>
      </c>
      <c r="I171" s="529">
        <v>0</v>
      </c>
      <c r="J171" s="529">
        <v>0</v>
      </c>
      <c r="K171" s="482">
        <v>9.0700533021737044</v>
      </c>
      <c r="L171" s="482">
        <v>5.0969387755102034</v>
      </c>
      <c r="M171" s="482">
        <v>6.276303879567628</v>
      </c>
      <c r="N171" s="482">
        <v>6.2499693469513504</v>
      </c>
      <c r="O171" s="483">
        <v>2</v>
      </c>
      <c r="P171" s="482">
        <v>8.7336280424381112</v>
      </c>
      <c r="Q171" s="482">
        <v>5.8927234440804872</v>
      </c>
      <c r="R171" s="483">
        <v>99</v>
      </c>
      <c r="S171" s="482">
        <v>2.5598910938125354</v>
      </c>
      <c r="T171" s="482">
        <v>4.1391245557988654</v>
      </c>
      <c r="U171" s="482">
        <v>4.4183673469387745</v>
      </c>
      <c r="V171" s="482">
        <v>5.5612244897959178</v>
      </c>
      <c r="W171" s="483">
        <v>130</v>
      </c>
      <c r="X171" s="483">
        <v>231</v>
      </c>
      <c r="Y171" s="405">
        <f t="shared" si="2"/>
        <v>18.156143940896545</v>
      </c>
      <c r="AN171" s="350"/>
      <c r="AO171" s="350"/>
      <c r="AP171" s="350"/>
    </row>
    <row r="172" spans="1:42">
      <c r="A172" s="526">
        <v>186</v>
      </c>
      <c r="B172" s="526">
        <v>0</v>
      </c>
      <c r="C172" s="528" t="s">
        <v>223</v>
      </c>
      <c r="D172" s="528" t="s">
        <v>222</v>
      </c>
      <c r="E172" s="528" t="s">
        <v>493</v>
      </c>
      <c r="F172" s="528" t="s">
        <v>525</v>
      </c>
      <c r="G172" s="418">
        <v>3</v>
      </c>
      <c r="H172" s="418">
        <v>3</v>
      </c>
      <c r="I172" s="529">
        <v>0</v>
      </c>
      <c r="J172" s="529">
        <v>0</v>
      </c>
      <c r="K172" s="482">
        <v>6.9460252104875622</v>
      </c>
      <c r="L172" s="482">
        <v>4.3934523809523807</v>
      </c>
      <c r="M172" s="482">
        <v>4.7007437535315626</v>
      </c>
      <c r="N172" s="482">
        <v>5.3426106995006313</v>
      </c>
      <c r="O172" s="483">
        <v>54</v>
      </c>
      <c r="P172" s="482">
        <v>8.4811212814645316</v>
      </c>
      <c r="Q172" s="482">
        <v>5.603182030884418</v>
      </c>
      <c r="R172" s="483">
        <v>116</v>
      </c>
      <c r="S172" s="482">
        <v>2.7327106679204163</v>
      </c>
      <c r="T172" s="482">
        <v>4.7189070586059634</v>
      </c>
      <c r="U172" s="482">
        <v>5.7226190476190473</v>
      </c>
      <c r="V172" s="482">
        <v>6.0452380952380951</v>
      </c>
      <c r="W172" s="483">
        <v>81</v>
      </c>
      <c r="X172" s="483">
        <v>251</v>
      </c>
      <c r="Y172" s="405">
        <f t="shared" si="2"/>
        <v>17.192728384638389</v>
      </c>
      <c r="AN172" s="350"/>
      <c r="AO172" s="350"/>
      <c r="AP172" s="350"/>
    </row>
    <row r="173" spans="1:42">
      <c r="A173" s="526">
        <v>141</v>
      </c>
      <c r="B173" s="526">
        <v>0</v>
      </c>
      <c r="C173" s="528" t="s">
        <v>307</v>
      </c>
      <c r="D173" s="528" t="s">
        <v>306</v>
      </c>
      <c r="E173" s="528" t="s">
        <v>503</v>
      </c>
      <c r="F173" s="528" t="s">
        <v>520</v>
      </c>
      <c r="G173" s="418">
        <v>4</v>
      </c>
      <c r="H173" s="418">
        <v>3</v>
      </c>
      <c r="I173" s="529">
        <v>0</v>
      </c>
      <c r="J173" s="529">
        <v>0</v>
      </c>
      <c r="K173" s="482">
        <v>7.0626032269424091</v>
      </c>
      <c r="L173" s="482">
        <v>4.5402116402116404</v>
      </c>
      <c r="M173" s="482">
        <v>1.5136847234956374</v>
      </c>
      <c r="N173" s="482">
        <v>5.3055211366557442</v>
      </c>
      <c r="O173" s="483">
        <v>116</v>
      </c>
      <c r="P173" s="482">
        <v>7.5270126898273357</v>
      </c>
      <c r="Q173" s="482">
        <v>6.3538839494618626</v>
      </c>
      <c r="R173" s="483">
        <v>121</v>
      </c>
      <c r="S173" s="482">
        <v>1.2652662758182724</v>
      </c>
      <c r="T173" s="482">
        <v>4.4211325379516602</v>
      </c>
      <c r="U173" s="482">
        <v>5.7962962962962976</v>
      </c>
      <c r="V173" s="482">
        <v>6.5873015873015879</v>
      </c>
      <c r="W173" s="483">
        <v>107</v>
      </c>
      <c r="X173" s="483">
        <v>344</v>
      </c>
      <c r="Y173" s="405">
        <f t="shared" si="2"/>
        <v>16.063452675812911</v>
      </c>
      <c r="AN173" s="350"/>
      <c r="AO173" s="350"/>
      <c r="AP173" s="350"/>
    </row>
    <row r="174" spans="1:42">
      <c r="A174" s="526">
        <v>117</v>
      </c>
      <c r="B174" s="526">
        <v>0</v>
      </c>
      <c r="C174" s="528" t="s">
        <v>303</v>
      </c>
      <c r="D174" s="528" t="s">
        <v>302</v>
      </c>
      <c r="E174" s="528" t="s">
        <v>503</v>
      </c>
      <c r="F174" s="528" t="s">
        <v>509</v>
      </c>
      <c r="G174" s="418">
        <v>4</v>
      </c>
      <c r="H174" s="418">
        <v>3</v>
      </c>
      <c r="I174" s="529">
        <v>0</v>
      </c>
      <c r="J174" s="529">
        <v>0</v>
      </c>
      <c r="K174" s="482">
        <v>7.3621318628549473</v>
      </c>
      <c r="L174" s="482">
        <v>4.4421273964131105</v>
      </c>
      <c r="M174" s="482">
        <v>1.5157033061068574</v>
      </c>
      <c r="N174" s="482">
        <v>5.5893431918081724</v>
      </c>
      <c r="O174" s="483">
        <v>109</v>
      </c>
      <c r="P174" s="482">
        <v>7.3394112752236325</v>
      </c>
      <c r="Q174" s="482">
        <v>5.8800889096864761</v>
      </c>
      <c r="R174" s="483">
        <v>135</v>
      </c>
      <c r="S174" s="482">
        <v>2.4881206106630316</v>
      </c>
      <c r="T174" s="482">
        <v>4.6825603638924642</v>
      </c>
      <c r="U174" s="482">
        <v>4.6670995670995676</v>
      </c>
      <c r="V174" s="482">
        <v>6.3197278911564618</v>
      </c>
      <c r="W174" s="483">
        <v>106</v>
      </c>
      <c r="X174" s="483">
        <v>350</v>
      </c>
      <c r="Y174" s="405">
        <f t="shared" si="2"/>
        <v>15.876453639953708</v>
      </c>
      <c r="AN174" s="350"/>
      <c r="AO174" s="350"/>
      <c r="AP174" s="350"/>
    </row>
    <row r="175" spans="1:42">
      <c r="A175" s="526">
        <v>70</v>
      </c>
      <c r="B175" s="526">
        <v>0</v>
      </c>
      <c r="C175" s="528" t="s">
        <v>345</v>
      </c>
      <c r="D175" s="528" t="s">
        <v>344</v>
      </c>
      <c r="E175" s="528" t="s">
        <v>499</v>
      </c>
      <c r="F175" s="528" t="s">
        <v>502</v>
      </c>
      <c r="G175" s="418">
        <v>3</v>
      </c>
      <c r="H175" s="418">
        <v>3</v>
      </c>
      <c r="I175" s="529">
        <v>0</v>
      </c>
      <c r="J175" s="529">
        <v>0</v>
      </c>
      <c r="K175" s="482">
        <v>6.9322059736850532</v>
      </c>
      <c r="L175" s="482">
        <v>6.1809523809523803</v>
      </c>
      <c r="M175" s="482">
        <v>2.2147753663185554</v>
      </c>
      <c r="N175" s="482">
        <v>5.4849529491197542</v>
      </c>
      <c r="O175" s="483">
        <v>67</v>
      </c>
      <c r="P175" s="482">
        <v>8.5959850218431448</v>
      </c>
      <c r="Q175" s="482">
        <v>1</v>
      </c>
      <c r="R175" s="483">
        <v>154</v>
      </c>
      <c r="S175" s="482">
        <v>2.66955048057536</v>
      </c>
      <c r="T175" s="482">
        <v>3.6166351226182831</v>
      </c>
      <c r="U175" s="482">
        <v>5.52891156462585</v>
      </c>
      <c r="V175" s="482">
        <v>6.2261904761904763</v>
      </c>
      <c r="W175" s="483">
        <v>108</v>
      </c>
      <c r="X175" s="483">
        <v>329</v>
      </c>
      <c r="Y175" s="405">
        <f t="shared" si="2"/>
        <v>14.511536089443002</v>
      </c>
      <c r="AN175" s="350"/>
      <c r="AO175" s="350"/>
      <c r="AP175" s="350"/>
    </row>
    <row r="176" spans="1:42">
      <c r="A176" s="526">
        <v>99</v>
      </c>
      <c r="B176" s="526">
        <v>0</v>
      </c>
      <c r="C176" s="528" t="s">
        <v>301</v>
      </c>
      <c r="D176" s="528" t="s">
        <v>530</v>
      </c>
      <c r="E176" s="528" t="s">
        <v>497</v>
      </c>
      <c r="F176" s="528" t="s">
        <v>518</v>
      </c>
      <c r="G176" s="418">
        <v>2</v>
      </c>
      <c r="H176" s="418">
        <v>2</v>
      </c>
      <c r="I176" s="529">
        <v>0</v>
      </c>
      <c r="J176" s="529">
        <v>0</v>
      </c>
      <c r="K176" s="482">
        <v>5.5748787175464996</v>
      </c>
      <c r="L176" s="482">
        <v>2.6977777777777781</v>
      </c>
      <c r="M176" s="482">
        <v>3.6717072330444487</v>
      </c>
      <c r="N176" s="482">
        <v>6.1555434270662293</v>
      </c>
      <c r="O176" s="483">
        <v>122</v>
      </c>
      <c r="P176" s="482">
        <v>8.5870917412107346</v>
      </c>
      <c r="Q176" s="482">
        <v>1</v>
      </c>
      <c r="R176" s="483">
        <v>156</v>
      </c>
      <c r="S176" s="482">
        <v>3.4107437913560967</v>
      </c>
      <c r="T176" s="482">
        <v>3.9088925755791224</v>
      </c>
      <c r="U176" s="482">
        <v>3.5793650793650791</v>
      </c>
      <c r="V176" s="482">
        <v>4.9801587301587302</v>
      </c>
      <c r="W176" s="483">
        <v>140</v>
      </c>
      <c r="X176" s="483">
        <v>418</v>
      </c>
      <c r="Y176" s="405">
        <f t="shared" si="2"/>
        <v>13.288312703578864</v>
      </c>
      <c r="AN176" s="350"/>
      <c r="AO176" s="350"/>
      <c r="AP176" s="350"/>
    </row>
    <row r="177" spans="1:105">
      <c r="A177" s="526">
        <v>173</v>
      </c>
      <c r="B177" s="526">
        <v>0</v>
      </c>
      <c r="C177" s="528" t="s">
        <v>229</v>
      </c>
      <c r="D177" s="528" t="s">
        <v>228</v>
      </c>
      <c r="E177" s="528" t="s">
        <v>493</v>
      </c>
      <c r="F177" s="528" t="s">
        <v>525</v>
      </c>
      <c r="G177" s="418">
        <v>3</v>
      </c>
      <c r="H177" s="418">
        <v>3</v>
      </c>
      <c r="I177" s="529">
        <v>0</v>
      </c>
      <c r="J177" s="529">
        <v>0</v>
      </c>
      <c r="K177" s="482">
        <v>7.1241682139770148</v>
      </c>
      <c r="L177" s="482">
        <v>4.1309523809523805</v>
      </c>
      <c r="M177" s="482">
        <v>3.2826240693045414</v>
      </c>
      <c r="N177" s="482">
        <v>5.3487682801334095</v>
      </c>
      <c r="O177" s="483">
        <v>86</v>
      </c>
      <c r="P177" s="482">
        <v>8.658581235697941</v>
      </c>
      <c r="Q177" s="482">
        <v>6.1622601778193724</v>
      </c>
      <c r="R177" s="483">
        <v>89</v>
      </c>
      <c r="S177" s="482">
        <v>2.9450273926829027</v>
      </c>
      <c r="T177" s="482">
        <v>4.8468998258126481</v>
      </c>
      <c r="U177" s="482">
        <v>4.0408163265306118</v>
      </c>
      <c r="V177" s="482">
        <v>6.8605442176870755</v>
      </c>
      <c r="W177" s="483">
        <v>94</v>
      </c>
      <c r="X177" s="483">
        <v>269</v>
      </c>
      <c r="Y177" s="405">
        <f t="shared" si="2"/>
        <v>17.055370883528802</v>
      </c>
      <c r="AN177" s="350"/>
      <c r="AO177" s="350"/>
      <c r="AP177" s="350"/>
    </row>
    <row r="178" spans="1:105">
      <c r="A178" s="526">
        <v>37</v>
      </c>
      <c r="B178" s="526">
        <v>0</v>
      </c>
      <c r="C178" s="528" t="s">
        <v>347</v>
      </c>
      <c r="D178" s="528" t="s">
        <v>516</v>
      </c>
      <c r="E178" s="528" t="s">
        <v>491</v>
      </c>
      <c r="F178" s="528" t="s">
        <v>510</v>
      </c>
      <c r="G178" s="418">
        <v>3</v>
      </c>
      <c r="H178" s="418">
        <v>3</v>
      </c>
      <c r="I178" s="529">
        <v>0</v>
      </c>
      <c r="J178" s="529">
        <v>0</v>
      </c>
      <c r="K178" s="482">
        <v>6.465658866088293</v>
      </c>
      <c r="L178" s="482">
        <v>2.1523809523809523</v>
      </c>
      <c r="M178" s="482">
        <v>1.3516880816812782</v>
      </c>
      <c r="N178" s="482">
        <v>6.2642990246398433</v>
      </c>
      <c r="O178" s="483">
        <v>144</v>
      </c>
      <c r="P178" s="482">
        <v>8.4213334720199722</v>
      </c>
      <c r="Q178" s="482">
        <v>5.2641553579784741</v>
      </c>
      <c r="R178" s="483">
        <v>127</v>
      </c>
      <c r="S178" s="482">
        <v>2.2759669169901966</v>
      </c>
      <c r="T178" s="482">
        <v>4.6593185292135511</v>
      </c>
      <c r="U178" s="482">
        <v>2.7936507936507931</v>
      </c>
      <c r="V178" s="482">
        <v>4.2698412698412698</v>
      </c>
      <c r="W178" s="483">
        <v>154</v>
      </c>
      <c r="X178" s="483">
        <v>425</v>
      </c>
      <c r="Y178" s="405">
        <f t="shared" si="2"/>
        <v>14.400945523620766</v>
      </c>
      <c r="AN178" s="350"/>
      <c r="AO178" s="350"/>
      <c r="AP178" s="350"/>
    </row>
    <row r="179" spans="1:105">
      <c r="A179" s="526">
        <v>36</v>
      </c>
      <c r="B179" s="526">
        <v>0</v>
      </c>
      <c r="C179" s="528" t="s">
        <v>514</v>
      </c>
      <c r="D179" s="528" t="s">
        <v>515</v>
      </c>
      <c r="E179" s="528" t="s">
        <v>491</v>
      </c>
      <c r="F179" s="528" t="s">
        <v>510</v>
      </c>
      <c r="G179" s="418">
        <v>4</v>
      </c>
      <c r="H179" s="418">
        <v>4</v>
      </c>
      <c r="I179" s="529">
        <v>0</v>
      </c>
      <c r="J179" s="529">
        <v>0</v>
      </c>
      <c r="K179" s="482">
        <v>6.6079422639818164</v>
      </c>
      <c r="L179" s="482">
        <v>2.0513265306122448</v>
      </c>
      <c r="M179" s="482">
        <v>1.299377562293569</v>
      </c>
      <c r="N179" s="482">
        <v>5.8678287592288232</v>
      </c>
      <c r="O179" s="483">
        <v>150</v>
      </c>
      <c r="P179" s="482">
        <v>7.8980653214062819</v>
      </c>
      <c r="Q179" s="482">
        <v>5.6410856340664486</v>
      </c>
      <c r="R179" s="483">
        <v>130</v>
      </c>
      <c r="S179" s="482">
        <v>2.9377332018129505</v>
      </c>
      <c r="T179" s="482">
        <v>4.702516919120356</v>
      </c>
      <c r="U179" s="482">
        <v>2.704081632653061</v>
      </c>
      <c r="V179" s="482">
        <v>4.2755102040816322</v>
      </c>
      <c r="W179" s="483">
        <v>151</v>
      </c>
      <c r="X179" s="483">
        <v>431</v>
      </c>
      <c r="Y179" s="405">
        <f t="shared" si="2"/>
        <v>14.38115474618248</v>
      </c>
      <c r="AN179" s="350"/>
      <c r="AO179" s="350"/>
      <c r="AP179" s="350"/>
    </row>
    <row r="180" spans="1:105" s="382" customFormat="1">
      <c r="A180" s="526">
        <v>20</v>
      </c>
      <c r="B180" s="526">
        <v>0</v>
      </c>
      <c r="C180" s="528" t="s">
        <v>255</v>
      </c>
      <c r="D180" s="528" t="s">
        <v>254</v>
      </c>
      <c r="E180" s="528" t="s">
        <v>493</v>
      </c>
      <c r="F180" s="528" t="s">
        <v>494</v>
      </c>
      <c r="G180" s="418">
        <v>2</v>
      </c>
      <c r="H180" s="418">
        <v>3</v>
      </c>
      <c r="I180" s="529">
        <v>0</v>
      </c>
      <c r="J180" s="529">
        <v>0</v>
      </c>
      <c r="K180" s="482">
        <v>4.4471097736658454</v>
      </c>
      <c r="L180" s="482">
        <v>4.9869897959183671</v>
      </c>
      <c r="M180" s="482">
        <v>3.3174117396391298</v>
      </c>
      <c r="N180" s="482">
        <v>5.5623085869514295</v>
      </c>
      <c r="O180" s="483">
        <v>121</v>
      </c>
      <c r="P180" s="482">
        <v>8.5355107135427506</v>
      </c>
      <c r="Q180" s="482">
        <v>6.9308610201216663</v>
      </c>
      <c r="R180" s="483">
        <v>60</v>
      </c>
      <c r="S180" s="482">
        <v>2.8529567239661269</v>
      </c>
      <c r="T180" s="482">
        <v>4.1797180286248423</v>
      </c>
      <c r="U180" s="482">
        <v>5.4430272108843543</v>
      </c>
      <c r="V180" s="482">
        <v>6.3103741496598644</v>
      </c>
      <c r="W180" s="483">
        <v>92</v>
      </c>
      <c r="X180" s="483">
        <v>273</v>
      </c>
      <c r="Y180" s="405">
        <f t="shared" si="2"/>
        <v>17.008159869159698</v>
      </c>
      <c r="Z180" s="353"/>
      <c r="AA180" s="353"/>
      <c r="AB180" s="353"/>
      <c r="AC180" s="353"/>
      <c r="AD180" s="353"/>
      <c r="AE180" s="353"/>
      <c r="AF180" s="353"/>
      <c r="AG180" s="353"/>
      <c r="AH180" s="353"/>
      <c r="AI180" s="353"/>
      <c r="AJ180" s="353"/>
      <c r="AK180" s="353"/>
      <c r="AL180" s="353"/>
      <c r="AM180" s="353"/>
      <c r="AN180" s="350"/>
      <c r="AO180" s="350"/>
      <c r="AP180" s="350"/>
      <c r="AQ180" s="350"/>
      <c r="AR180" s="350"/>
      <c r="AS180" s="350"/>
      <c r="AT180" s="350"/>
      <c r="AU180" s="350"/>
      <c r="AV180" s="350"/>
      <c r="AW180" s="350"/>
      <c r="AX180" s="350"/>
      <c r="AY180" s="350"/>
      <c r="AZ180" s="350"/>
      <c r="BA180" s="350"/>
      <c r="BB180" s="350"/>
      <c r="BC180" s="350"/>
      <c r="BD180" s="350"/>
      <c r="BE180" s="350"/>
      <c r="BF180" s="350"/>
      <c r="BG180" s="350"/>
      <c r="BH180" s="350"/>
      <c r="BI180" s="350"/>
      <c r="BJ180" s="350"/>
      <c r="BK180" s="350"/>
      <c r="BL180" s="350"/>
      <c r="BM180" s="350"/>
      <c r="BN180" s="350"/>
      <c r="BO180" s="350"/>
      <c r="BP180" s="350"/>
      <c r="BQ180" s="350"/>
      <c r="BR180" s="350"/>
      <c r="BS180" s="350"/>
      <c r="BT180" s="350"/>
      <c r="BU180" s="350"/>
      <c r="BV180" s="350"/>
      <c r="BW180" s="350"/>
      <c r="BX180" s="350"/>
      <c r="BY180" s="350"/>
      <c r="BZ180" s="350"/>
      <c r="CA180" s="350"/>
      <c r="CB180" s="350"/>
      <c r="CC180" s="350"/>
      <c r="CD180" s="350"/>
      <c r="CE180" s="350"/>
      <c r="CF180" s="350"/>
      <c r="CG180" s="350"/>
      <c r="CH180" s="350"/>
      <c r="CI180" s="350"/>
      <c r="CJ180" s="350"/>
      <c r="CK180" s="350"/>
      <c r="CL180" s="350"/>
      <c r="CM180" s="350"/>
      <c r="CN180" s="350"/>
      <c r="CO180" s="350"/>
      <c r="CP180" s="350"/>
      <c r="CQ180" s="350"/>
      <c r="CR180" s="350"/>
      <c r="CS180" s="350"/>
      <c r="CT180" s="350"/>
      <c r="CU180" s="350"/>
      <c r="CV180" s="350"/>
      <c r="CW180" s="350"/>
      <c r="CX180" s="350"/>
      <c r="CY180" s="350"/>
      <c r="CZ180" s="350"/>
      <c r="DA180" s="350"/>
    </row>
    <row r="181" spans="1:105">
      <c r="A181" s="526">
        <v>145</v>
      </c>
      <c r="B181" s="526">
        <v>0</v>
      </c>
      <c r="C181" s="528" t="s">
        <v>265</v>
      </c>
      <c r="D181" s="528" t="s">
        <v>264</v>
      </c>
      <c r="E181" s="528" t="s">
        <v>499</v>
      </c>
      <c r="F181" s="528" t="s">
        <v>500</v>
      </c>
      <c r="G181" s="418">
        <v>3</v>
      </c>
      <c r="H181" s="418">
        <v>3</v>
      </c>
      <c r="I181" s="529">
        <v>0</v>
      </c>
      <c r="J181" s="529">
        <v>0</v>
      </c>
      <c r="K181" s="482">
        <v>7.7661512309120582</v>
      </c>
      <c r="L181" s="482">
        <v>4.1096938775510203</v>
      </c>
      <c r="M181" s="482">
        <v>2.0413528678953399</v>
      </c>
      <c r="N181" s="482">
        <v>5.6688604315682563</v>
      </c>
      <c r="O181" s="483">
        <v>96</v>
      </c>
      <c r="P181" s="482">
        <v>7.7816101518618686</v>
      </c>
      <c r="Q181" s="482">
        <v>7.2288254562470753</v>
      </c>
      <c r="R181" s="483">
        <v>84</v>
      </c>
      <c r="S181" s="482">
        <v>2.7051918579074261</v>
      </c>
      <c r="T181" s="482">
        <v>3.5726911901361795</v>
      </c>
      <c r="U181" s="482">
        <v>3.6750000000000003</v>
      </c>
      <c r="V181" s="482">
        <v>4.2698979591836732</v>
      </c>
      <c r="W181" s="483">
        <v>153</v>
      </c>
      <c r="X181" s="483">
        <v>333</v>
      </c>
      <c r="Y181" s="405">
        <f t="shared" si="2"/>
        <v>15.95742765784296</v>
      </c>
      <c r="AN181" s="350"/>
      <c r="AO181" s="350"/>
      <c r="AP181" s="350"/>
    </row>
    <row r="182" spans="1:105">
      <c r="A182" s="526">
        <v>174</v>
      </c>
      <c r="B182" s="526">
        <v>0</v>
      </c>
      <c r="C182" s="528" t="s">
        <v>281</v>
      </c>
      <c r="D182" s="528" t="s">
        <v>280</v>
      </c>
      <c r="E182" s="528" t="s">
        <v>493</v>
      </c>
      <c r="F182" s="528" t="s">
        <v>525</v>
      </c>
      <c r="G182" s="418">
        <v>3</v>
      </c>
      <c r="H182" s="418">
        <v>3</v>
      </c>
      <c r="I182" s="529">
        <v>0</v>
      </c>
      <c r="J182" s="529">
        <v>0</v>
      </c>
      <c r="K182" s="482">
        <v>7.2909480423856321</v>
      </c>
      <c r="L182" s="482">
        <v>4.8529761904761903</v>
      </c>
      <c r="M182" s="482">
        <v>3.4707758912342679</v>
      </c>
      <c r="N182" s="482">
        <v>5.5598125378502701</v>
      </c>
      <c r="O182" s="483">
        <v>58</v>
      </c>
      <c r="P182" s="482">
        <v>8.6030996463490741</v>
      </c>
      <c r="Q182" s="482">
        <v>5.1683434721572299</v>
      </c>
      <c r="R182" s="483">
        <v>125</v>
      </c>
      <c r="S182" s="482">
        <v>1.8586711474478426</v>
      </c>
      <c r="T182" s="482">
        <v>4.1120240916388378</v>
      </c>
      <c r="U182" s="482">
        <v>4.8214285714285712</v>
      </c>
      <c r="V182" s="482">
        <v>5.708333333333333</v>
      </c>
      <c r="W182" s="483">
        <v>134</v>
      </c>
      <c r="X182" s="483">
        <v>317</v>
      </c>
      <c r="Y182" s="405">
        <f t="shared" si="2"/>
        <v>16.304464010701889</v>
      </c>
      <c r="AN182" s="350"/>
      <c r="AO182" s="350"/>
      <c r="AP182" s="350"/>
    </row>
    <row r="183" spans="1:105">
      <c r="A183" s="526">
        <v>73</v>
      </c>
      <c r="B183" s="526">
        <v>0</v>
      </c>
      <c r="C183" s="528" t="s">
        <v>273</v>
      </c>
      <c r="D183" s="528" t="s">
        <v>272</v>
      </c>
      <c r="E183" s="528" t="s">
        <v>499</v>
      </c>
      <c r="F183" s="528" t="s">
        <v>508</v>
      </c>
      <c r="G183" s="418">
        <v>3</v>
      </c>
      <c r="H183" s="418">
        <v>3</v>
      </c>
      <c r="I183" s="529">
        <v>0</v>
      </c>
      <c r="J183" s="529">
        <v>0</v>
      </c>
      <c r="K183" s="482">
        <v>7.5990566955853636</v>
      </c>
      <c r="L183" s="482">
        <v>3.9452198736637509</v>
      </c>
      <c r="M183" s="482">
        <v>1.4616209266010252</v>
      </c>
      <c r="N183" s="482">
        <v>5.8712913014172852</v>
      </c>
      <c r="O183" s="483">
        <v>110</v>
      </c>
      <c r="P183" s="482">
        <v>7.010079051383399</v>
      </c>
      <c r="Q183" s="482">
        <v>6.8371548900327568</v>
      </c>
      <c r="R183" s="483">
        <v>122</v>
      </c>
      <c r="S183" s="482">
        <v>2.8056422988083263</v>
      </c>
      <c r="T183" s="482">
        <v>4.2690972939454817</v>
      </c>
      <c r="U183" s="482">
        <v>4.3426870748299313</v>
      </c>
      <c r="V183" s="482">
        <v>5.565318270165208</v>
      </c>
      <c r="W183" s="483">
        <v>128</v>
      </c>
      <c r="X183" s="483">
        <v>360</v>
      </c>
      <c r="Y183" s="405">
        <f t="shared" si="2"/>
        <v>15.888600404462171</v>
      </c>
      <c r="AN183" s="382"/>
      <c r="AO183" s="382"/>
      <c r="AP183" s="382"/>
      <c r="AQ183" s="382"/>
      <c r="AR183" s="382"/>
      <c r="AS183" s="382"/>
      <c r="AT183" s="382"/>
      <c r="AU183" s="382"/>
      <c r="AV183" s="382"/>
      <c r="AW183" s="382"/>
      <c r="AX183" s="382"/>
      <c r="AY183" s="382"/>
      <c r="AZ183" s="382"/>
      <c r="BA183" s="382"/>
      <c r="BB183" s="382"/>
      <c r="BC183" s="382"/>
      <c r="BD183" s="382"/>
      <c r="BE183" s="382"/>
      <c r="BF183" s="382"/>
      <c r="BG183" s="382"/>
      <c r="BH183" s="382"/>
      <c r="BI183" s="382"/>
      <c r="BJ183" s="382"/>
      <c r="BK183" s="382"/>
      <c r="BL183" s="382"/>
      <c r="BM183" s="382"/>
      <c r="BN183" s="382"/>
      <c r="BO183" s="382"/>
      <c r="BP183" s="382"/>
      <c r="BQ183" s="382"/>
      <c r="BR183" s="382"/>
      <c r="BS183" s="382"/>
      <c r="BT183" s="382"/>
      <c r="BU183" s="382"/>
      <c r="BV183" s="382"/>
      <c r="BW183" s="382"/>
      <c r="BX183" s="382"/>
      <c r="BY183" s="382"/>
      <c r="BZ183" s="382"/>
      <c r="CA183" s="382"/>
      <c r="CB183" s="382"/>
      <c r="CC183" s="382"/>
      <c r="CD183" s="382"/>
      <c r="CE183" s="382"/>
      <c r="CF183" s="382"/>
      <c r="CG183" s="382"/>
      <c r="CH183" s="382"/>
      <c r="CI183" s="382"/>
      <c r="CJ183" s="382"/>
      <c r="CK183" s="382"/>
      <c r="CL183" s="382"/>
      <c r="CM183" s="382"/>
      <c r="CN183" s="382"/>
      <c r="CO183" s="382"/>
      <c r="CP183" s="382"/>
      <c r="CQ183" s="382"/>
      <c r="CR183" s="382"/>
      <c r="CS183" s="382"/>
      <c r="CT183" s="382"/>
      <c r="CU183" s="382"/>
      <c r="CV183" s="382"/>
      <c r="CW183" s="382"/>
      <c r="CX183" s="382"/>
      <c r="CY183" s="382"/>
      <c r="CZ183" s="382"/>
      <c r="DA183" s="382"/>
    </row>
    <row r="184" spans="1:105">
      <c r="A184" s="526">
        <v>75</v>
      </c>
      <c r="B184" s="526">
        <v>0</v>
      </c>
      <c r="C184" s="528" t="s">
        <v>368</v>
      </c>
      <c r="D184" s="528" t="s">
        <v>367</v>
      </c>
      <c r="E184" s="528" t="s">
        <v>499</v>
      </c>
      <c r="F184" s="528" t="s">
        <v>502</v>
      </c>
      <c r="G184" s="418">
        <v>4</v>
      </c>
      <c r="H184" s="418">
        <v>3</v>
      </c>
      <c r="I184" s="529">
        <v>0</v>
      </c>
      <c r="J184" s="529">
        <v>0</v>
      </c>
      <c r="K184" s="482">
        <v>5.2220721580177356</v>
      </c>
      <c r="L184" s="482">
        <v>2.4299319727891158</v>
      </c>
      <c r="M184" s="482">
        <v>1.2689297955153327</v>
      </c>
      <c r="N184" s="482">
        <v>5.6778262425565034</v>
      </c>
      <c r="O184" s="483">
        <v>158</v>
      </c>
      <c r="P184" s="482">
        <v>7.96181610151862</v>
      </c>
      <c r="Q184" s="482">
        <v>6.1591015442208699</v>
      </c>
      <c r="R184" s="483">
        <v>115</v>
      </c>
      <c r="S184" s="482">
        <v>2.7605343251215824</v>
      </c>
      <c r="T184" s="482">
        <v>3.9608311344365412</v>
      </c>
      <c r="U184" s="482">
        <v>3.110544217687075</v>
      </c>
      <c r="V184" s="482">
        <v>5.2323129251700689</v>
      </c>
      <c r="W184" s="483">
        <v>148</v>
      </c>
      <c r="X184" s="483">
        <v>421</v>
      </c>
      <c r="Y184" s="405">
        <f t="shared" si="2"/>
        <v>14.476204515693233</v>
      </c>
      <c r="AN184" s="350"/>
      <c r="AO184" s="350"/>
      <c r="AP184" s="350"/>
    </row>
    <row r="185" spans="1:105">
      <c r="A185" s="526">
        <v>175</v>
      </c>
      <c r="B185" s="526">
        <v>0</v>
      </c>
      <c r="C185" s="528" t="s">
        <v>369</v>
      </c>
      <c r="D185" s="528" t="s">
        <v>359</v>
      </c>
      <c r="E185" s="528" t="s">
        <v>503</v>
      </c>
      <c r="F185" s="528" t="s">
        <v>509</v>
      </c>
      <c r="G185" s="418">
        <v>3</v>
      </c>
      <c r="H185" s="418">
        <v>3</v>
      </c>
      <c r="I185" s="529">
        <v>0</v>
      </c>
      <c r="J185" s="529">
        <v>0</v>
      </c>
      <c r="K185" s="482">
        <v>7.2694436565611298</v>
      </c>
      <c r="L185" s="482">
        <v>3.8724489795918369</v>
      </c>
      <c r="M185" s="482">
        <v>1.845784970427826</v>
      </c>
      <c r="N185" s="482">
        <v>5.3334000784413211</v>
      </c>
      <c r="O185" s="483">
        <v>119</v>
      </c>
      <c r="P185" s="482">
        <v>8.0231017266486386</v>
      </c>
      <c r="Q185" s="482">
        <v>5.5758072063640611</v>
      </c>
      <c r="R185" s="483">
        <v>129</v>
      </c>
      <c r="S185" s="482">
        <v>1.1200039761796952</v>
      </c>
      <c r="T185" s="482">
        <v>3.911284581912021</v>
      </c>
      <c r="U185" s="482">
        <v>4.8571428571428559</v>
      </c>
      <c r="V185" s="482">
        <v>5.8979591836734695</v>
      </c>
      <c r="W185" s="483">
        <v>142</v>
      </c>
      <c r="X185" s="483">
        <v>390</v>
      </c>
      <c r="Y185" s="405">
        <f t="shared" si="2"/>
        <v>15.326321537488889</v>
      </c>
      <c r="AN185" s="350"/>
      <c r="AO185" s="350"/>
      <c r="AP185" s="350"/>
    </row>
    <row r="186" spans="1:105" s="382" customFormat="1">
      <c r="A186" s="526">
        <v>155</v>
      </c>
      <c r="B186" s="526">
        <v>0</v>
      </c>
      <c r="C186" s="528" t="s">
        <v>311</v>
      </c>
      <c r="D186" s="528" t="s">
        <v>310</v>
      </c>
      <c r="E186" s="528" t="s">
        <v>503</v>
      </c>
      <c r="F186" s="528" t="s">
        <v>520</v>
      </c>
      <c r="G186" s="418">
        <v>3</v>
      </c>
      <c r="H186" s="418">
        <v>3</v>
      </c>
      <c r="I186" s="529">
        <v>0</v>
      </c>
      <c r="J186" s="529">
        <v>0</v>
      </c>
      <c r="K186" s="482">
        <v>2.8460000000000001</v>
      </c>
      <c r="L186" s="482">
        <v>5.409523809523809</v>
      </c>
      <c r="M186" s="482">
        <v>1.8383873911630324</v>
      </c>
      <c r="N186" s="482">
        <v>5.353016448596553</v>
      </c>
      <c r="O186" s="483">
        <v>153</v>
      </c>
      <c r="P186" s="482">
        <v>8.1111608071562298</v>
      </c>
      <c r="Q186" s="482">
        <v>5.7042583060364995</v>
      </c>
      <c r="R186" s="483">
        <v>123</v>
      </c>
      <c r="S186" s="482">
        <v>1.3732803063230954</v>
      </c>
      <c r="T186" s="482">
        <v>4.0098880845834746</v>
      </c>
      <c r="U186" s="482">
        <v>5.2063492063492065</v>
      </c>
      <c r="V186" s="482">
        <v>6.4523809523809517</v>
      </c>
      <c r="W186" s="483">
        <v>126</v>
      </c>
      <c r="X186" s="483">
        <v>402</v>
      </c>
      <c r="Y186" s="405">
        <f t="shared" si="2"/>
        <v>15.029916106326393</v>
      </c>
      <c r="Z186" s="353"/>
      <c r="AA186" s="353"/>
      <c r="AB186" s="353"/>
      <c r="AC186" s="353"/>
      <c r="AD186" s="353"/>
      <c r="AE186" s="353"/>
      <c r="AF186" s="353"/>
      <c r="AG186" s="353"/>
      <c r="AH186" s="353"/>
      <c r="AI186" s="353"/>
      <c r="AJ186" s="353"/>
      <c r="AK186" s="353"/>
      <c r="AL186" s="353"/>
      <c r="AM186" s="353"/>
      <c r="AN186" s="350"/>
      <c r="AO186" s="350"/>
      <c r="AP186" s="350"/>
      <c r="AQ186" s="350"/>
      <c r="AR186" s="350"/>
      <c r="AS186" s="350"/>
      <c r="AT186" s="350"/>
      <c r="AU186" s="350"/>
      <c r="AV186" s="350"/>
      <c r="AW186" s="350"/>
      <c r="AX186" s="350"/>
      <c r="AY186" s="350"/>
      <c r="AZ186" s="350"/>
      <c r="BA186" s="350"/>
      <c r="BB186" s="350"/>
      <c r="BC186" s="350"/>
      <c r="BD186" s="350"/>
      <c r="BE186" s="350"/>
      <c r="BF186" s="350"/>
      <c r="BG186" s="350"/>
      <c r="BH186" s="350"/>
      <c r="BI186" s="350"/>
      <c r="BJ186" s="350"/>
      <c r="BK186" s="350"/>
      <c r="BL186" s="350"/>
      <c r="BM186" s="350"/>
      <c r="BN186" s="350"/>
      <c r="BO186" s="350"/>
      <c r="BP186" s="350"/>
      <c r="BQ186" s="350"/>
      <c r="BR186" s="350"/>
      <c r="BS186" s="350"/>
      <c r="BT186" s="350"/>
      <c r="BU186" s="350"/>
      <c r="BV186" s="350"/>
      <c r="BW186" s="350"/>
      <c r="BX186" s="350"/>
      <c r="BY186" s="350"/>
      <c r="BZ186" s="350"/>
      <c r="CA186" s="350"/>
      <c r="CB186" s="350"/>
      <c r="CC186" s="350"/>
      <c r="CD186" s="350"/>
      <c r="CE186" s="350"/>
      <c r="CF186" s="350"/>
      <c r="CG186" s="350"/>
      <c r="CH186" s="350"/>
      <c r="CI186" s="350"/>
      <c r="CJ186" s="350"/>
      <c r="CK186" s="350"/>
      <c r="CL186" s="350"/>
      <c r="CM186" s="350"/>
      <c r="CN186" s="350"/>
      <c r="CO186" s="350"/>
      <c r="CP186" s="350"/>
      <c r="CQ186" s="350"/>
      <c r="CR186" s="350"/>
      <c r="CS186" s="350"/>
      <c r="CT186" s="350"/>
      <c r="CU186" s="350"/>
      <c r="CV186" s="350"/>
      <c r="CW186" s="350"/>
      <c r="CX186" s="350"/>
      <c r="CY186" s="350"/>
      <c r="CZ186" s="350"/>
      <c r="DA186" s="350"/>
    </row>
    <row r="187" spans="1:105">
      <c r="A187" s="526">
        <v>152</v>
      </c>
      <c r="B187" s="526">
        <v>0</v>
      </c>
      <c r="C187" s="528" t="s">
        <v>362</v>
      </c>
      <c r="D187" s="528" t="s">
        <v>361</v>
      </c>
      <c r="E187" s="528" t="s">
        <v>497</v>
      </c>
      <c r="F187" s="528" t="s">
        <v>518</v>
      </c>
      <c r="G187" s="418">
        <v>4</v>
      </c>
      <c r="H187" s="418">
        <v>3</v>
      </c>
      <c r="I187" s="529">
        <v>0</v>
      </c>
      <c r="J187" s="529">
        <v>0</v>
      </c>
      <c r="K187" s="482">
        <v>5.2467798604219356</v>
      </c>
      <c r="L187" s="482">
        <v>2.9355782312925172</v>
      </c>
      <c r="M187" s="482">
        <v>3.0539412990585233</v>
      </c>
      <c r="N187" s="482">
        <v>4.9877854964936716</v>
      </c>
      <c r="O187" s="483">
        <v>145</v>
      </c>
      <c r="P187" s="482">
        <v>8.0770855003120445</v>
      </c>
      <c r="Q187" s="482">
        <v>1</v>
      </c>
      <c r="R187" s="483">
        <v>161</v>
      </c>
      <c r="S187" s="482">
        <v>3.295866065155137</v>
      </c>
      <c r="T187" s="482">
        <v>4.1677535899854679</v>
      </c>
      <c r="U187" s="482">
        <v>3.7959183673469385</v>
      </c>
      <c r="V187" s="482">
        <v>4.6530612244897958</v>
      </c>
      <c r="W187" s="483">
        <v>139</v>
      </c>
      <c r="X187" s="483">
        <v>445</v>
      </c>
      <c r="Y187" s="405">
        <f t="shared" si="2"/>
        <v>12.57271378371702</v>
      </c>
      <c r="AN187" s="350"/>
      <c r="AO187" s="350"/>
      <c r="AP187" s="350"/>
    </row>
    <row r="188" spans="1:105">
      <c r="A188" s="526">
        <v>143</v>
      </c>
      <c r="B188" s="526">
        <v>0</v>
      </c>
      <c r="C188" s="528" t="s">
        <v>207</v>
      </c>
      <c r="D188" s="528" t="s">
        <v>537</v>
      </c>
      <c r="E188" s="528" t="s">
        <v>503</v>
      </c>
      <c r="F188" s="528" t="s">
        <v>512</v>
      </c>
      <c r="G188" s="418"/>
      <c r="H188" s="418">
        <v>4</v>
      </c>
      <c r="I188" s="529">
        <v>0</v>
      </c>
      <c r="J188" s="529">
        <v>0</v>
      </c>
      <c r="K188" s="482">
        <v>7.2367554282581548</v>
      </c>
      <c r="L188" s="482">
        <v>2.0514285714285716</v>
      </c>
      <c r="M188" s="482">
        <v>4.7062194970737448</v>
      </c>
      <c r="N188" s="482">
        <v>5.3239084983814067</v>
      </c>
      <c r="O188" s="483">
        <v>101</v>
      </c>
      <c r="P188" s="482">
        <v>7.6471811940919494</v>
      </c>
      <c r="Q188" s="482">
        <v>1</v>
      </c>
      <c r="R188" s="483">
        <v>163</v>
      </c>
      <c r="S188" s="482">
        <v>1.0817739905565105</v>
      </c>
      <c r="T188" s="482">
        <v>2.8163829531427695</v>
      </c>
      <c r="U188" s="482">
        <v>3.5238095238095242</v>
      </c>
      <c r="V188" s="482">
        <v>3.333333333333333</v>
      </c>
      <c r="W188" s="483">
        <v>162</v>
      </c>
      <c r="X188" s="483">
        <v>426</v>
      </c>
      <c r="Y188" s="405">
        <f t="shared" si="2"/>
        <v>11.841993546041978</v>
      </c>
      <c r="AN188" s="350"/>
      <c r="AO188" s="350"/>
      <c r="AP188" s="350"/>
    </row>
    <row r="189" spans="1:105">
      <c r="A189" s="526">
        <v>81</v>
      </c>
      <c r="B189" s="526">
        <v>0</v>
      </c>
      <c r="C189" s="528" t="s">
        <v>383</v>
      </c>
      <c r="D189" s="528" t="s">
        <v>382</v>
      </c>
      <c r="E189" s="528" t="s">
        <v>497</v>
      </c>
      <c r="F189" s="528" t="s">
        <v>524</v>
      </c>
      <c r="G189" s="418"/>
      <c r="H189" s="418">
        <v>3</v>
      </c>
      <c r="I189" s="529">
        <v>0</v>
      </c>
      <c r="J189" s="529">
        <v>0</v>
      </c>
      <c r="K189" s="482">
        <v>6.0530154784390309</v>
      </c>
      <c r="L189" s="482">
        <v>1.4694331065759636</v>
      </c>
      <c r="M189" s="482">
        <v>1.8969915497585275</v>
      </c>
      <c r="N189" s="482">
        <v>5.7637569362276242</v>
      </c>
      <c r="O189" s="483">
        <v>154</v>
      </c>
      <c r="P189" s="482">
        <v>8.5710838360723951</v>
      </c>
      <c r="Q189" s="482">
        <v>1</v>
      </c>
      <c r="R189" s="483">
        <v>157</v>
      </c>
      <c r="S189" s="482">
        <v>2.6364610045886177</v>
      </c>
      <c r="T189" s="482">
        <v>4.6089313298764454</v>
      </c>
      <c r="U189" s="482">
        <v>2.3713151927437641</v>
      </c>
      <c r="V189" s="482">
        <v>4.1343537414965992</v>
      </c>
      <c r="W189" s="483">
        <v>155</v>
      </c>
      <c r="X189" s="483">
        <v>466</v>
      </c>
      <c r="Y189" s="405">
        <f t="shared" si="2"/>
        <v>12.019106502962842</v>
      </c>
      <c r="AN189" s="350"/>
      <c r="AO189" s="350"/>
      <c r="AP189" s="350"/>
    </row>
    <row r="190" spans="1:105">
      <c r="A190" s="526">
        <v>29</v>
      </c>
      <c r="B190" s="526">
        <v>0</v>
      </c>
      <c r="C190" s="528" t="s">
        <v>366</v>
      </c>
      <c r="D190" s="528" t="s">
        <v>365</v>
      </c>
      <c r="E190" s="528" t="s">
        <v>491</v>
      </c>
      <c r="F190" s="528" t="s">
        <v>510</v>
      </c>
      <c r="G190" s="418">
        <v>4</v>
      </c>
      <c r="H190" s="418">
        <v>3</v>
      </c>
      <c r="I190" s="529">
        <v>0</v>
      </c>
      <c r="J190" s="529">
        <v>0</v>
      </c>
      <c r="K190" s="482">
        <v>6.4341502384992157</v>
      </c>
      <c r="L190" s="482">
        <v>2.3964285714285714</v>
      </c>
      <c r="M190" s="482">
        <v>1.1452694955906038</v>
      </c>
      <c r="N190" s="482">
        <v>5.0913594572172514</v>
      </c>
      <c r="O190" s="483">
        <v>155</v>
      </c>
      <c r="P190" s="482">
        <v>8.5387247763677969</v>
      </c>
      <c r="Q190" s="482">
        <v>5.5200046794571831</v>
      </c>
      <c r="R190" s="483">
        <v>118</v>
      </c>
      <c r="S190" s="482">
        <v>2.5210392415375504</v>
      </c>
      <c r="T190" s="482">
        <v>3.7588172507895816</v>
      </c>
      <c r="U190" s="482">
        <v>2.7976190476190474</v>
      </c>
      <c r="V190" s="482">
        <v>3.5476190476190474</v>
      </c>
      <c r="W190" s="483">
        <v>160</v>
      </c>
      <c r="X190" s="483">
        <v>433</v>
      </c>
      <c r="Y190" s="405">
        <f t="shared" si="2"/>
        <v>13.952440315487708</v>
      </c>
      <c r="AN190" s="382"/>
      <c r="AO190" s="382"/>
      <c r="AP190" s="382"/>
      <c r="AQ190" s="382"/>
      <c r="AR190" s="382"/>
      <c r="AS190" s="382"/>
      <c r="AT190" s="382"/>
      <c r="AU190" s="382"/>
      <c r="AV190" s="382"/>
      <c r="AW190" s="382"/>
      <c r="AX190" s="382"/>
      <c r="AY190" s="382"/>
      <c r="AZ190" s="382"/>
      <c r="BA190" s="382"/>
      <c r="BB190" s="382"/>
      <c r="BC190" s="382"/>
      <c r="BD190" s="382"/>
      <c r="BE190" s="382"/>
      <c r="BF190" s="382"/>
      <c r="BG190" s="382"/>
      <c r="BH190" s="382"/>
      <c r="BI190" s="382"/>
      <c r="BJ190" s="382"/>
      <c r="BK190" s="382"/>
      <c r="BL190" s="382"/>
      <c r="BM190" s="382"/>
      <c r="BN190" s="382"/>
      <c r="BO190" s="382"/>
      <c r="BP190" s="382"/>
      <c r="BQ190" s="382"/>
      <c r="BR190" s="382"/>
      <c r="BS190" s="382"/>
      <c r="BT190" s="382"/>
      <c r="BU190" s="382"/>
      <c r="BV190" s="382"/>
      <c r="BW190" s="382"/>
      <c r="BX190" s="382"/>
      <c r="BY190" s="382"/>
      <c r="BZ190" s="382"/>
      <c r="CA190" s="382"/>
      <c r="CB190" s="382"/>
      <c r="CC190" s="382"/>
      <c r="CD190" s="382"/>
      <c r="CE190" s="382"/>
      <c r="CF190" s="382"/>
      <c r="CG190" s="382"/>
      <c r="CH190" s="382"/>
      <c r="CI190" s="382"/>
      <c r="CJ190" s="382"/>
      <c r="CK190" s="382"/>
      <c r="CL190" s="382"/>
      <c r="CM190" s="382"/>
      <c r="CN190" s="382"/>
      <c r="CO190" s="382"/>
      <c r="CP190" s="382"/>
      <c r="CQ190" s="382"/>
      <c r="CR190" s="382"/>
      <c r="CS190" s="382"/>
      <c r="CT190" s="382"/>
      <c r="CU190" s="382"/>
      <c r="CV190" s="382"/>
      <c r="CW190" s="382"/>
      <c r="CX190" s="382"/>
      <c r="CY190" s="382"/>
      <c r="CZ190" s="382"/>
      <c r="DA190" s="382"/>
    </row>
    <row r="191" spans="1:105">
      <c r="A191" s="526">
        <v>170</v>
      </c>
      <c r="B191" s="526">
        <v>0</v>
      </c>
      <c r="C191" s="528" t="s">
        <v>364</v>
      </c>
      <c r="D191" s="528" t="s">
        <v>363</v>
      </c>
      <c r="E191" s="528" t="s">
        <v>491</v>
      </c>
      <c r="F191" s="528" t="s">
        <v>510</v>
      </c>
      <c r="G191" s="418">
        <v>4</v>
      </c>
      <c r="H191" s="418">
        <v>3</v>
      </c>
      <c r="I191" s="529">
        <v>0</v>
      </c>
      <c r="J191" s="529">
        <v>0</v>
      </c>
      <c r="K191" s="482">
        <v>6.0977297915933031</v>
      </c>
      <c r="L191" s="482">
        <v>2.7442176870748298</v>
      </c>
      <c r="M191" s="482">
        <v>1.0858828731230421</v>
      </c>
      <c r="N191" s="482">
        <v>4.6234373521700887</v>
      </c>
      <c r="O191" s="483">
        <v>159</v>
      </c>
      <c r="P191" s="482">
        <v>7.6717391304347826</v>
      </c>
      <c r="Q191" s="482">
        <v>5.6358212447356104</v>
      </c>
      <c r="R191" s="483">
        <v>133</v>
      </c>
      <c r="S191" s="482">
        <v>1.8385246268864606</v>
      </c>
      <c r="T191" s="482">
        <v>3.5715179416303688</v>
      </c>
      <c r="U191" s="482">
        <v>3.8639455782312924</v>
      </c>
      <c r="V191" s="482">
        <v>4.4081632653061229</v>
      </c>
      <c r="W191" s="483">
        <v>156</v>
      </c>
      <c r="X191" s="483">
        <v>448</v>
      </c>
      <c r="Y191" s="405">
        <f t="shared" si="2"/>
        <v>13.712134966589073</v>
      </c>
      <c r="AN191" s="350"/>
      <c r="AO191" s="350"/>
      <c r="AP191" s="350"/>
    </row>
    <row r="192" spans="1:105" s="382" customFormat="1">
      <c r="A192" s="526">
        <v>159</v>
      </c>
      <c r="B192" s="526">
        <v>0</v>
      </c>
      <c r="C192" s="528" t="s">
        <v>337</v>
      </c>
      <c r="D192" s="528" t="s">
        <v>336</v>
      </c>
      <c r="E192" s="528" t="s">
        <v>491</v>
      </c>
      <c r="F192" s="528" t="s">
        <v>505</v>
      </c>
      <c r="G192" s="418"/>
      <c r="H192" s="418">
        <v>4</v>
      </c>
      <c r="I192" s="529">
        <v>0</v>
      </c>
      <c r="J192" s="529">
        <v>0</v>
      </c>
      <c r="K192" s="482">
        <v>5.5350632583154589</v>
      </c>
      <c r="L192" s="482">
        <v>1.0642857142857141</v>
      </c>
      <c r="M192" s="482">
        <v>1.1602887610305832</v>
      </c>
      <c r="N192" s="482">
        <v>5.3903168618460242</v>
      </c>
      <c r="O192" s="483">
        <v>163</v>
      </c>
      <c r="P192" s="482">
        <v>7.8786249219887665</v>
      </c>
      <c r="Q192" s="482">
        <v>1</v>
      </c>
      <c r="R192" s="483">
        <v>162</v>
      </c>
      <c r="S192" s="482">
        <v>1.1017042759037909</v>
      </c>
      <c r="T192" s="482">
        <v>3.3895102609326386</v>
      </c>
      <c r="U192" s="482">
        <v>1.4285714285714284</v>
      </c>
      <c r="V192" s="482">
        <v>1.4285714285714284</v>
      </c>
      <c r="W192" s="483">
        <v>163</v>
      </c>
      <c r="X192" s="483">
        <v>488</v>
      </c>
      <c r="Y192" s="405">
        <f t="shared" si="2"/>
        <v>9.5638904583586495</v>
      </c>
      <c r="Z192" s="353"/>
      <c r="AA192" s="353"/>
      <c r="AB192" s="353"/>
      <c r="AC192" s="353"/>
      <c r="AD192" s="353"/>
      <c r="AE192" s="353"/>
      <c r="AF192" s="353"/>
      <c r="AG192" s="353"/>
      <c r="AH192" s="353"/>
      <c r="AI192" s="353"/>
      <c r="AJ192" s="353"/>
      <c r="AK192" s="353"/>
      <c r="AL192" s="353"/>
      <c r="AM192" s="353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  <c r="CD192" s="350"/>
      <c r="CE192" s="350"/>
      <c r="CF192" s="350"/>
      <c r="CG192" s="350"/>
      <c r="CH192" s="350"/>
      <c r="CI192" s="350"/>
      <c r="CJ192" s="350"/>
      <c r="CK192" s="350"/>
      <c r="CL192" s="350"/>
      <c r="CM192" s="350"/>
      <c r="CN192" s="350"/>
      <c r="CO192" s="350"/>
      <c r="CP192" s="350"/>
      <c r="CQ192" s="350"/>
      <c r="CR192" s="350"/>
      <c r="CS192" s="350"/>
      <c r="CT192" s="350"/>
      <c r="CU192" s="350"/>
      <c r="CV192" s="350"/>
      <c r="CW192" s="350"/>
      <c r="CX192" s="350"/>
      <c r="CY192" s="350"/>
      <c r="CZ192" s="350"/>
      <c r="DA192" s="350"/>
    </row>
    <row r="193" spans="1:42" s="352" customFormat="1">
      <c r="A193" s="352">
        <v>129</v>
      </c>
      <c r="B193" s="352">
        <v>2</v>
      </c>
      <c r="C193" s="523" t="s">
        <v>533</v>
      </c>
      <c r="D193" s="409" t="s">
        <v>534</v>
      </c>
      <c r="E193" s="409" t="s">
        <v>503</v>
      </c>
      <c r="F193" s="409" t="s">
        <v>520</v>
      </c>
      <c r="G193" s="412"/>
      <c r="H193" s="412"/>
      <c r="I193" s="419">
        <v>0</v>
      </c>
      <c r="J193" s="419">
        <v>0</v>
      </c>
      <c r="K193" s="428"/>
      <c r="L193" s="430"/>
      <c r="M193" s="430"/>
      <c r="N193" s="430"/>
      <c r="O193" s="417"/>
      <c r="P193" s="429"/>
      <c r="Q193" s="431"/>
      <c r="R193" s="417"/>
      <c r="S193" s="429"/>
      <c r="T193" s="431"/>
      <c r="U193" s="429"/>
      <c r="V193" s="429"/>
      <c r="W193" s="417"/>
      <c r="X193" s="417"/>
      <c r="Y193" s="417"/>
      <c r="Z193" s="353"/>
      <c r="AA193" s="353"/>
      <c r="AB193" s="353"/>
      <c r="AC193" s="353"/>
      <c r="AD193" s="353"/>
      <c r="AE193" s="353"/>
      <c r="AF193" s="353"/>
      <c r="AG193" s="353"/>
      <c r="AH193" s="353"/>
      <c r="AI193" s="353"/>
      <c r="AJ193" s="353"/>
      <c r="AK193" s="353"/>
      <c r="AL193" s="353"/>
      <c r="AM193" s="353"/>
    </row>
    <row r="194" spans="1:42" s="352" customFormat="1">
      <c r="A194" s="352">
        <v>133</v>
      </c>
      <c r="B194" s="352">
        <v>2</v>
      </c>
      <c r="C194" s="523" t="s">
        <v>535</v>
      </c>
      <c r="D194" s="409" t="s">
        <v>536</v>
      </c>
      <c r="E194" s="409" t="s">
        <v>503</v>
      </c>
      <c r="F194" s="409" t="s">
        <v>520</v>
      </c>
      <c r="G194" s="412"/>
      <c r="H194" s="412"/>
      <c r="I194" s="419">
        <v>0</v>
      </c>
      <c r="J194" s="419">
        <v>0</v>
      </c>
      <c r="K194" s="428"/>
      <c r="L194" s="430"/>
      <c r="M194" s="430"/>
      <c r="N194" s="430"/>
      <c r="O194" s="417"/>
      <c r="P194" s="429"/>
      <c r="Q194" s="431"/>
      <c r="R194" s="417"/>
      <c r="S194" s="429"/>
      <c r="T194" s="429"/>
      <c r="U194" s="429"/>
      <c r="V194" s="429"/>
      <c r="W194" s="417"/>
      <c r="X194" s="417"/>
      <c r="Y194" s="417"/>
      <c r="Z194" s="353"/>
      <c r="AA194" s="353"/>
      <c r="AB194" s="353"/>
      <c r="AC194" s="353"/>
      <c r="AD194" s="353"/>
      <c r="AE194" s="353"/>
      <c r="AF194" s="353"/>
      <c r="AG194" s="353"/>
      <c r="AH194" s="353"/>
      <c r="AI194" s="353"/>
      <c r="AJ194" s="353"/>
      <c r="AK194" s="353"/>
      <c r="AL194" s="353"/>
      <c r="AM194" s="353"/>
    </row>
    <row r="195" spans="1:42" s="352" customFormat="1">
      <c r="A195" s="352">
        <v>180</v>
      </c>
      <c r="B195" s="352">
        <v>2</v>
      </c>
      <c r="C195" s="523" t="s">
        <v>542</v>
      </c>
      <c r="D195" s="409" t="s">
        <v>543</v>
      </c>
      <c r="E195" s="409" t="s">
        <v>503</v>
      </c>
      <c r="F195" s="409" t="s">
        <v>520</v>
      </c>
      <c r="G195" s="412"/>
      <c r="H195" s="412"/>
      <c r="I195" s="419">
        <v>0</v>
      </c>
      <c r="J195" s="419">
        <v>0</v>
      </c>
      <c r="K195" s="428"/>
      <c r="L195" s="430"/>
      <c r="M195" s="430"/>
      <c r="N195" s="430"/>
      <c r="O195" s="417"/>
      <c r="P195" s="429"/>
      <c r="Q195" s="431"/>
      <c r="R195" s="417"/>
      <c r="S195" s="429"/>
      <c r="T195" s="431"/>
      <c r="U195" s="429"/>
      <c r="V195" s="429"/>
      <c r="W195" s="417"/>
      <c r="X195" s="417"/>
      <c r="Y195" s="417"/>
      <c r="Z195" s="353"/>
      <c r="AA195" s="353"/>
      <c r="AB195" s="353"/>
      <c r="AC195" s="353"/>
      <c r="AD195" s="353"/>
      <c r="AE195" s="353"/>
      <c r="AF195" s="353"/>
      <c r="AG195" s="353"/>
      <c r="AH195" s="353"/>
      <c r="AI195" s="353"/>
      <c r="AJ195" s="353"/>
      <c r="AK195" s="353"/>
      <c r="AL195" s="353"/>
      <c r="AM195" s="353"/>
    </row>
    <row r="196" spans="1:42" s="352" customFormat="1">
      <c r="A196" s="352">
        <v>187</v>
      </c>
      <c r="B196" s="352">
        <v>2</v>
      </c>
      <c r="C196" s="523" t="s">
        <v>545</v>
      </c>
      <c r="D196" s="409" t="s">
        <v>546</v>
      </c>
      <c r="E196" s="409" t="s">
        <v>495</v>
      </c>
      <c r="F196" s="409" t="s">
        <v>496</v>
      </c>
      <c r="G196" s="412"/>
      <c r="H196" s="412"/>
      <c r="I196" s="419">
        <v>0</v>
      </c>
      <c r="J196" s="419">
        <v>0</v>
      </c>
      <c r="K196" s="428"/>
      <c r="L196" s="430"/>
      <c r="M196" s="430"/>
      <c r="N196" s="430"/>
      <c r="O196" s="417"/>
      <c r="P196" s="429"/>
      <c r="Q196" s="431"/>
      <c r="R196" s="417"/>
      <c r="S196" s="429"/>
      <c r="T196" s="429"/>
      <c r="U196" s="429"/>
      <c r="V196" s="429"/>
      <c r="W196" s="417"/>
      <c r="X196" s="417"/>
      <c r="Y196" s="417"/>
      <c r="Z196" s="353"/>
      <c r="AA196" s="353"/>
      <c r="AB196" s="353"/>
      <c r="AC196" s="353"/>
      <c r="AD196" s="353"/>
      <c r="AE196" s="353"/>
      <c r="AF196" s="353"/>
      <c r="AG196" s="353"/>
      <c r="AH196" s="353"/>
      <c r="AI196" s="353"/>
      <c r="AJ196" s="353"/>
      <c r="AK196" s="353"/>
      <c r="AL196" s="353"/>
      <c r="AM196" s="353"/>
    </row>
    <row r="197" spans="1:42" s="352" customFormat="1">
      <c r="A197" s="352">
        <v>192</v>
      </c>
      <c r="B197" s="352">
        <v>2</v>
      </c>
      <c r="C197" s="523" t="s">
        <v>550</v>
      </c>
      <c r="D197" s="409" t="s">
        <v>551</v>
      </c>
      <c r="E197" s="409" t="s">
        <v>503</v>
      </c>
      <c r="F197" s="409" t="s">
        <v>520</v>
      </c>
      <c r="G197" s="412"/>
      <c r="H197" s="412"/>
      <c r="I197" s="419">
        <v>0</v>
      </c>
      <c r="J197" s="419">
        <v>0</v>
      </c>
      <c r="K197" s="428"/>
      <c r="L197" s="430"/>
      <c r="M197" s="430"/>
      <c r="N197" s="430"/>
      <c r="O197" s="417"/>
      <c r="P197" s="429"/>
      <c r="Q197" s="431"/>
      <c r="R197" s="417"/>
      <c r="S197" s="429"/>
      <c r="T197" s="431"/>
      <c r="U197" s="429"/>
      <c r="V197" s="429"/>
      <c r="W197" s="417"/>
      <c r="X197" s="417"/>
      <c r="Y197" s="417"/>
      <c r="Z197" s="353"/>
      <c r="AA197" s="353"/>
      <c r="AB197" s="353"/>
      <c r="AC197" s="353"/>
      <c r="AD197" s="353"/>
      <c r="AE197" s="353"/>
      <c r="AF197" s="353"/>
      <c r="AG197" s="353"/>
      <c r="AH197" s="353"/>
      <c r="AI197" s="353"/>
      <c r="AJ197" s="353"/>
      <c r="AK197" s="353"/>
      <c r="AL197" s="353"/>
      <c r="AM197" s="353"/>
    </row>
    <row r="198" spans="1:42" s="353" customFormat="1">
      <c r="A198" s="401"/>
      <c r="B198" s="401"/>
      <c r="C198" s="401"/>
      <c r="D198" s="401"/>
      <c r="E198" s="401"/>
      <c r="F198" s="401"/>
      <c r="G198" s="402"/>
      <c r="H198" s="401"/>
      <c r="I198" s="401"/>
      <c r="J198" s="401"/>
      <c r="K198" s="403"/>
      <c r="L198" s="403"/>
      <c r="M198" s="403"/>
      <c r="N198" s="403"/>
      <c r="O198" s="405"/>
      <c r="P198" s="403"/>
      <c r="Q198" s="403"/>
      <c r="R198" s="405"/>
      <c r="S198" s="403"/>
      <c r="T198" s="403"/>
      <c r="U198" s="403"/>
      <c r="V198" s="403"/>
      <c r="W198" s="405"/>
      <c r="X198" s="404"/>
      <c r="Y198" s="403"/>
    </row>
    <row r="199" spans="1:42" s="225" customFormat="1">
      <c r="A199" s="380"/>
      <c r="B199" s="380"/>
      <c r="C199" s="380"/>
      <c r="D199" s="380"/>
      <c r="E199" s="380"/>
      <c r="F199" s="380"/>
      <c r="G199" s="381"/>
      <c r="H199" s="380"/>
      <c r="I199" s="380"/>
      <c r="J199" s="380"/>
      <c r="K199" s="371"/>
      <c r="L199" s="371"/>
      <c r="M199" s="371"/>
      <c r="N199" s="371"/>
      <c r="O199" s="395"/>
      <c r="P199" s="371"/>
      <c r="Q199" s="371"/>
      <c r="R199" s="395"/>
      <c r="S199" s="371"/>
      <c r="T199" s="371"/>
      <c r="U199" s="371"/>
      <c r="V199" s="371"/>
      <c r="W199" s="395"/>
      <c r="X199" s="399"/>
      <c r="Y199" s="371"/>
      <c r="Z199" s="353"/>
      <c r="AA199" s="353"/>
      <c r="AB199" s="353"/>
      <c r="AC199" s="353"/>
      <c r="AD199" s="353"/>
      <c r="AE199" s="353"/>
      <c r="AF199" s="353"/>
      <c r="AG199" s="353"/>
      <c r="AH199" s="353"/>
      <c r="AI199" s="353"/>
      <c r="AJ199" s="353"/>
      <c r="AK199" s="353"/>
      <c r="AL199" s="353"/>
      <c r="AM199" s="353"/>
      <c r="AN199" s="353"/>
      <c r="AO199" s="353"/>
      <c r="AP199" s="353"/>
    </row>
    <row r="200" spans="1:42" s="225" customFormat="1">
      <c r="A200" s="380"/>
      <c r="B200" s="380"/>
      <c r="C200" s="380"/>
      <c r="D200" s="380"/>
      <c r="E200" s="380"/>
      <c r="F200" s="380"/>
      <c r="G200" s="381"/>
      <c r="H200" s="380"/>
      <c r="I200" s="380"/>
      <c r="J200" s="380"/>
      <c r="K200" s="350"/>
      <c r="L200" s="350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95"/>
      <c r="X200" s="399"/>
      <c r="Y200" s="371"/>
      <c r="Z200" s="353"/>
      <c r="AA200" s="353"/>
      <c r="AB200" s="353"/>
      <c r="AC200" s="353"/>
      <c r="AD200" s="353"/>
      <c r="AE200" s="353"/>
      <c r="AF200" s="353"/>
      <c r="AG200" s="353"/>
      <c r="AH200" s="353"/>
      <c r="AI200" s="353"/>
      <c r="AJ200" s="353"/>
      <c r="AK200" s="353"/>
      <c r="AL200" s="353"/>
      <c r="AM200" s="353"/>
      <c r="AN200" s="353"/>
      <c r="AO200" s="353"/>
      <c r="AP200" s="353"/>
    </row>
    <row r="201" spans="1:42" s="225" customFormat="1">
      <c r="A201" s="380"/>
      <c r="B201" s="380"/>
      <c r="C201" s="380"/>
      <c r="D201" s="380"/>
      <c r="E201" s="380"/>
      <c r="F201" s="380"/>
      <c r="G201" s="381"/>
      <c r="H201" s="380"/>
      <c r="I201" s="380"/>
      <c r="J201" s="380"/>
      <c r="K201" s="350"/>
      <c r="L201" s="375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95"/>
      <c r="X201" s="399"/>
      <c r="Y201" s="371"/>
      <c r="Z201" s="353"/>
      <c r="AA201" s="353"/>
      <c r="AB201" s="353"/>
      <c r="AC201" s="353"/>
      <c r="AD201" s="353"/>
      <c r="AE201" s="353"/>
      <c r="AF201" s="353"/>
      <c r="AG201" s="353"/>
      <c r="AH201" s="353"/>
      <c r="AI201" s="353"/>
      <c r="AJ201" s="353"/>
      <c r="AK201" s="353"/>
      <c r="AL201" s="353"/>
      <c r="AM201" s="353"/>
      <c r="AN201" s="353"/>
      <c r="AO201" s="353"/>
      <c r="AP201" s="353"/>
    </row>
    <row r="202" spans="1:42" s="225" customFormat="1">
      <c r="A202" s="380" t="s">
        <v>621</v>
      </c>
      <c r="B202" s="380"/>
      <c r="C202" s="380"/>
      <c r="D202" s="380"/>
      <c r="E202" s="380"/>
      <c r="F202" s="380"/>
      <c r="G202" s="381"/>
      <c r="H202" s="380"/>
      <c r="I202" s="380"/>
      <c r="J202" s="380"/>
      <c r="K202" s="371"/>
      <c r="L202" s="371"/>
      <c r="M202" s="371"/>
      <c r="N202" s="371"/>
      <c r="O202" s="395"/>
      <c r="P202" s="371"/>
      <c r="Q202" s="371"/>
      <c r="R202" s="395"/>
      <c r="S202" s="371"/>
      <c r="T202" s="371"/>
      <c r="U202" s="371"/>
      <c r="V202" s="371"/>
      <c r="W202" s="395"/>
      <c r="X202" s="399"/>
      <c r="Y202" s="371"/>
      <c r="Z202" s="353"/>
      <c r="AA202" s="353"/>
      <c r="AB202" s="353"/>
      <c r="AC202" s="353"/>
      <c r="AD202" s="353"/>
      <c r="AE202" s="353"/>
      <c r="AF202" s="353"/>
      <c r="AG202" s="353"/>
      <c r="AH202" s="353"/>
      <c r="AI202" s="353"/>
      <c r="AJ202" s="353"/>
      <c r="AK202" s="353"/>
      <c r="AL202" s="353"/>
      <c r="AM202" s="353"/>
      <c r="AN202" s="353"/>
      <c r="AO202" s="353"/>
      <c r="AP202" s="353"/>
    </row>
    <row r="203" spans="1:42">
      <c r="A203" s="377">
        <v>198</v>
      </c>
      <c r="B203" s="377">
        <v>1</v>
      </c>
      <c r="C203" s="378" t="s">
        <v>553</v>
      </c>
      <c r="D203" s="378" t="s">
        <v>554</v>
      </c>
      <c r="E203" s="378" t="s">
        <v>499</v>
      </c>
      <c r="F203" s="378" t="s">
        <v>502</v>
      </c>
      <c r="G203" s="376"/>
      <c r="J203" s="383"/>
    </row>
    <row r="204" spans="1:42">
      <c r="A204" s="377">
        <v>199</v>
      </c>
      <c r="B204" s="377">
        <v>1</v>
      </c>
      <c r="C204" s="378" t="s">
        <v>555</v>
      </c>
      <c r="D204" s="378" t="s">
        <v>556</v>
      </c>
      <c r="E204" s="378" t="s">
        <v>499</v>
      </c>
      <c r="F204" s="378" t="s">
        <v>502</v>
      </c>
      <c r="G204" s="376"/>
      <c r="J204" s="383"/>
    </row>
    <row r="205" spans="1:42">
      <c r="A205" s="377">
        <v>200</v>
      </c>
      <c r="B205" s="377">
        <v>1</v>
      </c>
      <c r="C205" s="378" t="s">
        <v>557</v>
      </c>
      <c r="D205" s="378" t="s">
        <v>558</v>
      </c>
      <c r="E205" s="378" t="s">
        <v>499</v>
      </c>
      <c r="F205" s="378" t="s">
        <v>502</v>
      </c>
      <c r="G205" s="376"/>
      <c r="J205" s="383"/>
    </row>
    <row r="206" spans="1:42">
      <c r="A206" s="377">
        <v>201</v>
      </c>
      <c r="B206" s="377">
        <v>1</v>
      </c>
      <c r="C206" s="378" t="s">
        <v>559</v>
      </c>
      <c r="D206" s="378" t="s">
        <v>560</v>
      </c>
      <c r="E206" s="378" t="s">
        <v>503</v>
      </c>
      <c r="F206" s="378" t="s">
        <v>520</v>
      </c>
      <c r="G206" s="376"/>
      <c r="J206" s="383"/>
      <c r="O206" s="396"/>
    </row>
    <row r="207" spans="1:42">
      <c r="A207" s="377">
        <v>202</v>
      </c>
      <c r="B207" s="377">
        <v>1</v>
      </c>
      <c r="C207" s="378" t="s">
        <v>283</v>
      </c>
      <c r="D207" s="378" t="s">
        <v>282</v>
      </c>
      <c r="E207" s="378" t="s">
        <v>511</v>
      </c>
      <c r="F207" s="378" t="s">
        <v>502</v>
      </c>
      <c r="G207" s="376"/>
      <c r="J207" s="383"/>
      <c r="O207" s="397"/>
    </row>
    <row r="208" spans="1:42">
      <c r="A208" s="377">
        <v>203</v>
      </c>
      <c r="B208" s="377">
        <v>1</v>
      </c>
      <c r="C208" s="378" t="s">
        <v>561</v>
      </c>
      <c r="D208" s="378" t="s">
        <v>562</v>
      </c>
      <c r="E208" s="378" t="s">
        <v>503</v>
      </c>
      <c r="F208" s="378" t="s">
        <v>520</v>
      </c>
      <c r="G208" s="376"/>
      <c r="O208" s="397"/>
    </row>
    <row r="209" spans="1:42">
      <c r="A209" s="377">
        <v>204</v>
      </c>
      <c r="B209" s="377">
        <v>1</v>
      </c>
      <c r="C209" s="378" t="s">
        <v>392</v>
      </c>
      <c r="D209" s="378" t="s">
        <v>391</v>
      </c>
      <c r="E209" s="378" t="s">
        <v>499</v>
      </c>
      <c r="F209" s="378" t="s">
        <v>502</v>
      </c>
      <c r="G209" s="376"/>
      <c r="O209" s="397"/>
      <c r="P209" s="350"/>
      <c r="Q209" s="350"/>
      <c r="R209" s="370"/>
      <c r="S209" s="350"/>
      <c r="T209" s="350"/>
      <c r="U209" s="350"/>
      <c r="V209" s="350"/>
      <c r="W209" s="370"/>
      <c r="Y209" s="350"/>
      <c r="Z209" s="350"/>
      <c r="AA209" s="350"/>
      <c r="AB209" s="350"/>
      <c r="AC209" s="350"/>
      <c r="AD209" s="350"/>
      <c r="AE209" s="350"/>
      <c r="AF209" s="350"/>
      <c r="AG209" s="350"/>
      <c r="AH209" s="350"/>
      <c r="AI209" s="350"/>
      <c r="AJ209" s="350"/>
      <c r="AK209" s="350"/>
      <c r="AL209" s="350"/>
      <c r="AM209" s="350"/>
      <c r="AN209" s="350"/>
      <c r="AO209" s="350"/>
      <c r="AP209" s="350"/>
    </row>
    <row r="210" spans="1:42">
      <c r="A210" s="377">
        <v>205</v>
      </c>
      <c r="B210" s="377">
        <v>1</v>
      </c>
      <c r="C210" s="378" t="s">
        <v>563</v>
      </c>
      <c r="D210" s="378" t="s">
        <v>564</v>
      </c>
      <c r="E210" s="378" t="s">
        <v>497</v>
      </c>
      <c r="F210" s="378" t="s">
        <v>518</v>
      </c>
      <c r="G210" s="376"/>
      <c r="O210" s="397"/>
      <c r="P210" s="350"/>
      <c r="Q210" s="350"/>
      <c r="R210" s="370"/>
      <c r="S210" s="350"/>
      <c r="T210" s="350"/>
      <c r="U210" s="350"/>
      <c r="V210" s="350"/>
      <c r="W210" s="370"/>
      <c r="Y210" s="350"/>
      <c r="Z210" s="350"/>
      <c r="AA210" s="350"/>
      <c r="AB210" s="350"/>
      <c r="AC210" s="350"/>
      <c r="AD210" s="350"/>
      <c r="AE210" s="350"/>
      <c r="AF210" s="350"/>
      <c r="AG210" s="350"/>
      <c r="AH210" s="350"/>
      <c r="AI210" s="350"/>
      <c r="AJ210" s="350"/>
      <c r="AK210" s="350"/>
      <c r="AL210" s="350"/>
      <c r="AM210" s="350"/>
      <c r="AN210" s="350"/>
      <c r="AO210" s="350"/>
      <c r="AP210" s="350"/>
    </row>
    <row r="211" spans="1:42">
      <c r="A211" s="377">
        <v>206</v>
      </c>
      <c r="B211" s="377">
        <v>1</v>
      </c>
      <c r="C211" s="378" t="s">
        <v>565</v>
      </c>
      <c r="D211" s="378" t="s">
        <v>566</v>
      </c>
      <c r="E211" s="378" t="s">
        <v>499</v>
      </c>
      <c r="F211" s="378" t="s">
        <v>500</v>
      </c>
      <c r="G211" s="376"/>
      <c r="O211" s="397"/>
      <c r="P211" s="350"/>
      <c r="Q211" s="350"/>
      <c r="R211" s="370"/>
      <c r="S211" s="350"/>
      <c r="T211" s="350"/>
      <c r="U211" s="350"/>
      <c r="V211" s="350"/>
      <c r="W211" s="370"/>
      <c r="Y211" s="350"/>
      <c r="Z211" s="350"/>
      <c r="AA211" s="350"/>
      <c r="AB211" s="350"/>
      <c r="AC211" s="350"/>
      <c r="AD211" s="350"/>
      <c r="AE211" s="350"/>
      <c r="AF211" s="350"/>
      <c r="AG211" s="350"/>
      <c r="AH211" s="350"/>
      <c r="AI211" s="350"/>
      <c r="AJ211" s="350"/>
      <c r="AK211" s="350"/>
      <c r="AL211" s="350"/>
      <c r="AM211" s="350"/>
      <c r="AN211" s="350"/>
      <c r="AO211" s="350"/>
      <c r="AP211" s="350"/>
    </row>
    <row r="212" spans="1:42">
      <c r="A212" s="377">
        <v>207</v>
      </c>
      <c r="B212" s="377">
        <v>1</v>
      </c>
      <c r="C212" s="378" t="s">
        <v>567</v>
      </c>
      <c r="D212" s="378" t="s">
        <v>568</v>
      </c>
      <c r="E212" s="378" t="s">
        <v>495</v>
      </c>
      <c r="F212" s="378" t="s">
        <v>496</v>
      </c>
      <c r="G212" s="376"/>
      <c r="O212" s="397"/>
      <c r="P212" s="350"/>
      <c r="Q212" s="350"/>
      <c r="R212" s="370"/>
      <c r="S212" s="350"/>
      <c r="T212" s="350"/>
      <c r="U212" s="350"/>
      <c r="V212" s="350"/>
      <c r="W212" s="370"/>
      <c r="Y212" s="350"/>
      <c r="Z212" s="350"/>
      <c r="AA212" s="350"/>
      <c r="AB212" s="350"/>
      <c r="AC212" s="350"/>
      <c r="AD212" s="350"/>
      <c r="AE212" s="350"/>
      <c r="AF212" s="350"/>
      <c r="AG212" s="350"/>
      <c r="AH212" s="350"/>
      <c r="AI212" s="350"/>
      <c r="AJ212" s="350"/>
      <c r="AK212" s="350"/>
      <c r="AL212" s="350"/>
      <c r="AM212" s="350"/>
      <c r="AN212" s="350"/>
      <c r="AO212" s="350"/>
      <c r="AP212" s="350"/>
    </row>
    <row r="213" spans="1:42">
      <c r="A213" s="377">
        <v>208</v>
      </c>
      <c r="B213" s="377">
        <v>1</v>
      </c>
      <c r="C213" s="378" t="s">
        <v>569</v>
      </c>
      <c r="D213" s="378" t="s">
        <v>570</v>
      </c>
      <c r="E213" s="378" t="s">
        <v>495</v>
      </c>
      <c r="F213" s="378" t="s">
        <v>496</v>
      </c>
      <c r="G213" s="376"/>
      <c r="O213" s="397"/>
      <c r="P213" s="350"/>
      <c r="Q213" s="350"/>
      <c r="R213" s="370"/>
      <c r="S213" s="350"/>
      <c r="T213" s="350"/>
      <c r="U213" s="350"/>
      <c r="V213" s="350"/>
      <c r="W213" s="370"/>
      <c r="Y213" s="350"/>
      <c r="Z213" s="350"/>
      <c r="AA213" s="350"/>
      <c r="AB213" s="350"/>
      <c r="AC213" s="350"/>
      <c r="AD213" s="350"/>
      <c r="AE213" s="350"/>
      <c r="AF213" s="350"/>
      <c r="AG213" s="350"/>
      <c r="AH213" s="350"/>
      <c r="AI213" s="350"/>
      <c r="AJ213" s="350"/>
      <c r="AK213" s="350"/>
      <c r="AL213" s="350"/>
      <c r="AM213" s="350"/>
      <c r="AN213" s="350"/>
      <c r="AO213" s="350"/>
      <c r="AP213" s="350"/>
    </row>
    <row r="214" spans="1:42">
      <c r="A214" s="377">
        <v>209</v>
      </c>
      <c r="B214" s="377">
        <v>1</v>
      </c>
      <c r="C214" s="378" t="s">
        <v>571</v>
      </c>
      <c r="D214" s="378" t="s">
        <v>572</v>
      </c>
      <c r="E214" s="378" t="s">
        <v>499</v>
      </c>
      <c r="F214" s="378" t="s">
        <v>502</v>
      </c>
      <c r="G214" s="376"/>
      <c r="O214" s="397"/>
      <c r="P214" s="350"/>
      <c r="Q214" s="350"/>
      <c r="R214" s="370"/>
      <c r="S214" s="350"/>
      <c r="T214" s="350"/>
      <c r="U214" s="350"/>
      <c r="V214" s="350"/>
      <c r="W214" s="370"/>
      <c r="Y214" s="350"/>
      <c r="Z214" s="350"/>
      <c r="AA214" s="350"/>
      <c r="AB214" s="350"/>
      <c r="AC214" s="350"/>
      <c r="AD214" s="350"/>
      <c r="AE214" s="350"/>
      <c r="AF214" s="350"/>
      <c r="AG214" s="350"/>
      <c r="AH214" s="350"/>
      <c r="AI214" s="350"/>
      <c r="AJ214" s="350"/>
      <c r="AK214" s="350"/>
      <c r="AL214" s="350"/>
      <c r="AM214" s="350"/>
      <c r="AN214" s="350"/>
      <c r="AO214" s="350"/>
      <c r="AP214" s="350"/>
    </row>
    <row r="215" spans="1:42">
      <c r="A215" s="377">
        <v>210</v>
      </c>
      <c r="B215" s="377">
        <v>1</v>
      </c>
      <c r="C215" s="378" t="s">
        <v>573</v>
      </c>
      <c r="D215" s="378" t="s">
        <v>574</v>
      </c>
      <c r="E215" s="378" t="s">
        <v>511</v>
      </c>
      <c r="F215" s="378" t="s">
        <v>575</v>
      </c>
      <c r="G215" s="376"/>
      <c r="O215" s="397"/>
      <c r="P215" s="350"/>
      <c r="Q215" s="350"/>
      <c r="R215" s="370"/>
      <c r="S215" s="350"/>
      <c r="T215" s="350"/>
      <c r="U215" s="350"/>
      <c r="V215" s="350"/>
      <c r="W215" s="370"/>
      <c r="Y215" s="350"/>
      <c r="Z215" s="350"/>
      <c r="AA215" s="350"/>
      <c r="AB215" s="350"/>
      <c r="AC215" s="350"/>
      <c r="AD215" s="350"/>
      <c r="AE215" s="350"/>
      <c r="AF215" s="350"/>
      <c r="AG215" s="350"/>
      <c r="AH215" s="350"/>
      <c r="AI215" s="350"/>
      <c r="AJ215" s="350"/>
      <c r="AK215" s="350"/>
      <c r="AL215" s="350"/>
      <c r="AM215" s="350"/>
      <c r="AN215" s="350"/>
      <c r="AO215" s="350"/>
      <c r="AP215" s="350"/>
    </row>
    <row r="216" spans="1:42">
      <c r="A216" s="377">
        <v>211</v>
      </c>
      <c r="B216" s="377">
        <v>1</v>
      </c>
      <c r="C216" s="378" t="s">
        <v>576</v>
      </c>
      <c r="D216" s="378" t="s">
        <v>577</v>
      </c>
      <c r="E216" s="378" t="s">
        <v>499</v>
      </c>
      <c r="F216" s="378" t="s">
        <v>500</v>
      </c>
      <c r="G216" s="376"/>
      <c r="P216" s="350"/>
      <c r="Q216" s="350"/>
      <c r="R216" s="370"/>
      <c r="S216" s="350"/>
      <c r="T216" s="350"/>
      <c r="U216" s="350"/>
      <c r="V216" s="350"/>
      <c r="W216" s="370"/>
      <c r="Y216" s="350"/>
      <c r="Z216" s="350"/>
      <c r="AA216" s="350"/>
      <c r="AB216" s="350"/>
      <c r="AC216" s="350"/>
      <c r="AD216" s="350"/>
      <c r="AE216" s="350"/>
      <c r="AF216" s="350"/>
      <c r="AG216" s="350"/>
      <c r="AH216" s="350"/>
      <c r="AI216" s="350"/>
      <c r="AJ216" s="350"/>
      <c r="AK216" s="350"/>
      <c r="AL216" s="350"/>
      <c r="AM216" s="350"/>
      <c r="AN216" s="350"/>
      <c r="AO216" s="350"/>
      <c r="AP216" s="350"/>
    </row>
    <row r="217" spans="1:42">
      <c r="A217" s="377">
        <v>212</v>
      </c>
      <c r="B217" s="377">
        <v>1</v>
      </c>
      <c r="C217" s="378" t="s">
        <v>398</v>
      </c>
      <c r="D217" s="378" t="s">
        <v>397</v>
      </c>
      <c r="E217" s="378" t="s">
        <v>503</v>
      </c>
      <c r="F217" s="378" t="s">
        <v>520</v>
      </c>
      <c r="G217" s="376"/>
      <c r="P217" s="350"/>
      <c r="Q217" s="350"/>
      <c r="R217" s="370"/>
      <c r="S217" s="350"/>
      <c r="T217" s="350"/>
      <c r="U217" s="350"/>
      <c r="V217" s="350"/>
      <c r="W217" s="370"/>
      <c r="Y217" s="350"/>
      <c r="Z217" s="350"/>
      <c r="AA217" s="350"/>
      <c r="AB217" s="350"/>
      <c r="AC217" s="350"/>
      <c r="AD217" s="350"/>
      <c r="AE217" s="350"/>
      <c r="AF217" s="350"/>
      <c r="AG217" s="350"/>
      <c r="AH217" s="350"/>
      <c r="AI217" s="350"/>
      <c r="AJ217" s="350"/>
      <c r="AK217" s="350"/>
      <c r="AL217" s="350"/>
      <c r="AM217" s="350"/>
      <c r="AN217" s="350"/>
      <c r="AO217" s="350"/>
      <c r="AP217" s="350"/>
    </row>
    <row r="218" spans="1:42">
      <c r="A218" s="377">
        <v>213</v>
      </c>
      <c r="B218" s="377">
        <v>1</v>
      </c>
      <c r="C218" s="378" t="s">
        <v>578</v>
      </c>
      <c r="D218" s="378" t="s">
        <v>579</v>
      </c>
      <c r="E218" s="378" t="s">
        <v>503</v>
      </c>
      <c r="F218" s="378" t="s">
        <v>512</v>
      </c>
      <c r="G218" s="376"/>
      <c r="P218" s="350"/>
      <c r="Q218" s="350"/>
      <c r="R218" s="370"/>
      <c r="S218" s="350"/>
      <c r="T218" s="350"/>
      <c r="U218" s="350"/>
      <c r="V218" s="350"/>
      <c r="W218" s="370"/>
      <c r="Y218" s="350"/>
      <c r="Z218" s="350"/>
      <c r="AA218" s="350"/>
      <c r="AB218" s="350"/>
      <c r="AC218" s="350"/>
      <c r="AD218" s="350"/>
      <c r="AE218" s="350"/>
      <c r="AF218" s="350"/>
      <c r="AG218" s="350"/>
      <c r="AH218" s="350"/>
      <c r="AI218" s="350"/>
      <c r="AJ218" s="350"/>
      <c r="AK218" s="350"/>
      <c r="AL218" s="350"/>
      <c r="AM218" s="350"/>
      <c r="AN218" s="350"/>
      <c r="AO218" s="350"/>
      <c r="AP218" s="350"/>
    </row>
    <row r="219" spans="1:42">
      <c r="A219" s="377">
        <v>214</v>
      </c>
      <c r="B219" s="377">
        <v>1</v>
      </c>
      <c r="C219" s="378" t="s">
        <v>580</v>
      </c>
      <c r="D219" s="378" t="s">
        <v>581</v>
      </c>
      <c r="E219" s="378" t="s">
        <v>495</v>
      </c>
      <c r="F219" s="378" t="s">
        <v>496</v>
      </c>
      <c r="G219" s="376"/>
      <c r="P219" s="350"/>
      <c r="Q219" s="350"/>
      <c r="R219" s="370"/>
      <c r="S219" s="350"/>
      <c r="T219" s="350"/>
      <c r="U219" s="350"/>
      <c r="V219" s="350"/>
      <c r="W219" s="370"/>
      <c r="Y219" s="350"/>
      <c r="Z219" s="350"/>
      <c r="AA219" s="350"/>
      <c r="AB219" s="350"/>
      <c r="AC219" s="350"/>
      <c r="AD219" s="350"/>
      <c r="AE219" s="350"/>
      <c r="AF219" s="350"/>
      <c r="AG219" s="350"/>
      <c r="AH219" s="350"/>
      <c r="AI219" s="350"/>
      <c r="AJ219" s="350"/>
      <c r="AK219" s="350"/>
      <c r="AL219" s="350"/>
      <c r="AM219" s="350"/>
      <c r="AN219" s="350"/>
      <c r="AO219" s="350"/>
      <c r="AP219" s="350"/>
    </row>
    <row r="220" spans="1:42">
      <c r="A220" s="377">
        <v>215</v>
      </c>
      <c r="B220" s="377">
        <v>1</v>
      </c>
      <c r="C220" s="378" t="s">
        <v>396</v>
      </c>
      <c r="D220" s="378" t="s">
        <v>582</v>
      </c>
      <c r="E220" s="378" t="s">
        <v>503</v>
      </c>
      <c r="F220" s="378" t="s">
        <v>512</v>
      </c>
      <c r="G220" s="376"/>
      <c r="P220" s="350"/>
      <c r="Q220" s="350"/>
      <c r="R220" s="370"/>
      <c r="S220" s="350"/>
      <c r="T220" s="350"/>
      <c r="U220" s="350"/>
      <c r="V220" s="350"/>
      <c r="W220" s="370"/>
      <c r="Y220" s="350"/>
      <c r="Z220" s="350"/>
      <c r="AA220" s="350"/>
      <c r="AB220" s="350"/>
      <c r="AC220" s="350"/>
      <c r="AD220" s="350"/>
      <c r="AE220" s="350"/>
      <c r="AF220" s="350"/>
      <c r="AG220" s="350"/>
      <c r="AH220" s="350"/>
      <c r="AI220" s="350"/>
      <c r="AJ220" s="350"/>
      <c r="AK220" s="350"/>
      <c r="AL220" s="350"/>
      <c r="AM220" s="350"/>
      <c r="AN220" s="350"/>
      <c r="AO220" s="350"/>
      <c r="AP220" s="350"/>
    </row>
    <row r="221" spans="1:42">
      <c r="A221" s="377">
        <v>216</v>
      </c>
      <c r="B221" s="377">
        <v>1</v>
      </c>
      <c r="C221" s="378" t="s">
        <v>583</v>
      </c>
      <c r="D221" s="378" t="s">
        <v>584</v>
      </c>
      <c r="E221" s="378" t="s">
        <v>503</v>
      </c>
      <c r="F221" s="378" t="s">
        <v>520</v>
      </c>
      <c r="G221" s="376"/>
      <c r="P221" s="350"/>
      <c r="Q221" s="350"/>
      <c r="R221" s="370"/>
      <c r="S221" s="350"/>
      <c r="T221" s="350"/>
      <c r="U221" s="350"/>
      <c r="V221" s="350"/>
      <c r="W221" s="370"/>
      <c r="Y221" s="350"/>
      <c r="Z221" s="350"/>
      <c r="AA221" s="350"/>
      <c r="AB221" s="350"/>
      <c r="AC221" s="350"/>
      <c r="AD221" s="350"/>
      <c r="AE221" s="350"/>
      <c r="AF221" s="350"/>
      <c r="AG221" s="350"/>
      <c r="AH221" s="350"/>
      <c r="AI221" s="350"/>
      <c r="AJ221" s="350"/>
      <c r="AK221" s="350"/>
      <c r="AL221" s="350"/>
      <c r="AM221" s="350"/>
      <c r="AN221" s="350"/>
      <c r="AO221" s="350"/>
      <c r="AP221" s="350"/>
    </row>
    <row r="222" spans="1:42">
      <c r="A222" s="377">
        <v>217</v>
      </c>
      <c r="B222" s="377">
        <v>1</v>
      </c>
      <c r="C222" s="378" t="s">
        <v>585</v>
      </c>
      <c r="D222" s="378" t="s">
        <v>586</v>
      </c>
      <c r="E222" s="378" t="s">
        <v>499</v>
      </c>
      <c r="F222" s="378" t="s">
        <v>502</v>
      </c>
      <c r="G222" s="376"/>
      <c r="P222" s="350"/>
      <c r="Q222" s="350"/>
      <c r="R222" s="370"/>
      <c r="S222" s="350"/>
      <c r="T222" s="350"/>
      <c r="U222" s="350"/>
      <c r="V222" s="350"/>
      <c r="W222" s="370"/>
      <c r="Y222" s="350"/>
      <c r="Z222" s="350"/>
      <c r="AA222" s="350"/>
      <c r="AB222" s="350"/>
      <c r="AC222" s="350"/>
      <c r="AD222" s="350"/>
      <c r="AE222" s="350"/>
      <c r="AF222" s="350"/>
      <c r="AG222" s="350"/>
      <c r="AH222" s="350"/>
      <c r="AI222" s="350"/>
      <c r="AJ222" s="350"/>
      <c r="AK222" s="350"/>
      <c r="AL222" s="350"/>
      <c r="AM222" s="350"/>
      <c r="AN222" s="350"/>
      <c r="AO222" s="350"/>
      <c r="AP222" s="350"/>
    </row>
    <row r="223" spans="1:42">
      <c r="A223" s="377">
        <v>218</v>
      </c>
      <c r="B223" s="377">
        <v>1</v>
      </c>
      <c r="C223" s="378" t="s">
        <v>587</v>
      </c>
      <c r="D223" s="378" t="s">
        <v>588</v>
      </c>
      <c r="E223" s="378" t="s">
        <v>499</v>
      </c>
      <c r="F223" s="378" t="s">
        <v>502</v>
      </c>
      <c r="G223" s="376"/>
      <c r="P223" s="350"/>
      <c r="Q223" s="350"/>
      <c r="R223" s="370"/>
      <c r="S223" s="350"/>
      <c r="T223" s="350"/>
      <c r="U223" s="350"/>
      <c r="V223" s="350"/>
      <c r="W223" s="370"/>
      <c r="Y223" s="350"/>
      <c r="Z223" s="350"/>
      <c r="AA223" s="350"/>
      <c r="AB223" s="350"/>
      <c r="AC223" s="350"/>
      <c r="AD223" s="350"/>
      <c r="AE223" s="350"/>
      <c r="AF223" s="350"/>
      <c r="AG223" s="350"/>
      <c r="AH223" s="350"/>
      <c r="AI223" s="350"/>
      <c r="AJ223" s="350"/>
      <c r="AK223" s="350"/>
      <c r="AL223" s="350"/>
      <c r="AM223" s="350"/>
      <c r="AN223" s="350"/>
      <c r="AO223" s="350"/>
      <c r="AP223" s="350"/>
    </row>
    <row r="224" spans="1:42">
      <c r="A224" s="377">
        <v>219</v>
      </c>
      <c r="B224" s="377">
        <v>1</v>
      </c>
      <c r="C224" s="378" t="s">
        <v>589</v>
      </c>
      <c r="D224" s="378" t="s">
        <v>590</v>
      </c>
      <c r="E224" s="378" t="s">
        <v>491</v>
      </c>
      <c r="F224" s="378" t="s">
        <v>517</v>
      </c>
      <c r="G224" s="376"/>
      <c r="P224" s="350"/>
      <c r="Q224" s="350"/>
      <c r="R224" s="370"/>
      <c r="S224" s="350"/>
      <c r="T224" s="350"/>
      <c r="U224" s="350"/>
      <c r="V224" s="350"/>
      <c r="W224" s="370"/>
      <c r="Y224" s="350"/>
      <c r="Z224" s="350"/>
      <c r="AA224" s="350"/>
      <c r="AB224" s="350"/>
      <c r="AC224" s="350"/>
      <c r="AD224" s="350"/>
      <c r="AE224" s="350"/>
      <c r="AF224" s="350"/>
      <c r="AG224" s="350"/>
      <c r="AH224" s="350"/>
      <c r="AI224" s="350"/>
      <c r="AJ224" s="350"/>
      <c r="AK224" s="350"/>
      <c r="AL224" s="350"/>
      <c r="AM224" s="350"/>
      <c r="AN224" s="350"/>
      <c r="AO224" s="350"/>
      <c r="AP224" s="350"/>
    </row>
    <row r="225" spans="1:42">
      <c r="A225" s="377">
        <v>220</v>
      </c>
      <c r="B225" s="377">
        <v>1</v>
      </c>
      <c r="C225" s="378" t="s">
        <v>591</v>
      </c>
      <c r="D225" s="378" t="s">
        <v>592</v>
      </c>
      <c r="E225" s="378" t="s">
        <v>503</v>
      </c>
      <c r="F225" s="378" t="s">
        <v>520</v>
      </c>
      <c r="G225" s="376"/>
      <c r="K225" s="350"/>
      <c r="L225" s="350"/>
      <c r="M225" s="350"/>
      <c r="N225" s="350"/>
      <c r="O225" s="370"/>
      <c r="P225" s="350"/>
      <c r="Q225" s="350"/>
      <c r="R225" s="370"/>
      <c r="S225" s="350"/>
      <c r="T225" s="350"/>
      <c r="U225" s="350"/>
      <c r="V225" s="350"/>
      <c r="W225" s="370"/>
      <c r="Y225" s="350"/>
      <c r="Z225" s="350"/>
      <c r="AA225" s="350"/>
      <c r="AB225" s="350"/>
      <c r="AC225" s="350"/>
      <c r="AD225" s="350"/>
      <c r="AE225" s="350"/>
      <c r="AF225" s="350"/>
      <c r="AG225" s="350"/>
      <c r="AH225" s="350"/>
      <c r="AI225" s="350"/>
      <c r="AJ225" s="350"/>
      <c r="AK225" s="350"/>
      <c r="AL225" s="350"/>
      <c r="AM225" s="350"/>
      <c r="AN225" s="350"/>
      <c r="AO225" s="350"/>
      <c r="AP225" s="350"/>
    </row>
    <row r="226" spans="1:42">
      <c r="A226" s="377">
        <v>221</v>
      </c>
      <c r="B226" s="377">
        <v>1</v>
      </c>
      <c r="C226" s="378" t="s">
        <v>593</v>
      </c>
      <c r="D226" s="378" t="s">
        <v>594</v>
      </c>
      <c r="E226" s="378" t="s">
        <v>503</v>
      </c>
      <c r="F226" s="378" t="s">
        <v>520</v>
      </c>
      <c r="G226" s="376"/>
      <c r="K226" s="350"/>
      <c r="L226" s="350"/>
      <c r="M226" s="350"/>
      <c r="N226" s="350"/>
      <c r="O226" s="370"/>
      <c r="P226" s="350"/>
      <c r="Q226" s="350"/>
      <c r="R226" s="370"/>
      <c r="S226" s="350"/>
      <c r="T226" s="350"/>
      <c r="U226" s="350"/>
      <c r="V226" s="350"/>
      <c r="W226" s="370"/>
      <c r="Y226" s="350"/>
      <c r="Z226" s="350"/>
      <c r="AA226" s="350"/>
      <c r="AB226" s="350"/>
      <c r="AC226" s="350"/>
      <c r="AD226" s="350"/>
      <c r="AE226" s="350"/>
      <c r="AF226" s="350"/>
      <c r="AG226" s="350"/>
      <c r="AH226" s="350"/>
      <c r="AI226" s="350"/>
      <c r="AJ226" s="350"/>
      <c r="AK226" s="350"/>
      <c r="AL226" s="350"/>
      <c r="AM226" s="350"/>
      <c r="AN226" s="350"/>
      <c r="AO226" s="350"/>
      <c r="AP226" s="350"/>
    </row>
    <row r="227" spans="1:42">
      <c r="A227" s="377">
        <v>222</v>
      </c>
      <c r="B227" s="377">
        <v>1</v>
      </c>
      <c r="C227" s="378" t="s">
        <v>595</v>
      </c>
      <c r="D227" s="378" t="s">
        <v>596</v>
      </c>
      <c r="E227" s="378" t="s">
        <v>503</v>
      </c>
      <c r="F227" s="378" t="s">
        <v>520</v>
      </c>
      <c r="G227" s="376"/>
      <c r="K227" s="350"/>
      <c r="L227" s="350"/>
      <c r="M227" s="350"/>
      <c r="N227" s="350"/>
      <c r="O227" s="370"/>
      <c r="P227" s="350"/>
      <c r="Q227" s="350"/>
      <c r="R227" s="370"/>
      <c r="S227" s="350"/>
      <c r="T227" s="350"/>
      <c r="U227" s="350"/>
      <c r="V227" s="350"/>
      <c r="W227" s="370"/>
      <c r="Y227" s="350"/>
      <c r="Z227" s="350"/>
      <c r="AA227" s="350"/>
      <c r="AB227" s="350"/>
      <c r="AC227" s="350"/>
      <c r="AD227" s="350"/>
      <c r="AE227" s="350"/>
      <c r="AF227" s="350"/>
      <c r="AG227" s="350"/>
      <c r="AH227" s="350"/>
      <c r="AI227" s="350"/>
      <c r="AJ227" s="350"/>
      <c r="AK227" s="350"/>
      <c r="AL227" s="350"/>
      <c r="AM227" s="350"/>
      <c r="AN227" s="350"/>
      <c r="AO227" s="350"/>
      <c r="AP227" s="350"/>
    </row>
    <row r="228" spans="1:42">
      <c r="A228" s="377">
        <v>223</v>
      </c>
      <c r="B228" s="377">
        <v>1</v>
      </c>
      <c r="C228" s="378" t="s">
        <v>394</v>
      </c>
      <c r="D228" s="378" t="s">
        <v>393</v>
      </c>
      <c r="E228" s="378" t="s">
        <v>511</v>
      </c>
      <c r="F228" s="378" t="s">
        <v>502</v>
      </c>
      <c r="G228" s="376"/>
      <c r="K228" s="350"/>
      <c r="L228" s="350"/>
      <c r="M228" s="350"/>
      <c r="N228" s="350"/>
      <c r="O228" s="370"/>
      <c r="P228" s="350"/>
      <c r="Q228" s="350"/>
      <c r="R228" s="370"/>
      <c r="S228" s="350"/>
      <c r="T228" s="350"/>
      <c r="U228" s="350"/>
      <c r="V228" s="350"/>
      <c r="W228" s="370"/>
      <c r="Y228" s="350"/>
      <c r="Z228" s="350"/>
      <c r="AA228" s="350"/>
      <c r="AB228" s="350"/>
      <c r="AC228" s="350"/>
      <c r="AD228" s="350"/>
      <c r="AE228" s="350"/>
      <c r="AF228" s="350"/>
      <c r="AG228" s="350"/>
      <c r="AH228" s="350"/>
      <c r="AI228" s="350"/>
      <c r="AJ228" s="350"/>
      <c r="AK228" s="350"/>
      <c r="AL228" s="350"/>
      <c r="AM228" s="350"/>
      <c r="AN228" s="350"/>
      <c r="AO228" s="350"/>
      <c r="AP228" s="350"/>
    </row>
    <row r="229" spans="1:42">
      <c r="A229" s="377">
        <v>224</v>
      </c>
      <c r="B229" s="377">
        <v>1</v>
      </c>
      <c r="C229" s="378" t="s">
        <v>597</v>
      </c>
      <c r="D229" s="378" t="s">
        <v>598</v>
      </c>
      <c r="E229" s="378" t="s">
        <v>503</v>
      </c>
      <c r="F229" s="378" t="s">
        <v>520</v>
      </c>
      <c r="G229" s="376"/>
      <c r="K229" s="350"/>
      <c r="L229" s="350"/>
      <c r="M229" s="350"/>
      <c r="N229" s="350"/>
      <c r="O229" s="370"/>
      <c r="P229" s="350"/>
      <c r="Q229" s="350"/>
      <c r="R229" s="370"/>
      <c r="S229" s="350"/>
      <c r="T229" s="350"/>
      <c r="U229" s="350"/>
      <c r="V229" s="350"/>
      <c r="W229" s="370"/>
      <c r="Y229" s="350"/>
      <c r="Z229" s="350"/>
      <c r="AA229" s="350"/>
      <c r="AB229" s="350"/>
      <c r="AC229" s="350"/>
      <c r="AD229" s="350"/>
      <c r="AE229" s="350"/>
      <c r="AF229" s="350"/>
      <c r="AG229" s="350"/>
      <c r="AH229" s="350"/>
      <c r="AI229" s="350"/>
      <c r="AJ229" s="350"/>
      <c r="AK229" s="350"/>
      <c r="AL229" s="350"/>
      <c r="AM229" s="350"/>
      <c r="AN229" s="350"/>
      <c r="AO229" s="350"/>
      <c r="AP229" s="350"/>
    </row>
    <row r="230" spans="1:42">
      <c r="A230" s="377">
        <v>225</v>
      </c>
      <c r="B230" s="377">
        <v>1</v>
      </c>
      <c r="C230" s="378" t="s">
        <v>599</v>
      </c>
      <c r="D230" s="378" t="s">
        <v>600</v>
      </c>
      <c r="E230" s="378" t="s">
        <v>491</v>
      </c>
      <c r="F230" s="378" t="s">
        <v>517</v>
      </c>
      <c r="G230" s="376"/>
      <c r="K230" s="350"/>
      <c r="L230" s="350"/>
      <c r="M230" s="350"/>
      <c r="N230" s="350"/>
      <c r="O230" s="370"/>
      <c r="P230" s="350"/>
      <c r="Q230" s="350"/>
      <c r="R230" s="370"/>
      <c r="S230" s="350"/>
      <c r="T230" s="350"/>
      <c r="U230" s="350"/>
      <c r="V230" s="350"/>
      <c r="W230" s="370"/>
      <c r="Y230" s="350"/>
      <c r="Z230" s="350"/>
      <c r="AA230" s="350"/>
      <c r="AB230" s="350"/>
      <c r="AC230" s="350"/>
      <c r="AD230" s="350"/>
      <c r="AE230" s="350"/>
      <c r="AF230" s="350"/>
      <c r="AG230" s="350"/>
      <c r="AH230" s="350"/>
      <c r="AI230" s="350"/>
      <c r="AJ230" s="350"/>
      <c r="AK230" s="350"/>
      <c r="AL230" s="350"/>
      <c r="AM230" s="350"/>
      <c r="AN230" s="350"/>
      <c r="AO230" s="350"/>
      <c r="AP230" s="350"/>
    </row>
    <row r="231" spans="1:42">
      <c r="A231" s="377">
        <v>226</v>
      </c>
      <c r="B231" s="377">
        <v>1</v>
      </c>
      <c r="C231" s="378" t="s">
        <v>601</v>
      </c>
      <c r="D231" s="378" t="s">
        <v>602</v>
      </c>
      <c r="E231" s="378" t="s">
        <v>491</v>
      </c>
      <c r="F231" s="378" t="s">
        <v>492</v>
      </c>
      <c r="G231" s="376"/>
      <c r="K231" s="350"/>
      <c r="L231" s="350"/>
      <c r="M231" s="350"/>
      <c r="N231" s="350"/>
      <c r="O231" s="370"/>
      <c r="P231" s="350"/>
      <c r="Q231" s="350"/>
      <c r="R231" s="370"/>
      <c r="S231" s="350"/>
      <c r="T231" s="350"/>
      <c r="U231" s="350"/>
      <c r="V231" s="350"/>
      <c r="W231" s="370"/>
      <c r="Y231" s="350"/>
      <c r="Z231" s="350"/>
      <c r="AA231" s="350"/>
      <c r="AB231" s="350"/>
      <c r="AC231" s="350"/>
      <c r="AD231" s="350"/>
      <c r="AE231" s="350"/>
      <c r="AF231" s="350"/>
      <c r="AG231" s="350"/>
      <c r="AH231" s="350"/>
      <c r="AI231" s="350"/>
      <c r="AJ231" s="350"/>
      <c r="AK231" s="350"/>
      <c r="AL231" s="350"/>
      <c r="AM231" s="350"/>
      <c r="AN231" s="350"/>
      <c r="AO231" s="350"/>
      <c r="AP231" s="350"/>
    </row>
    <row r="232" spans="1:42">
      <c r="A232" s="377">
        <v>227</v>
      </c>
      <c r="B232" s="377">
        <v>1</v>
      </c>
      <c r="C232" s="378" t="s">
        <v>603</v>
      </c>
      <c r="D232" s="378" t="s">
        <v>604</v>
      </c>
      <c r="E232" s="378" t="s">
        <v>495</v>
      </c>
      <c r="F232" s="378" t="s">
        <v>496</v>
      </c>
      <c r="G232" s="376"/>
      <c r="K232" s="350"/>
      <c r="L232" s="350"/>
      <c r="M232" s="350"/>
      <c r="N232" s="350"/>
      <c r="O232" s="370"/>
      <c r="P232" s="350"/>
      <c r="Q232" s="350"/>
      <c r="R232" s="370"/>
      <c r="S232" s="350"/>
      <c r="T232" s="350"/>
      <c r="U232" s="350"/>
      <c r="V232" s="350"/>
      <c r="W232" s="370"/>
      <c r="Y232" s="350"/>
      <c r="Z232" s="350"/>
      <c r="AA232" s="350"/>
      <c r="AB232" s="350"/>
      <c r="AC232" s="350"/>
      <c r="AD232" s="350"/>
      <c r="AE232" s="350"/>
      <c r="AF232" s="350"/>
      <c r="AG232" s="350"/>
      <c r="AH232" s="350"/>
      <c r="AI232" s="350"/>
      <c r="AJ232" s="350"/>
      <c r="AK232" s="350"/>
      <c r="AL232" s="350"/>
      <c r="AM232" s="350"/>
      <c r="AN232" s="350"/>
      <c r="AO232" s="350"/>
      <c r="AP232" s="350"/>
    </row>
    <row r="233" spans="1:42">
      <c r="A233" s="377">
        <v>228</v>
      </c>
      <c r="B233" s="377">
        <v>1</v>
      </c>
      <c r="C233" s="378" t="s">
        <v>605</v>
      </c>
      <c r="D233" s="378" t="s">
        <v>606</v>
      </c>
      <c r="E233" s="378" t="s">
        <v>499</v>
      </c>
      <c r="F233" s="378" t="s">
        <v>502</v>
      </c>
      <c r="G233" s="376"/>
      <c r="K233" s="350"/>
      <c r="L233" s="350"/>
      <c r="M233" s="350"/>
      <c r="N233" s="350"/>
      <c r="O233" s="370"/>
      <c r="P233" s="350"/>
      <c r="Q233" s="350"/>
      <c r="R233" s="370"/>
      <c r="S233" s="350"/>
      <c r="T233" s="350"/>
      <c r="U233" s="350"/>
      <c r="V233" s="350"/>
      <c r="W233" s="370"/>
      <c r="Y233" s="350"/>
      <c r="Z233" s="350"/>
      <c r="AA233" s="350"/>
      <c r="AB233" s="350"/>
      <c r="AC233" s="350"/>
      <c r="AD233" s="350"/>
      <c r="AE233" s="350"/>
      <c r="AF233" s="350"/>
      <c r="AG233" s="350"/>
      <c r="AH233" s="350"/>
      <c r="AI233" s="350"/>
      <c r="AJ233" s="350"/>
      <c r="AK233" s="350"/>
      <c r="AL233" s="350"/>
      <c r="AM233" s="350"/>
      <c r="AN233" s="350"/>
      <c r="AO233" s="350"/>
      <c r="AP233" s="350"/>
    </row>
    <row r="234" spans="1:42">
      <c r="A234" s="377">
        <v>229</v>
      </c>
      <c r="B234" s="377">
        <v>1</v>
      </c>
      <c r="C234" s="378" t="s">
        <v>607</v>
      </c>
      <c r="D234" s="378" t="s">
        <v>608</v>
      </c>
      <c r="E234" s="378" t="s">
        <v>503</v>
      </c>
      <c r="F234" s="378" t="s">
        <v>520</v>
      </c>
      <c r="G234" s="376"/>
      <c r="K234" s="350"/>
      <c r="L234" s="350"/>
      <c r="M234" s="350"/>
      <c r="N234" s="350"/>
      <c r="O234" s="370"/>
      <c r="P234" s="350"/>
      <c r="Q234" s="350"/>
      <c r="R234" s="370"/>
      <c r="S234" s="350"/>
      <c r="T234" s="350"/>
      <c r="U234" s="350"/>
      <c r="V234" s="350"/>
      <c r="W234" s="370"/>
      <c r="Y234" s="350"/>
      <c r="Z234" s="350"/>
      <c r="AA234" s="350"/>
      <c r="AB234" s="350"/>
      <c r="AC234" s="350"/>
      <c r="AD234" s="350"/>
      <c r="AE234" s="350"/>
      <c r="AF234" s="350"/>
      <c r="AG234" s="350"/>
      <c r="AH234" s="350"/>
      <c r="AI234" s="350"/>
      <c r="AJ234" s="350"/>
      <c r="AK234" s="350"/>
      <c r="AL234" s="350"/>
      <c r="AM234" s="350"/>
      <c r="AN234" s="350"/>
      <c r="AO234" s="350"/>
      <c r="AP234" s="350"/>
    </row>
    <row r="235" spans="1:42">
      <c r="A235" s="377">
        <v>230</v>
      </c>
      <c r="B235" s="377">
        <v>1</v>
      </c>
      <c r="C235" s="378" t="s">
        <v>609</v>
      </c>
      <c r="D235" s="378" t="s">
        <v>610</v>
      </c>
      <c r="E235" s="378" t="s">
        <v>503</v>
      </c>
      <c r="F235" s="378" t="s">
        <v>512</v>
      </c>
      <c r="G235" s="376"/>
      <c r="K235" s="350"/>
      <c r="L235" s="350"/>
      <c r="M235" s="350"/>
      <c r="N235" s="350"/>
      <c r="O235" s="370"/>
      <c r="P235" s="350"/>
      <c r="Q235" s="350"/>
      <c r="R235" s="370"/>
      <c r="S235" s="350"/>
      <c r="T235" s="350"/>
      <c r="U235" s="350"/>
      <c r="V235" s="350"/>
      <c r="W235" s="370"/>
      <c r="Y235" s="350"/>
      <c r="Z235" s="350"/>
      <c r="AA235" s="350"/>
      <c r="AB235" s="350"/>
      <c r="AC235" s="350"/>
      <c r="AD235" s="350"/>
      <c r="AE235" s="350"/>
      <c r="AF235" s="350"/>
      <c r="AG235" s="350"/>
      <c r="AH235" s="350"/>
      <c r="AI235" s="350"/>
      <c r="AJ235" s="350"/>
      <c r="AK235" s="350"/>
      <c r="AL235" s="350"/>
      <c r="AM235" s="350"/>
      <c r="AN235" s="350"/>
      <c r="AO235" s="350"/>
      <c r="AP235" s="350"/>
    </row>
    <row r="236" spans="1:42">
      <c r="A236" s="377">
        <v>231</v>
      </c>
      <c r="B236" s="377">
        <v>1</v>
      </c>
      <c r="C236" s="378" t="s">
        <v>611</v>
      </c>
      <c r="D236" s="378" t="s">
        <v>612</v>
      </c>
      <c r="E236" s="378" t="s">
        <v>499</v>
      </c>
      <c r="F236" s="378" t="s">
        <v>502</v>
      </c>
      <c r="G236" s="376"/>
      <c r="K236" s="350"/>
      <c r="L236" s="350"/>
      <c r="M236" s="350"/>
      <c r="N236" s="350"/>
      <c r="O236" s="370"/>
      <c r="P236" s="350"/>
      <c r="Q236" s="350"/>
      <c r="R236" s="370"/>
      <c r="S236" s="350"/>
      <c r="T236" s="350"/>
      <c r="U236" s="350"/>
      <c r="V236" s="350"/>
      <c r="W236" s="370"/>
      <c r="Y236" s="350"/>
      <c r="Z236" s="350"/>
      <c r="AA236" s="350"/>
      <c r="AB236" s="350"/>
      <c r="AC236" s="350"/>
      <c r="AD236" s="350"/>
      <c r="AE236" s="350"/>
      <c r="AF236" s="350"/>
      <c r="AG236" s="350"/>
      <c r="AH236" s="350"/>
      <c r="AI236" s="350"/>
      <c r="AJ236" s="350"/>
      <c r="AK236" s="350"/>
      <c r="AL236" s="350"/>
      <c r="AM236" s="350"/>
      <c r="AN236" s="350"/>
      <c r="AO236" s="350"/>
      <c r="AP236" s="350"/>
    </row>
    <row r="237" spans="1:42">
      <c r="A237" s="377">
        <v>232</v>
      </c>
      <c r="B237" s="377">
        <v>1</v>
      </c>
      <c r="C237" s="378" t="s">
        <v>613</v>
      </c>
      <c r="D237" s="378" t="s">
        <v>614</v>
      </c>
      <c r="E237" s="378" t="s">
        <v>499</v>
      </c>
      <c r="F237" s="378" t="s">
        <v>502</v>
      </c>
      <c r="G237" s="376"/>
      <c r="K237" s="350"/>
      <c r="L237" s="350"/>
      <c r="M237" s="350"/>
      <c r="N237" s="350"/>
      <c r="O237" s="370"/>
      <c r="P237" s="350"/>
      <c r="Q237" s="350"/>
      <c r="R237" s="370"/>
      <c r="S237" s="350"/>
      <c r="T237" s="350"/>
      <c r="U237" s="350"/>
      <c r="V237" s="350"/>
      <c r="W237" s="370"/>
      <c r="Y237" s="350"/>
      <c r="Z237" s="350"/>
      <c r="AA237" s="350"/>
      <c r="AB237" s="350"/>
      <c r="AC237" s="350"/>
      <c r="AD237" s="350"/>
      <c r="AE237" s="350"/>
      <c r="AF237" s="350"/>
      <c r="AG237" s="350"/>
      <c r="AH237" s="350"/>
      <c r="AI237" s="350"/>
      <c r="AJ237" s="350"/>
      <c r="AK237" s="350"/>
      <c r="AL237" s="350"/>
      <c r="AM237" s="350"/>
      <c r="AN237" s="350"/>
      <c r="AO237" s="350"/>
      <c r="AP237" s="350"/>
    </row>
    <row r="238" spans="1:42">
      <c r="A238" s="379">
        <v>160</v>
      </c>
      <c r="B238" s="379">
        <v>1</v>
      </c>
      <c r="C238" s="379" t="s">
        <v>615</v>
      </c>
      <c r="D238" s="379" t="s">
        <v>616</v>
      </c>
      <c r="E238" s="379" t="s">
        <v>511</v>
      </c>
      <c r="F238" s="379" t="s">
        <v>511</v>
      </c>
      <c r="G238" s="376"/>
      <c r="K238" s="350"/>
      <c r="L238" s="350"/>
      <c r="M238" s="350"/>
      <c r="N238" s="350"/>
      <c r="O238" s="370"/>
      <c r="P238" s="350"/>
      <c r="Q238" s="350"/>
      <c r="R238" s="370"/>
      <c r="S238" s="350"/>
      <c r="T238" s="350"/>
      <c r="U238" s="350"/>
      <c r="V238" s="350"/>
      <c r="W238" s="370"/>
      <c r="Y238" s="350"/>
      <c r="Z238" s="350"/>
      <c r="AA238" s="350"/>
      <c r="AB238" s="350"/>
      <c r="AC238" s="350"/>
      <c r="AD238" s="350"/>
      <c r="AE238" s="350"/>
      <c r="AF238" s="350"/>
      <c r="AG238" s="350"/>
      <c r="AH238" s="350"/>
      <c r="AI238" s="350"/>
      <c r="AJ238" s="350"/>
      <c r="AK238" s="350"/>
      <c r="AL238" s="350"/>
      <c r="AM238" s="350"/>
      <c r="AN238" s="350"/>
      <c r="AO238" s="350"/>
      <c r="AP238" s="350"/>
    </row>
    <row r="239" spans="1:42">
      <c r="B239" s="375"/>
      <c r="G239" s="376"/>
      <c r="K239" s="350"/>
      <c r="L239" s="350"/>
      <c r="M239" s="350"/>
      <c r="N239" s="350"/>
      <c r="O239" s="370"/>
      <c r="P239" s="350"/>
      <c r="Q239" s="350"/>
      <c r="R239" s="370"/>
      <c r="S239" s="350"/>
      <c r="T239" s="350"/>
      <c r="U239" s="350"/>
      <c r="V239" s="350"/>
      <c r="W239" s="370"/>
      <c r="Y239" s="350"/>
      <c r="Z239" s="350"/>
      <c r="AA239" s="350"/>
      <c r="AB239" s="350"/>
      <c r="AC239" s="350"/>
      <c r="AD239" s="350"/>
      <c r="AE239" s="350"/>
      <c r="AF239" s="350"/>
      <c r="AG239" s="350"/>
      <c r="AH239" s="350"/>
      <c r="AI239" s="350"/>
      <c r="AJ239" s="350"/>
      <c r="AK239" s="350"/>
      <c r="AL239" s="350"/>
      <c r="AM239" s="350"/>
      <c r="AN239" s="350"/>
      <c r="AO239" s="350"/>
      <c r="AP239" s="350"/>
    </row>
    <row r="240" spans="1:42">
      <c r="B240" s="375"/>
      <c r="G240" s="376"/>
      <c r="K240" s="350"/>
      <c r="L240" s="350"/>
      <c r="M240" s="350"/>
      <c r="N240" s="350"/>
      <c r="O240" s="370"/>
      <c r="P240" s="350"/>
      <c r="Q240" s="350"/>
      <c r="R240" s="370"/>
      <c r="S240" s="350"/>
      <c r="T240" s="350"/>
      <c r="U240" s="350"/>
      <c r="V240" s="350"/>
      <c r="W240" s="370"/>
      <c r="Y240" s="350"/>
      <c r="Z240" s="350"/>
      <c r="AA240" s="350"/>
      <c r="AB240" s="350"/>
      <c r="AC240" s="350"/>
      <c r="AD240" s="350"/>
      <c r="AE240" s="350"/>
      <c r="AF240" s="350"/>
      <c r="AG240" s="350"/>
      <c r="AH240" s="350"/>
      <c r="AI240" s="350"/>
      <c r="AJ240" s="350"/>
      <c r="AK240" s="350"/>
      <c r="AL240" s="350"/>
      <c r="AM240" s="350"/>
      <c r="AN240" s="350"/>
      <c r="AO240" s="350"/>
      <c r="AP240" s="350"/>
    </row>
    <row r="241" spans="2:24" s="350" customFormat="1">
      <c r="B241" s="375"/>
      <c r="G241" s="376"/>
      <c r="O241" s="370"/>
      <c r="R241" s="370"/>
      <c r="W241" s="370"/>
      <c r="X241" s="370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topLeftCell="A22" workbookViewId="0">
      <selection activeCell="I43" sqref="I43"/>
    </sheetView>
  </sheetViews>
  <sheetFormatPr baseColWidth="10" defaultColWidth="8.83203125" defaultRowHeight="13"/>
  <cols>
    <col min="1" max="1" width="6.6640625" style="24" customWidth="1"/>
    <col min="2" max="3" width="17.1640625" style="24" customWidth="1"/>
    <col min="4" max="4" width="18.5" style="25" customWidth="1"/>
    <col min="5" max="5" width="10.33203125" style="26" customWidth="1"/>
    <col min="6" max="6" width="21" style="24" customWidth="1"/>
    <col min="7" max="7" width="10" style="27" customWidth="1"/>
    <col min="8" max="8" width="24.83203125" style="25" customWidth="1"/>
    <col min="9" max="9" width="11.6640625" style="29" customWidth="1"/>
    <col min="10" max="10" width="19.5" style="28" customWidth="1"/>
    <col min="11" max="11" width="25.83203125" style="27" customWidth="1"/>
    <col min="12" max="242" width="8.83203125" style="9"/>
    <col min="243" max="243" width="6.6640625" style="9" customWidth="1"/>
    <col min="244" max="244" width="17.1640625" style="9" customWidth="1"/>
    <col min="245" max="245" width="14.33203125" style="9" customWidth="1"/>
    <col min="246" max="246" width="10.33203125" style="9" customWidth="1"/>
    <col min="247" max="247" width="21" style="9" customWidth="1"/>
    <col min="248" max="248" width="12.33203125" style="9" customWidth="1"/>
    <col min="249" max="249" width="10" style="9" customWidth="1"/>
    <col min="250" max="250" width="24.83203125" style="9" customWidth="1"/>
    <col min="251" max="251" width="11" style="9" customWidth="1"/>
    <col min="252" max="252" width="11.6640625" style="9" customWidth="1"/>
    <col min="253" max="253" width="19.5" style="9" customWidth="1"/>
    <col min="254" max="254" width="25.83203125" style="9" customWidth="1"/>
    <col min="255" max="255" width="8.83203125" style="9"/>
    <col min="256" max="256" width="6.6640625" style="9" customWidth="1"/>
    <col min="257" max="257" width="17.1640625" style="9" customWidth="1"/>
    <col min="258" max="258" width="14.33203125" style="9" customWidth="1"/>
    <col min="259" max="259" width="10.33203125" style="9" customWidth="1"/>
    <col min="260" max="260" width="21" style="9" customWidth="1"/>
    <col min="261" max="261" width="12.33203125" style="9" customWidth="1"/>
    <col min="262" max="262" width="10" style="9" customWidth="1"/>
    <col min="263" max="263" width="24.83203125" style="9" customWidth="1"/>
    <col min="264" max="264" width="11" style="9" customWidth="1"/>
    <col min="265" max="265" width="11.6640625" style="9" customWidth="1"/>
    <col min="266" max="266" width="19.5" style="9" customWidth="1"/>
    <col min="267" max="267" width="25.83203125" style="9" customWidth="1"/>
    <col min="268" max="498" width="8.83203125" style="9"/>
    <col min="499" max="499" width="6.6640625" style="9" customWidth="1"/>
    <col min="500" max="500" width="17.1640625" style="9" customWidth="1"/>
    <col min="501" max="501" width="14.33203125" style="9" customWidth="1"/>
    <col min="502" max="502" width="10.33203125" style="9" customWidth="1"/>
    <col min="503" max="503" width="21" style="9" customWidth="1"/>
    <col min="504" max="504" width="12.33203125" style="9" customWidth="1"/>
    <col min="505" max="505" width="10" style="9" customWidth="1"/>
    <col min="506" max="506" width="24.83203125" style="9" customWidth="1"/>
    <col min="507" max="507" width="11" style="9" customWidth="1"/>
    <col min="508" max="508" width="11.6640625" style="9" customWidth="1"/>
    <col min="509" max="509" width="19.5" style="9" customWidth="1"/>
    <col min="510" max="510" width="25.83203125" style="9" customWidth="1"/>
    <col min="511" max="511" width="8.83203125" style="9"/>
    <col min="512" max="512" width="6.6640625" style="9" customWidth="1"/>
    <col min="513" max="513" width="17.1640625" style="9" customWidth="1"/>
    <col min="514" max="514" width="14.33203125" style="9" customWidth="1"/>
    <col min="515" max="515" width="10.33203125" style="9" customWidth="1"/>
    <col min="516" max="516" width="21" style="9" customWidth="1"/>
    <col min="517" max="517" width="12.33203125" style="9" customWidth="1"/>
    <col min="518" max="518" width="10" style="9" customWidth="1"/>
    <col min="519" max="519" width="24.83203125" style="9" customWidth="1"/>
    <col min="520" max="520" width="11" style="9" customWidth="1"/>
    <col min="521" max="521" width="11.6640625" style="9" customWidth="1"/>
    <col min="522" max="522" width="19.5" style="9" customWidth="1"/>
    <col min="523" max="523" width="25.83203125" style="9" customWidth="1"/>
    <col min="524" max="754" width="8.83203125" style="9"/>
    <col min="755" max="755" width="6.6640625" style="9" customWidth="1"/>
    <col min="756" max="756" width="17.1640625" style="9" customWidth="1"/>
    <col min="757" max="757" width="14.33203125" style="9" customWidth="1"/>
    <col min="758" max="758" width="10.33203125" style="9" customWidth="1"/>
    <col min="759" max="759" width="21" style="9" customWidth="1"/>
    <col min="760" max="760" width="12.33203125" style="9" customWidth="1"/>
    <col min="761" max="761" width="10" style="9" customWidth="1"/>
    <col min="762" max="762" width="24.83203125" style="9" customWidth="1"/>
    <col min="763" max="763" width="11" style="9" customWidth="1"/>
    <col min="764" max="764" width="11.6640625" style="9" customWidth="1"/>
    <col min="765" max="765" width="19.5" style="9" customWidth="1"/>
    <col min="766" max="766" width="25.83203125" style="9" customWidth="1"/>
    <col min="767" max="767" width="8.83203125" style="9"/>
    <col min="768" max="768" width="6.6640625" style="9" customWidth="1"/>
    <col min="769" max="769" width="17.1640625" style="9" customWidth="1"/>
    <col min="770" max="770" width="14.33203125" style="9" customWidth="1"/>
    <col min="771" max="771" width="10.33203125" style="9" customWidth="1"/>
    <col min="772" max="772" width="21" style="9" customWidth="1"/>
    <col min="773" max="773" width="12.33203125" style="9" customWidth="1"/>
    <col min="774" max="774" width="10" style="9" customWidth="1"/>
    <col min="775" max="775" width="24.83203125" style="9" customWidth="1"/>
    <col min="776" max="776" width="11" style="9" customWidth="1"/>
    <col min="777" max="777" width="11.6640625" style="9" customWidth="1"/>
    <col min="778" max="778" width="19.5" style="9" customWidth="1"/>
    <col min="779" max="779" width="25.83203125" style="9" customWidth="1"/>
    <col min="780" max="1010" width="8.83203125" style="9"/>
    <col min="1011" max="1011" width="6.6640625" style="9" customWidth="1"/>
    <col min="1012" max="1012" width="17.1640625" style="9" customWidth="1"/>
    <col min="1013" max="1013" width="14.33203125" style="9" customWidth="1"/>
    <col min="1014" max="1014" width="10.33203125" style="9" customWidth="1"/>
    <col min="1015" max="1015" width="21" style="9" customWidth="1"/>
    <col min="1016" max="1016" width="12.33203125" style="9" customWidth="1"/>
    <col min="1017" max="1017" width="10" style="9" customWidth="1"/>
    <col min="1018" max="1018" width="24.83203125" style="9" customWidth="1"/>
    <col min="1019" max="1019" width="11" style="9" customWidth="1"/>
    <col min="1020" max="1020" width="11.6640625" style="9" customWidth="1"/>
    <col min="1021" max="1021" width="19.5" style="9" customWidth="1"/>
    <col min="1022" max="1022" width="25.83203125" style="9" customWidth="1"/>
    <col min="1023" max="1023" width="8.83203125" style="9"/>
    <col min="1024" max="1024" width="6.6640625" style="9" customWidth="1"/>
    <col min="1025" max="1025" width="17.1640625" style="9" customWidth="1"/>
    <col min="1026" max="1026" width="14.33203125" style="9" customWidth="1"/>
    <col min="1027" max="1027" width="10.33203125" style="9" customWidth="1"/>
    <col min="1028" max="1028" width="21" style="9" customWidth="1"/>
    <col min="1029" max="1029" width="12.33203125" style="9" customWidth="1"/>
    <col min="1030" max="1030" width="10" style="9" customWidth="1"/>
    <col min="1031" max="1031" width="24.83203125" style="9" customWidth="1"/>
    <col min="1032" max="1032" width="11" style="9" customWidth="1"/>
    <col min="1033" max="1033" width="11.6640625" style="9" customWidth="1"/>
    <col min="1034" max="1034" width="19.5" style="9" customWidth="1"/>
    <col min="1035" max="1035" width="25.83203125" style="9" customWidth="1"/>
    <col min="1036" max="1266" width="8.83203125" style="9"/>
    <col min="1267" max="1267" width="6.6640625" style="9" customWidth="1"/>
    <col min="1268" max="1268" width="17.1640625" style="9" customWidth="1"/>
    <col min="1269" max="1269" width="14.33203125" style="9" customWidth="1"/>
    <col min="1270" max="1270" width="10.33203125" style="9" customWidth="1"/>
    <col min="1271" max="1271" width="21" style="9" customWidth="1"/>
    <col min="1272" max="1272" width="12.33203125" style="9" customWidth="1"/>
    <col min="1273" max="1273" width="10" style="9" customWidth="1"/>
    <col min="1274" max="1274" width="24.83203125" style="9" customWidth="1"/>
    <col min="1275" max="1275" width="11" style="9" customWidth="1"/>
    <col min="1276" max="1276" width="11.6640625" style="9" customWidth="1"/>
    <col min="1277" max="1277" width="19.5" style="9" customWidth="1"/>
    <col min="1278" max="1278" width="25.83203125" style="9" customWidth="1"/>
    <col min="1279" max="1279" width="8.83203125" style="9"/>
    <col min="1280" max="1280" width="6.6640625" style="9" customWidth="1"/>
    <col min="1281" max="1281" width="17.1640625" style="9" customWidth="1"/>
    <col min="1282" max="1282" width="14.33203125" style="9" customWidth="1"/>
    <col min="1283" max="1283" width="10.33203125" style="9" customWidth="1"/>
    <col min="1284" max="1284" width="21" style="9" customWidth="1"/>
    <col min="1285" max="1285" width="12.33203125" style="9" customWidth="1"/>
    <col min="1286" max="1286" width="10" style="9" customWidth="1"/>
    <col min="1287" max="1287" width="24.83203125" style="9" customWidth="1"/>
    <col min="1288" max="1288" width="11" style="9" customWidth="1"/>
    <col min="1289" max="1289" width="11.6640625" style="9" customWidth="1"/>
    <col min="1290" max="1290" width="19.5" style="9" customWidth="1"/>
    <col min="1291" max="1291" width="25.83203125" style="9" customWidth="1"/>
    <col min="1292" max="1522" width="8.83203125" style="9"/>
    <col min="1523" max="1523" width="6.6640625" style="9" customWidth="1"/>
    <col min="1524" max="1524" width="17.1640625" style="9" customWidth="1"/>
    <col min="1525" max="1525" width="14.33203125" style="9" customWidth="1"/>
    <col min="1526" max="1526" width="10.33203125" style="9" customWidth="1"/>
    <col min="1527" max="1527" width="21" style="9" customWidth="1"/>
    <col min="1528" max="1528" width="12.33203125" style="9" customWidth="1"/>
    <col min="1529" max="1529" width="10" style="9" customWidth="1"/>
    <col min="1530" max="1530" width="24.83203125" style="9" customWidth="1"/>
    <col min="1531" max="1531" width="11" style="9" customWidth="1"/>
    <col min="1532" max="1532" width="11.6640625" style="9" customWidth="1"/>
    <col min="1533" max="1533" width="19.5" style="9" customWidth="1"/>
    <col min="1534" max="1534" width="25.83203125" style="9" customWidth="1"/>
    <col min="1535" max="1535" width="8.83203125" style="9"/>
    <col min="1536" max="1536" width="6.6640625" style="9" customWidth="1"/>
    <col min="1537" max="1537" width="17.1640625" style="9" customWidth="1"/>
    <col min="1538" max="1538" width="14.33203125" style="9" customWidth="1"/>
    <col min="1539" max="1539" width="10.33203125" style="9" customWidth="1"/>
    <col min="1540" max="1540" width="21" style="9" customWidth="1"/>
    <col min="1541" max="1541" width="12.33203125" style="9" customWidth="1"/>
    <col min="1542" max="1542" width="10" style="9" customWidth="1"/>
    <col min="1543" max="1543" width="24.83203125" style="9" customWidth="1"/>
    <col min="1544" max="1544" width="11" style="9" customWidth="1"/>
    <col min="1545" max="1545" width="11.6640625" style="9" customWidth="1"/>
    <col min="1546" max="1546" width="19.5" style="9" customWidth="1"/>
    <col min="1547" max="1547" width="25.83203125" style="9" customWidth="1"/>
    <col min="1548" max="1778" width="8.83203125" style="9"/>
    <col min="1779" max="1779" width="6.6640625" style="9" customWidth="1"/>
    <col min="1780" max="1780" width="17.1640625" style="9" customWidth="1"/>
    <col min="1781" max="1781" width="14.33203125" style="9" customWidth="1"/>
    <col min="1782" max="1782" width="10.33203125" style="9" customWidth="1"/>
    <col min="1783" max="1783" width="21" style="9" customWidth="1"/>
    <col min="1784" max="1784" width="12.33203125" style="9" customWidth="1"/>
    <col min="1785" max="1785" width="10" style="9" customWidth="1"/>
    <col min="1786" max="1786" width="24.83203125" style="9" customWidth="1"/>
    <col min="1787" max="1787" width="11" style="9" customWidth="1"/>
    <col min="1788" max="1788" width="11.6640625" style="9" customWidth="1"/>
    <col min="1789" max="1789" width="19.5" style="9" customWidth="1"/>
    <col min="1790" max="1790" width="25.83203125" style="9" customWidth="1"/>
    <col min="1791" max="1791" width="8.83203125" style="9"/>
    <col min="1792" max="1792" width="6.6640625" style="9" customWidth="1"/>
    <col min="1793" max="1793" width="17.1640625" style="9" customWidth="1"/>
    <col min="1794" max="1794" width="14.33203125" style="9" customWidth="1"/>
    <col min="1795" max="1795" width="10.33203125" style="9" customWidth="1"/>
    <col min="1796" max="1796" width="21" style="9" customWidth="1"/>
    <col min="1797" max="1797" width="12.33203125" style="9" customWidth="1"/>
    <col min="1798" max="1798" width="10" style="9" customWidth="1"/>
    <col min="1799" max="1799" width="24.83203125" style="9" customWidth="1"/>
    <col min="1800" max="1800" width="11" style="9" customWidth="1"/>
    <col min="1801" max="1801" width="11.6640625" style="9" customWidth="1"/>
    <col min="1802" max="1802" width="19.5" style="9" customWidth="1"/>
    <col min="1803" max="1803" width="25.83203125" style="9" customWidth="1"/>
    <col min="1804" max="2034" width="8.83203125" style="9"/>
    <col min="2035" max="2035" width="6.6640625" style="9" customWidth="1"/>
    <col min="2036" max="2036" width="17.1640625" style="9" customWidth="1"/>
    <col min="2037" max="2037" width="14.33203125" style="9" customWidth="1"/>
    <col min="2038" max="2038" width="10.33203125" style="9" customWidth="1"/>
    <col min="2039" max="2039" width="21" style="9" customWidth="1"/>
    <col min="2040" max="2040" width="12.33203125" style="9" customWidth="1"/>
    <col min="2041" max="2041" width="10" style="9" customWidth="1"/>
    <col min="2042" max="2042" width="24.83203125" style="9" customWidth="1"/>
    <col min="2043" max="2043" width="11" style="9" customWidth="1"/>
    <col min="2044" max="2044" width="11.6640625" style="9" customWidth="1"/>
    <col min="2045" max="2045" width="19.5" style="9" customWidth="1"/>
    <col min="2046" max="2046" width="25.83203125" style="9" customWidth="1"/>
    <col min="2047" max="2047" width="8.83203125" style="9"/>
    <col min="2048" max="2048" width="6.6640625" style="9" customWidth="1"/>
    <col min="2049" max="2049" width="17.1640625" style="9" customWidth="1"/>
    <col min="2050" max="2050" width="14.33203125" style="9" customWidth="1"/>
    <col min="2051" max="2051" width="10.33203125" style="9" customWidth="1"/>
    <col min="2052" max="2052" width="21" style="9" customWidth="1"/>
    <col min="2053" max="2053" width="12.33203125" style="9" customWidth="1"/>
    <col min="2054" max="2054" width="10" style="9" customWidth="1"/>
    <col min="2055" max="2055" width="24.83203125" style="9" customWidth="1"/>
    <col min="2056" max="2056" width="11" style="9" customWidth="1"/>
    <col min="2057" max="2057" width="11.6640625" style="9" customWidth="1"/>
    <col min="2058" max="2058" width="19.5" style="9" customWidth="1"/>
    <col min="2059" max="2059" width="25.83203125" style="9" customWidth="1"/>
    <col min="2060" max="2290" width="8.83203125" style="9"/>
    <col min="2291" max="2291" width="6.6640625" style="9" customWidth="1"/>
    <col min="2292" max="2292" width="17.1640625" style="9" customWidth="1"/>
    <col min="2293" max="2293" width="14.33203125" style="9" customWidth="1"/>
    <col min="2294" max="2294" width="10.33203125" style="9" customWidth="1"/>
    <col min="2295" max="2295" width="21" style="9" customWidth="1"/>
    <col min="2296" max="2296" width="12.33203125" style="9" customWidth="1"/>
    <col min="2297" max="2297" width="10" style="9" customWidth="1"/>
    <col min="2298" max="2298" width="24.83203125" style="9" customWidth="1"/>
    <col min="2299" max="2299" width="11" style="9" customWidth="1"/>
    <col min="2300" max="2300" width="11.6640625" style="9" customWidth="1"/>
    <col min="2301" max="2301" width="19.5" style="9" customWidth="1"/>
    <col min="2302" max="2302" width="25.83203125" style="9" customWidth="1"/>
    <col min="2303" max="2303" width="8.83203125" style="9"/>
    <col min="2304" max="2304" width="6.6640625" style="9" customWidth="1"/>
    <col min="2305" max="2305" width="17.1640625" style="9" customWidth="1"/>
    <col min="2306" max="2306" width="14.33203125" style="9" customWidth="1"/>
    <col min="2307" max="2307" width="10.33203125" style="9" customWidth="1"/>
    <col min="2308" max="2308" width="21" style="9" customWidth="1"/>
    <col min="2309" max="2309" width="12.33203125" style="9" customWidth="1"/>
    <col min="2310" max="2310" width="10" style="9" customWidth="1"/>
    <col min="2311" max="2311" width="24.83203125" style="9" customWidth="1"/>
    <col min="2312" max="2312" width="11" style="9" customWidth="1"/>
    <col min="2313" max="2313" width="11.6640625" style="9" customWidth="1"/>
    <col min="2314" max="2314" width="19.5" style="9" customWidth="1"/>
    <col min="2315" max="2315" width="25.83203125" style="9" customWidth="1"/>
    <col min="2316" max="2546" width="8.83203125" style="9"/>
    <col min="2547" max="2547" width="6.6640625" style="9" customWidth="1"/>
    <col min="2548" max="2548" width="17.1640625" style="9" customWidth="1"/>
    <col min="2549" max="2549" width="14.33203125" style="9" customWidth="1"/>
    <col min="2550" max="2550" width="10.33203125" style="9" customWidth="1"/>
    <col min="2551" max="2551" width="21" style="9" customWidth="1"/>
    <col min="2552" max="2552" width="12.33203125" style="9" customWidth="1"/>
    <col min="2553" max="2553" width="10" style="9" customWidth="1"/>
    <col min="2554" max="2554" width="24.83203125" style="9" customWidth="1"/>
    <col min="2555" max="2555" width="11" style="9" customWidth="1"/>
    <col min="2556" max="2556" width="11.6640625" style="9" customWidth="1"/>
    <col min="2557" max="2557" width="19.5" style="9" customWidth="1"/>
    <col min="2558" max="2558" width="25.83203125" style="9" customWidth="1"/>
    <col min="2559" max="2559" width="8.83203125" style="9"/>
    <col min="2560" max="2560" width="6.6640625" style="9" customWidth="1"/>
    <col min="2561" max="2561" width="17.1640625" style="9" customWidth="1"/>
    <col min="2562" max="2562" width="14.33203125" style="9" customWidth="1"/>
    <col min="2563" max="2563" width="10.33203125" style="9" customWidth="1"/>
    <col min="2564" max="2564" width="21" style="9" customWidth="1"/>
    <col min="2565" max="2565" width="12.33203125" style="9" customWidth="1"/>
    <col min="2566" max="2566" width="10" style="9" customWidth="1"/>
    <col min="2567" max="2567" width="24.83203125" style="9" customWidth="1"/>
    <col min="2568" max="2568" width="11" style="9" customWidth="1"/>
    <col min="2569" max="2569" width="11.6640625" style="9" customWidth="1"/>
    <col min="2570" max="2570" width="19.5" style="9" customWidth="1"/>
    <col min="2571" max="2571" width="25.83203125" style="9" customWidth="1"/>
    <col min="2572" max="2802" width="8.83203125" style="9"/>
    <col min="2803" max="2803" width="6.6640625" style="9" customWidth="1"/>
    <col min="2804" max="2804" width="17.1640625" style="9" customWidth="1"/>
    <col min="2805" max="2805" width="14.33203125" style="9" customWidth="1"/>
    <col min="2806" max="2806" width="10.33203125" style="9" customWidth="1"/>
    <col min="2807" max="2807" width="21" style="9" customWidth="1"/>
    <col min="2808" max="2808" width="12.33203125" style="9" customWidth="1"/>
    <col min="2809" max="2809" width="10" style="9" customWidth="1"/>
    <col min="2810" max="2810" width="24.83203125" style="9" customWidth="1"/>
    <col min="2811" max="2811" width="11" style="9" customWidth="1"/>
    <col min="2812" max="2812" width="11.6640625" style="9" customWidth="1"/>
    <col min="2813" max="2813" width="19.5" style="9" customWidth="1"/>
    <col min="2814" max="2814" width="25.83203125" style="9" customWidth="1"/>
    <col min="2815" max="2815" width="8.83203125" style="9"/>
    <col min="2816" max="2816" width="6.6640625" style="9" customWidth="1"/>
    <col min="2817" max="2817" width="17.1640625" style="9" customWidth="1"/>
    <col min="2818" max="2818" width="14.33203125" style="9" customWidth="1"/>
    <col min="2819" max="2819" width="10.33203125" style="9" customWidth="1"/>
    <col min="2820" max="2820" width="21" style="9" customWidth="1"/>
    <col min="2821" max="2821" width="12.33203125" style="9" customWidth="1"/>
    <col min="2822" max="2822" width="10" style="9" customWidth="1"/>
    <col min="2823" max="2823" width="24.83203125" style="9" customWidth="1"/>
    <col min="2824" max="2824" width="11" style="9" customWidth="1"/>
    <col min="2825" max="2825" width="11.6640625" style="9" customWidth="1"/>
    <col min="2826" max="2826" width="19.5" style="9" customWidth="1"/>
    <col min="2827" max="2827" width="25.83203125" style="9" customWidth="1"/>
    <col min="2828" max="3058" width="8.83203125" style="9"/>
    <col min="3059" max="3059" width="6.6640625" style="9" customWidth="1"/>
    <col min="3060" max="3060" width="17.1640625" style="9" customWidth="1"/>
    <col min="3061" max="3061" width="14.33203125" style="9" customWidth="1"/>
    <col min="3062" max="3062" width="10.33203125" style="9" customWidth="1"/>
    <col min="3063" max="3063" width="21" style="9" customWidth="1"/>
    <col min="3064" max="3064" width="12.33203125" style="9" customWidth="1"/>
    <col min="3065" max="3065" width="10" style="9" customWidth="1"/>
    <col min="3066" max="3066" width="24.83203125" style="9" customWidth="1"/>
    <col min="3067" max="3067" width="11" style="9" customWidth="1"/>
    <col min="3068" max="3068" width="11.6640625" style="9" customWidth="1"/>
    <col min="3069" max="3069" width="19.5" style="9" customWidth="1"/>
    <col min="3070" max="3070" width="25.83203125" style="9" customWidth="1"/>
    <col min="3071" max="3071" width="8.83203125" style="9"/>
    <col min="3072" max="3072" width="6.6640625" style="9" customWidth="1"/>
    <col min="3073" max="3073" width="17.1640625" style="9" customWidth="1"/>
    <col min="3074" max="3074" width="14.33203125" style="9" customWidth="1"/>
    <col min="3075" max="3075" width="10.33203125" style="9" customWidth="1"/>
    <col min="3076" max="3076" width="21" style="9" customWidth="1"/>
    <col min="3077" max="3077" width="12.33203125" style="9" customWidth="1"/>
    <col min="3078" max="3078" width="10" style="9" customWidth="1"/>
    <col min="3079" max="3079" width="24.83203125" style="9" customWidth="1"/>
    <col min="3080" max="3080" width="11" style="9" customWidth="1"/>
    <col min="3081" max="3081" width="11.6640625" style="9" customWidth="1"/>
    <col min="3082" max="3082" width="19.5" style="9" customWidth="1"/>
    <col min="3083" max="3083" width="25.83203125" style="9" customWidth="1"/>
    <col min="3084" max="3314" width="8.83203125" style="9"/>
    <col min="3315" max="3315" width="6.6640625" style="9" customWidth="1"/>
    <col min="3316" max="3316" width="17.1640625" style="9" customWidth="1"/>
    <col min="3317" max="3317" width="14.33203125" style="9" customWidth="1"/>
    <col min="3318" max="3318" width="10.33203125" style="9" customWidth="1"/>
    <col min="3319" max="3319" width="21" style="9" customWidth="1"/>
    <col min="3320" max="3320" width="12.33203125" style="9" customWidth="1"/>
    <col min="3321" max="3321" width="10" style="9" customWidth="1"/>
    <col min="3322" max="3322" width="24.83203125" style="9" customWidth="1"/>
    <col min="3323" max="3323" width="11" style="9" customWidth="1"/>
    <col min="3324" max="3324" width="11.6640625" style="9" customWidth="1"/>
    <col min="3325" max="3325" width="19.5" style="9" customWidth="1"/>
    <col min="3326" max="3326" width="25.83203125" style="9" customWidth="1"/>
    <col min="3327" max="3327" width="8.83203125" style="9"/>
    <col min="3328" max="3328" width="6.6640625" style="9" customWidth="1"/>
    <col min="3329" max="3329" width="17.1640625" style="9" customWidth="1"/>
    <col min="3330" max="3330" width="14.33203125" style="9" customWidth="1"/>
    <col min="3331" max="3331" width="10.33203125" style="9" customWidth="1"/>
    <col min="3332" max="3332" width="21" style="9" customWidth="1"/>
    <col min="3333" max="3333" width="12.33203125" style="9" customWidth="1"/>
    <col min="3334" max="3334" width="10" style="9" customWidth="1"/>
    <col min="3335" max="3335" width="24.83203125" style="9" customWidth="1"/>
    <col min="3336" max="3336" width="11" style="9" customWidth="1"/>
    <col min="3337" max="3337" width="11.6640625" style="9" customWidth="1"/>
    <col min="3338" max="3338" width="19.5" style="9" customWidth="1"/>
    <col min="3339" max="3339" width="25.83203125" style="9" customWidth="1"/>
    <col min="3340" max="3570" width="8.83203125" style="9"/>
    <col min="3571" max="3571" width="6.6640625" style="9" customWidth="1"/>
    <col min="3572" max="3572" width="17.1640625" style="9" customWidth="1"/>
    <col min="3573" max="3573" width="14.33203125" style="9" customWidth="1"/>
    <col min="3574" max="3574" width="10.33203125" style="9" customWidth="1"/>
    <col min="3575" max="3575" width="21" style="9" customWidth="1"/>
    <col min="3576" max="3576" width="12.33203125" style="9" customWidth="1"/>
    <col min="3577" max="3577" width="10" style="9" customWidth="1"/>
    <col min="3578" max="3578" width="24.83203125" style="9" customWidth="1"/>
    <col min="3579" max="3579" width="11" style="9" customWidth="1"/>
    <col min="3580" max="3580" width="11.6640625" style="9" customWidth="1"/>
    <col min="3581" max="3581" width="19.5" style="9" customWidth="1"/>
    <col min="3582" max="3582" width="25.83203125" style="9" customWidth="1"/>
    <col min="3583" max="3583" width="8.83203125" style="9"/>
    <col min="3584" max="3584" width="6.6640625" style="9" customWidth="1"/>
    <col min="3585" max="3585" width="17.1640625" style="9" customWidth="1"/>
    <col min="3586" max="3586" width="14.33203125" style="9" customWidth="1"/>
    <col min="3587" max="3587" width="10.33203125" style="9" customWidth="1"/>
    <col min="3588" max="3588" width="21" style="9" customWidth="1"/>
    <col min="3589" max="3589" width="12.33203125" style="9" customWidth="1"/>
    <col min="3590" max="3590" width="10" style="9" customWidth="1"/>
    <col min="3591" max="3591" width="24.83203125" style="9" customWidth="1"/>
    <col min="3592" max="3592" width="11" style="9" customWidth="1"/>
    <col min="3593" max="3593" width="11.6640625" style="9" customWidth="1"/>
    <col min="3594" max="3594" width="19.5" style="9" customWidth="1"/>
    <col min="3595" max="3595" width="25.83203125" style="9" customWidth="1"/>
    <col min="3596" max="3826" width="8.83203125" style="9"/>
    <col min="3827" max="3827" width="6.6640625" style="9" customWidth="1"/>
    <col min="3828" max="3828" width="17.1640625" style="9" customWidth="1"/>
    <col min="3829" max="3829" width="14.33203125" style="9" customWidth="1"/>
    <col min="3830" max="3830" width="10.33203125" style="9" customWidth="1"/>
    <col min="3831" max="3831" width="21" style="9" customWidth="1"/>
    <col min="3832" max="3832" width="12.33203125" style="9" customWidth="1"/>
    <col min="3833" max="3833" width="10" style="9" customWidth="1"/>
    <col min="3834" max="3834" width="24.83203125" style="9" customWidth="1"/>
    <col min="3835" max="3835" width="11" style="9" customWidth="1"/>
    <col min="3836" max="3836" width="11.6640625" style="9" customWidth="1"/>
    <col min="3837" max="3837" width="19.5" style="9" customWidth="1"/>
    <col min="3838" max="3838" width="25.83203125" style="9" customWidth="1"/>
    <col min="3839" max="3839" width="8.83203125" style="9"/>
    <col min="3840" max="3840" width="6.6640625" style="9" customWidth="1"/>
    <col min="3841" max="3841" width="17.1640625" style="9" customWidth="1"/>
    <col min="3842" max="3842" width="14.33203125" style="9" customWidth="1"/>
    <col min="3843" max="3843" width="10.33203125" style="9" customWidth="1"/>
    <col min="3844" max="3844" width="21" style="9" customWidth="1"/>
    <col min="3845" max="3845" width="12.33203125" style="9" customWidth="1"/>
    <col min="3846" max="3846" width="10" style="9" customWidth="1"/>
    <col min="3847" max="3847" width="24.83203125" style="9" customWidth="1"/>
    <col min="3848" max="3848" width="11" style="9" customWidth="1"/>
    <col min="3849" max="3849" width="11.6640625" style="9" customWidth="1"/>
    <col min="3850" max="3850" width="19.5" style="9" customWidth="1"/>
    <col min="3851" max="3851" width="25.83203125" style="9" customWidth="1"/>
    <col min="3852" max="4082" width="8.83203125" style="9"/>
    <col min="4083" max="4083" width="6.6640625" style="9" customWidth="1"/>
    <col min="4084" max="4084" width="17.1640625" style="9" customWidth="1"/>
    <col min="4085" max="4085" width="14.33203125" style="9" customWidth="1"/>
    <col min="4086" max="4086" width="10.33203125" style="9" customWidth="1"/>
    <col min="4087" max="4087" width="21" style="9" customWidth="1"/>
    <col min="4088" max="4088" width="12.33203125" style="9" customWidth="1"/>
    <col min="4089" max="4089" width="10" style="9" customWidth="1"/>
    <col min="4090" max="4090" width="24.83203125" style="9" customWidth="1"/>
    <col min="4091" max="4091" width="11" style="9" customWidth="1"/>
    <col min="4092" max="4092" width="11.6640625" style="9" customWidth="1"/>
    <col min="4093" max="4093" width="19.5" style="9" customWidth="1"/>
    <col min="4094" max="4094" width="25.83203125" style="9" customWidth="1"/>
    <col min="4095" max="4095" width="8.83203125" style="9"/>
    <col min="4096" max="4096" width="6.6640625" style="9" customWidth="1"/>
    <col min="4097" max="4097" width="17.1640625" style="9" customWidth="1"/>
    <col min="4098" max="4098" width="14.33203125" style="9" customWidth="1"/>
    <col min="4099" max="4099" width="10.33203125" style="9" customWidth="1"/>
    <col min="4100" max="4100" width="21" style="9" customWidth="1"/>
    <col min="4101" max="4101" width="12.33203125" style="9" customWidth="1"/>
    <col min="4102" max="4102" width="10" style="9" customWidth="1"/>
    <col min="4103" max="4103" width="24.83203125" style="9" customWidth="1"/>
    <col min="4104" max="4104" width="11" style="9" customWidth="1"/>
    <col min="4105" max="4105" width="11.6640625" style="9" customWidth="1"/>
    <col min="4106" max="4106" width="19.5" style="9" customWidth="1"/>
    <col min="4107" max="4107" width="25.83203125" style="9" customWidth="1"/>
    <col min="4108" max="4338" width="8.83203125" style="9"/>
    <col min="4339" max="4339" width="6.6640625" style="9" customWidth="1"/>
    <col min="4340" max="4340" width="17.1640625" style="9" customWidth="1"/>
    <col min="4341" max="4341" width="14.33203125" style="9" customWidth="1"/>
    <col min="4342" max="4342" width="10.33203125" style="9" customWidth="1"/>
    <col min="4343" max="4343" width="21" style="9" customWidth="1"/>
    <col min="4344" max="4344" width="12.33203125" style="9" customWidth="1"/>
    <col min="4345" max="4345" width="10" style="9" customWidth="1"/>
    <col min="4346" max="4346" width="24.83203125" style="9" customWidth="1"/>
    <col min="4347" max="4347" width="11" style="9" customWidth="1"/>
    <col min="4348" max="4348" width="11.6640625" style="9" customWidth="1"/>
    <col min="4349" max="4349" width="19.5" style="9" customWidth="1"/>
    <col min="4350" max="4350" width="25.83203125" style="9" customWidth="1"/>
    <col min="4351" max="4351" width="8.83203125" style="9"/>
    <col min="4352" max="4352" width="6.6640625" style="9" customWidth="1"/>
    <col min="4353" max="4353" width="17.1640625" style="9" customWidth="1"/>
    <col min="4354" max="4354" width="14.33203125" style="9" customWidth="1"/>
    <col min="4355" max="4355" width="10.33203125" style="9" customWidth="1"/>
    <col min="4356" max="4356" width="21" style="9" customWidth="1"/>
    <col min="4357" max="4357" width="12.33203125" style="9" customWidth="1"/>
    <col min="4358" max="4358" width="10" style="9" customWidth="1"/>
    <col min="4359" max="4359" width="24.83203125" style="9" customWidth="1"/>
    <col min="4360" max="4360" width="11" style="9" customWidth="1"/>
    <col min="4361" max="4361" width="11.6640625" style="9" customWidth="1"/>
    <col min="4362" max="4362" width="19.5" style="9" customWidth="1"/>
    <col min="4363" max="4363" width="25.83203125" style="9" customWidth="1"/>
    <col min="4364" max="4594" width="8.83203125" style="9"/>
    <col min="4595" max="4595" width="6.6640625" style="9" customWidth="1"/>
    <col min="4596" max="4596" width="17.1640625" style="9" customWidth="1"/>
    <col min="4597" max="4597" width="14.33203125" style="9" customWidth="1"/>
    <col min="4598" max="4598" width="10.33203125" style="9" customWidth="1"/>
    <col min="4599" max="4599" width="21" style="9" customWidth="1"/>
    <col min="4600" max="4600" width="12.33203125" style="9" customWidth="1"/>
    <col min="4601" max="4601" width="10" style="9" customWidth="1"/>
    <col min="4602" max="4602" width="24.83203125" style="9" customWidth="1"/>
    <col min="4603" max="4603" width="11" style="9" customWidth="1"/>
    <col min="4604" max="4604" width="11.6640625" style="9" customWidth="1"/>
    <col min="4605" max="4605" width="19.5" style="9" customWidth="1"/>
    <col min="4606" max="4606" width="25.83203125" style="9" customWidth="1"/>
    <col min="4607" max="4607" width="8.83203125" style="9"/>
    <col min="4608" max="4608" width="6.6640625" style="9" customWidth="1"/>
    <col min="4609" max="4609" width="17.1640625" style="9" customWidth="1"/>
    <col min="4610" max="4610" width="14.33203125" style="9" customWidth="1"/>
    <col min="4611" max="4611" width="10.33203125" style="9" customWidth="1"/>
    <col min="4612" max="4612" width="21" style="9" customWidth="1"/>
    <col min="4613" max="4613" width="12.33203125" style="9" customWidth="1"/>
    <col min="4614" max="4614" width="10" style="9" customWidth="1"/>
    <col min="4615" max="4615" width="24.83203125" style="9" customWidth="1"/>
    <col min="4616" max="4616" width="11" style="9" customWidth="1"/>
    <col min="4617" max="4617" width="11.6640625" style="9" customWidth="1"/>
    <col min="4618" max="4618" width="19.5" style="9" customWidth="1"/>
    <col min="4619" max="4619" width="25.83203125" style="9" customWidth="1"/>
    <col min="4620" max="4850" width="8.83203125" style="9"/>
    <col min="4851" max="4851" width="6.6640625" style="9" customWidth="1"/>
    <col min="4852" max="4852" width="17.1640625" style="9" customWidth="1"/>
    <col min="4853" max="4853" width="14.33203125" style="9" customWidth="1"/>
    <col min="4854" max="4854" width="10.33203125" style="9" customWidth="1"/>
    <col min="4855" max="4855" width="21" style="9" customWidth="1"/>
    <col min="4856" max="4856" width="12.33203125" style="9" customWidth="1"/>
    <col min="4857" max="4857" width="10" style="9" customWidth="1"/>
    <col min="4858" max="4858" width="24.83203125" style="9" customWidth="1"/>
    <col min="4859" max="4859" width="11" style="9" customWidth="1"/>
    <col min="4860" max="4860" width="11.6640625" style="9" customWidth="1"/>
    <col min="4861" max="4861" width="19.5" style="9" customWidth="1"/>
    <col min="4862" max="4862" width="25.83203125" style="9" customWidth="1"/>
    <col min="4863" max="4863" width="8.83203125" style="9"/>
    <col min="4864" max="4864" width="6.6640625" style="9" customWidth="1"/>
    <col min="4865" max="4865" width="17.1640625" style="9" customWidth="1"/>
    <col min="4866" max="4866" width="14.33203125" style="9" customWidth="1"/>
    <col min="4867" max="4867" width="10.33203125" style="9" customWidth="1"/>
    <col min="4868" max="4868" width="21" style="9" customWidth="1"/>
    <col min="4869" max="4869" width="12.33203125" style="9" customWidth="1"/>
    <col min="4870" max="4870" width="10" style="9" customWidth="1"/>
    <col min="4871" max="4871" width="24.83203125" style="9" customWidth="1"/>
    <col min="4872" max="4872" width="11" style="9" customWidth="1"/>
    <col min="4873" max="4873" width="11.6640625" style="9" customWidth="1"/>
    <col min="4874" max="4874" width="19.5" style="9" customWidth="1"/>
    <col min="4875" max="4875" width="25.83203125" style="9" customWidth="1"/>
    <col min="4876" max="5106" width="8.83203125" style="9"/>
    <col min="5107" max="5107" width="6.6640625" style="9" customWidth="1"/>
    <col min="5108" max="5108" width="17.1640625" style="9" customWidth="1"/>
    <col min="5109" max="5109" width="14.33203125" style="9" customWidth="1"/>
    <col min="5110" max="5110" width="10.33203125" style="9" customWidth="1"/>
    <col min="5111" max="5111" width="21" style="9" customWidth="1"/>
    <col min="5112" max="5112" width="12.33203125" style="9" customWidth="1"/>
    <col min="5113" max="5113" width="10" style="9" customWidth="1"/>
    <col min="5114" max="5114" width="24.83203125" style="9" customWidth="1"/>
    <col min="5115" max="5115" width="11" style="9" customWidth="1"/>
    <col min="5116" max="5116" width="11.6640625" style="9" customWidth="1"/>
    <col min="5117" max="5117" width="19.5" style="9" customWidth="1"/>
    <col min="5118" max="5118" width="25.83203125" style="9" customWidth="1"/>
    <col min="5119" max="5119" width="8.83203125" style="9"/>
    <col min="5120" max="5120" width="6.6640625" style="9" customWidth="1"/>
    <col min="5121" max="5121" width="17.1640625" style="9" customWidth="1"/>
    <col min="5122" max="5122" width="14.33203125" style="9" customWidth="1"/>
    <col min="5123" max="5123" width="10.33203125" style="9" customWidth="1"/>
    <col min="5124" max="5124" width="21" style="9" customWidth="1"/>
    <col min="5125" max="5125" width="12.33203125" style="9" customWidth="1"/>
    <col min="5126" max="5126" width="10" style="9" customWidth="1"/>
    <col min="5127" max="5127" width="24.83203125" style="9" customWidth="1"/>
    <col min="5128" max="5128" width="11" style="9" customWidth="1"/>
    <col min="5129" max="5129" width="11.6640625" style="9" customWidth="1"/>
    <col min="5130" max="5130" width="19.5" style="9" customWidth="1"/>
    <col min="5131" max="5131" width="25.83203125" style="9" customWidth="1"/>
    <col min="5132" max="5362" width="8.83203125" style="9"/>
    <col min="5363" max="5363" width="6.6640625" style="9" customWidth="1"/>
    <col min="5364" max="5364" width="17.1640625" style="9" customWidth="1"/>
    <col min="5365" max="5365" width="14.33203125" style="9" customWidth="1"/>
    <col min="5366" max="5366" width="10.33203125" style="9" customWidth="1"/>
    <col min="5367" max="5367" width="21" style="9" customWidth="1"/>
    <col min="5368" max="5368" width="12.33203125" style="9" customWidth="1"/>
    <col min="5369" max="5369" width="10" style="9" customWidth="1"/>
    <col min="5370" max="5370" width="24.83203125" style="9" customWidth="1"/>
    <col min="5371" max="5371" width="11" style="9" customWidth="1"/>
    <col min="5372" max="5372" width="11.6640625" style="9" customWidth="1"/>
    <col min="5373" max="5373" width="19.5" style="9" customWidth="1"/>
    <col min="5374" max="5374" width="25.83203125" style="9" customWidth="1"/>
    <col min="5375" max="5375" width="8.83203125" style="9"/>
    <col min="5376" max="5376" width="6.6640625" style="9" customWidth="1"/>
    <col min="5377" max="5377" width="17.1640625" style="9" customWidth="1"/>
    <col min="5378" max="5378" width="14.33203125" style="9" customWidth="1"/>
    <col min="5379" max="5379" width="10.33203125" style="9" customWidth="1"/>
    <col min="5380" max="5380" width="21" style="9" customWidth="1"/>
    <col min="5381" max="5381" width="12.33203125" style="9" customWidth="1"/>
    <col min="5382" max="5382" width="10" style="9" customWidth="1"/>
    <col min="5383" max="5383" width="24.83203125" style="9" customWidth="1"/>
    <col min="5384" max="5384" width="11" style="9" customWidth="1"/>
    <col min="5385" max="5385" width="11.6640625" style="9" customWidth="1"/>
    <col min="5386" max="5386" width="19.5" style="9" customWidth="1"/>
    <col min="5387" max="5387" width="25.83203125" style="9" customWidth="1"/>
    <col min="5388" max="5618" width="8.83203125" style="9"/>
    <col min="5619" max="5619" width="6.6640625" style="9" customWidth="1"/>
    <col min="5620" max="5620" width="17.1640625" style="9" customWidth="1"/>
    <col min="5621" max="5621" width="14.33203125" style="9" customWidth="1"/>
    <col min="5622" max="5622" width="10.33203125" style="9" customWidth="1"/>
    <col min="5623" max="5623" width="21" style="9" customWidth="1"/>
    <col min="5624" max="5624" width="12.33203125" style="9" customWidth="1"/>
    <col min="5625" max="5625" width="10" style="9" customWidth="1"/>
    <col min="5626" max="5626" width="24.83203125" style="9" customWidth="1"/>
    <col min="5627" max="5627" width="11" style="9" customWidth="1"/>
    <col min="5628" max="5628" width="11.6640625" style="9" customWidth="1"/>
    <col min="5629" max="5629" width="19.5" style="9" customWidth="1"/>
    <col min="5630" max="5630" width="25.83203125" style="9" customWidth="1"/>
    <col min="5631" max="5631" width="8.83203125" style="9"/>
    <col min="5632" max="5632" width="6.6640625" style="9" customWidth="1"/>
    <col min="5633" max="5633" width="17.1640625" style="9" customWidth="1"/>
    <col min="5634" max="5634" width="14.33203125" style="9" customWidth="1"/>
    <col min="5635" max="5635" width="10.33203125" style="9" customWidth="1"/>
    <col min="5636" max="5636" width="21" style="9" customWidth="1"/>
    <col min="5637" max="5637" width="12.33203125" style="9" customWidth="1"/>
    <col min="5638" max="5638" width="10" style="9" customWidth="1"/>
    <col min="5639" max="5639" width="24.83203125" style="9" customWidth="1"/>
    <col min="5640" max="5640" width="11" style="9" customWidth="1"/>
    <col min="5641" max="5641" width="11.6640625" style="9" customWidth="1"/>
    <col min="5642" max="5642" width="19.5" style="9" customWidth="1"/>
    <col min="5643" max="5643" width="25.83203125" style="9" customWidth="1"/>
    <col min="5644" max="5874" width="8.83203125" style="9"/>
    <col min="5875" max="5875" width="6.6640625" style="9" customWidth="1"/>
    <col min="5876" max="5876" width="17.1640625" style="9" customWidth="1"/>
    <col min="5877" max="5877" width="14.33203125" style="9" customWidth="1"/>
    <col min="5878" max="5878" width="10.33203125" style="9" customWidth="1"/>
    <col min="5879" max="5879" width="21" style="9" customWidth="1"/>
    <col min="5880" max="5880" width="12.33203125" style="9" customWidth="1"/>
    <col min="5881" max="5881" width="10" style="9" customWidth="1"/>
    <col min="5882" max="5882" width="24.83203125" style="9" customWidth="1"/>
    <col min="5883" max="5883" width="11" style="9" customWidth="1"/>
    <col min="5884" max="5884" width="11.6640625" style="9" customWidth="1"/>
    <col min="5885" max="5885" width="19.5" style="9" customWidth="1"/>
    <col min="5886" max="5886" width="25.83203125" style="9" customWidth="1"/>
    <col min="5887" max="5887" width="8.83203125" style="9"/>
    <col min="5888" max="5888" width="6.6640625" style="9" customWidth="1"/>
    <col min="5889" max="5889" width="17.1640625" style="9" customWidth="1"/>
    <col min="5890" max="5890" width="14.33203125" style="9" customWidth="1"/>
    <col min="5891" max="5891" width="10.33203125" style="9" customWidth="1"/>
    <col min="5892" max="5892" width="21" style="9" customWidth="1"/>
    <col min="5893" max="5893" width="12.33203125" style="9" customWidth="1"/>
    <col min="5894" max="5894" width="10" style="9" customWidth="1"/>
    <col min="5895" max="5895" width="24.83203125" style="9" customWidth="1"/>
    <col min="5896" max="5896" width="11" style="9" customWidth="1"/>
    <col min="5897" max="5897" width="11.6640625" style="9" customWidth="1"/>
    <col min="5898" max="5898" width="19.5" style="9" customWidth="1"/>
    <col min="5899" max="5899" width="25.83203125" style="9" customWidth="1"/>
    <col min="5900" max="6130" width="8.83203125" style="9"/>
    <col min="6131" max="6131" width="6.6640625" style="9" customWidth="1"/>
    <col min="6132" max="6132" width="17.1640625" style="9" customWidth="1"/>
    <col min="6133" max="6133" width="14.33203125" style="9" customWidth="1"/>
    <col min="6134" max="6134" width="10.33203125" style="9" customWidth="1"/>
    <col min="6135" max="6135" width="21" style="9" customWidth="1"/>
    <col min="6136" max="6136" width="12.33203125" style="9" customWidth="1"/>
    <col min="6137" max="6137" width="10" style="9" customWidth="1"/>
    <col min="6138" max="6138" width="24.83203125" style="9" customWidth="1"/>
    <col min="6139" max="6139" width="11" style="9" customWidth="1"/>
    <col min="6140" max="6140" width="11.6640625" style="9" customWidth="1"/>
    <col min="6141" max="6141" width="19.5" style="9" customWidth="1"/>
    <col min="6142" max="6142" width="25.83203125" style="9" customWidth="1"/>
    <col min="6143" max="6143" width="8.83203125" style="9"/>
    <col min="6144" max="6144" width="6.6640625" style="9" customWidth="1"/>
    <col min="6145" max="6145" width="17.1640625" style="9" customWidth="1"/>
    <col min="6146" max="6146" width="14.33203125" style="9" customWidth="1"/>
    <col min="6147" max="6147" width="10.33203125" style="9" customWidth="1"/>
    <col min="6148" max="6148" width="21" style="9" customWidth="1"/>
    <col min="6149" max="6149" width="12.33203125" style="9" customWidth="1"/>
    <col min="6150" max="6150" width="10" style="9" customWidth="1"/>
    <col min="6151" max="6151" width="24.83203125" style="9" customWidth="1"/>
    <col min="6152" max="6152" width="11" style="9" customWidth="1"/>
    <col min="6153" max="6153" width="11.6640625" style="9" customWidth="1"/>
    <col min="6154" max="6154" width="19.5" style="9" customWidth="1"/>
    <col min="6155" max="6155" width="25.83203125" style="9" customWidth="1"/>
    <col min="6156" max="6386" width="8.83203125" style="9"/>
    <col min="6387" max="6387" width="6.6640625" style="9" customWidth="1"/>
    <col min="6388" max="6388" width="17.1640625" style="9" customWidth="1"/>
    <col min="6389" max="6389" width="14.33203125" style="9" customWidth="1"/>
    <col min="6390" max="6390" width="10.33203125" style="9" customWidth="1"/>
    <col min="6391" max="6391" width="21" style="9" customWidth="1"/>
    <col min="6392" max="6392" width="12.33203125" style="9" customWidth="1"/>
    <col min="6393" max="6393" width="10" style="9" customWidth="1"/>
    <col min="6394" max="6394" width="24.83203125" style="9" customWidth="1"/>
    <col min="6395" max="6395" width="11" style="9" customWidth="1"/>
    <col min="6396" max="6396" width="11.6640625" style="9" customWidth="1"/>
    <col min="6397" max="6397" width="19.5" style="9" customWidth="1"/>
    <col min="6398" max="6398" width="25.83203125" style="9" customWidth="1"/>
    <col min="6399" max="6399" width="8.83203125" style="9"/>
    <col min="6400" max="6400" width="6.6640625" style="9" customWidth="1"/>
    <col min="6401" max="6401" width="17.1640625" style="9" customWidth="1"/>
    <col min="6402" max="6402" width="14.33203125" style="9" customWidth="1"/>
    <col min="6403" max="6403" width="10.33203125" style="9" customWidth="1"/>
    <col min="6404" max="6404" width="21" style="9" customWidth="1"/>
    <col min="6405" max="6405" width="12.33203125" style="9" customWidth="1"/>
    <col min="6406" max="6406" width="10" style="9" customWidth="1"/>
    <col min="6407" max="6407" width="24.83203125" style="9" customWidth="1"/>
    <col min="6408" max="6408" width="11" style="9" customWidth="1"/>
    <col min="6409" max="6409" width="11.6640625" style="9" customWidth="1"/>
    <col min="6410" max="6410" width="19.5" style="9" customWidth="1"/>
    <col min="6411" max="6411" width="25.83203125" style="9" customWidth="1"/>
    <col min="6412" max="6642" width="8.83203125" style="9"/>
    <col min="6643" max="6643" width="6.6640625" style="9" customWidth="1"/>
    <col min="6644" max="6644" width="17.1640625" style="9" customWidth="1"/>
    <col min="6645" max="6645" width="14.33203125" style="9" customWidth="1"/>
    <col min="6646" max="6646" width="10.33203125" style="9" customWidth="1"/>
    <col min="6647" max="6647" width="21" style="9" customWidth="1"/>
    <col min="6648" max="6648" width="12.33203125" style="9" customWidth="1"/>
    <col min="6649" max="6649" width="10" style="9" customWidth="1"/>
    <col min="6650" max="6650" width="24.83203125" style="9" customWidth="1"/>
    <col min="6651" max="6651" width="11" style="9" customWidth="1"/>
    <col min="6652" max="6652" width="11.6640625" style="9" customWidth="1"/>
    <col min="6653" max="6653" width="19.5" style="9" customWidth="1"/>
    <col min="6654" max="6654" width="25.83203125" style="9" customWidth="1"/>
    <col min="6655" max="6655" width="8.83203125" style="9"/>
    <col min="6656" max="6656" width="6.6640625" style="9" customWidth="1"/>
    <col min="6657" max="6657" width="17.1640625" style="9" customWidth="1"/>
    <col min="6658" max="6658" width="14.33203125" style="9" customWidth="1"/>
    <col min="6659" max="6659" width="10.33203125" style="9" customWidth="1"/>
    <col min="6660" max="6660" width="21" style="9" customWidth="1"/>
    <col min="6661" max="6661" width="12.33203125" style="9" customWidth="1"/>
    <col min="6662" max="6662" width="10" style="9" customWidth="1"/>
    <col min="6663" max="6663" width="24.83203125" style="9" customWidth="1"/>
    <col min="6664" max="6664" width="11" style="9" customWidth="1"/>
    <col min="6665" max="6665" width="11.6640625" style="9" customWidth="1"/>
    <col min="6666" max="6666" width="19.5" style="9" customWidth="1"/>
    <col min="6667" max="6667" width="25.83203125" style="9" customWidth="1"/>
    <col min="6668" max="6898" width="8.83203125" style="9"/>
    <col min="6899" max="6899" width="6.6640625" style="9" customWidth="1"/>
    <col min="6900" max="6900" width="17.1640625" style="9" customWidth="1"/>
    <col min="6901" max="6901" width="14.33203125" style="9" customWidth="1"/>
    <col min="6902" max="6902" width="10.33203125" style="9" customWidth="1"/>
    <col min="6903" max="6903" width="21" style="9" customWidth="1"/>
    <col min="6904" max="6904" width="12.33203125" style="9" customWidth="1"/>
    <col min="6905" max="6905" width="10" style="9" customWidth="1"/>
    <col min="6906" max="6906" width="24.83203125" style="9" customWidth="1"/>
    <col min="6907" max="6907" width="11" style="9" customWidth="1"/>
    <col min="6908" max="6908" width="11.6640625" style="9" customWidth="1"/>
    <col min="6909" max="6909" width="19.5" style="9" customWidth="1"/>
    <col min="6910" max="6910" width="25.83203125" style="9" customWidth="1"/>
    <col min="6911" max="6911" width="8.83203125" style="9"/>
    <col min="6912" max="6912" width="6.6640625" style="9" customWidth="1"/>
    <col min="6913" max="6913" width="17.1640625" style="9" customWidth="1"/>
    <col min="6914" max="6914" width="14.33203125" style="9" customWidth="1"/>
    <col min="6915" max="6915" width="10.33203125" style="9" customWidth="1"/>
    <col min="6916" max="6916" width="21" style="9" customWidth="1"/>
    <col min="6917" max="6917" width="12.33203125" style="9" customWidth="1"/>
    <col min="6918" max="6918" width="10" style="9" customWidth="1"/>
    <col min="6919" max="6919" width="24.83203125" style="9" customWidth="1"/>
    <col min="6920" max="6920" width="11" style="9" customWidth="1"/>
    <col min="6921" max="6921" width="11.6640625" style="9" customWidth="1"/>
    <col min="6922" max="6922" width="19.5" style="9" customWidth="1"/>
    <col min="6923" max="6923" width="25.83203125" style="9" customWidth="1"/>
    <col min="6924" max="7154" width="8.83203125" style="9"/>
    <col min="7155" max="7155" width="6.6640625" style="9" customWidth="1"/>
    <col min="7156" max="7156" width="17.1640625" style="9" customWidth="1"/>
    <col min="7157" max="7157" width="14.33203125" style="9" customWidth="1"/>
    <col min="7158" max="7158" width="10.33203125" style="9" customWidth="1"/>
    <col min="7159" max="7159" width="21" style="9" customWidth="1"/>
    <col min="7160" max="7160" width="12.33203125" style="9" customWidth="1"/>
    <col min="7161" max="7161" width="10" style="9" customWidth="1"/>
    <col min="7162" max="7162" width="24.83203125" style="9" customWidth="1"/>
    <col min="7163" max="7163" width="11" style="9" customWidth="1"/>
    <col min="7164" max="7164" width="11.6640625" style="9" customWidth="1"/>
    <col min="7165" max="7165" width="19.5" style="9" customWidth="1"/>
    <col min="7166" max="7166" width="25.83203125" style="9" customWidth="1"/>
    <col min="7167" max="7167" width="8.83203125" style="9"/>
    <col min="7168" max="7168" width="6.6640625" style="9" customWidth="1"/>
    <col min="7169" max="7169" width="17.1640625" style="9" customWidth="1"/>
    <col min="7170" max="7170" width="14.33203125" style="9" customWidth="1"/>
    <col min="7171" max="7171" width="10.33203125" style="9" customWidth="1"/>
    <col min="7172" max="7172" width="21" style="9" customWidth="1"/>
    <col min="7173" max="7173" width="12.33203125" style="9" customWidth="1"/>
    <col min="7174" max="7174" width="10" style="9" customWidth="1"/>
    <col min="7175" max="7175" width="24.83203125" style="9" customWidth="1"/>
    <col min="7176" max="7176" width="11" style="9" customWidth="1"/>
    <col min="7177" max="7177" width="11.6640625" style="9" customWidth="1"/>
    <col min="7178" max="7178" width="19.5" style="9" customWidth="1"/>
    <col min="7179" max="7179" width="25.83203125" style="9" customWidth="1"/>
    <col min="7180" max="7410" width="8.83203125" style="9"/>
    <col min="7411" max="7411" width="6.6640625" style="9" customWidth="1"/>
    <col min="7412" max="7412" width="17.1640625" style="9" customWidth="1"/>
    <col min="7413" max="7413" width="14.33203125" style="9" customWidth="1"/>
    <col min="7414" max="7414" width="10.33203125" style="9" customWidth="1"/>
    <col min="7415" max="7415" width="21" style="9" customWidth="1"/>
    <col min="7416" max="7416" width="12.33203125" style="9" customWidth="1"/>
    <col min="7417" max="7417" width="10" style="9" customWidth="1"/>
    <col min="7418" max="7418" width="24.83203125" style="9" customWidth="1"/>
    <col min="7419" max="7419" width="11" style="9" customWidth="1"/>
    <col min="7420" max="7420" width="11.6640625" style="9" customWidth="1"/>
    <col min="7421" max="7421" width="19.5" style="9" customWidth="1"/>
    <col min="7422" max="7422" width="25.83203125" style="9" customWidth="1"/>
    <col min="7423" max="7423" width="8.83203125" style="9"/>
    <col min="7424" max="7424" width="6.6640625" style="9" customWidth="1"/>
    <col min="7425" max="7425" width="17.1640625" style="9" customWidth="1"/>
    <col min="7426" max="7426" width="14.33203125" style="9" customWidth="1"/>
    <col min="7427" max="7427" width="10.33203125" style="9" customWidth="1"/>
    <col min="7428" max="7428" width="21" style="9" customWidth="1"/>
    <col min="7429" max="7429" width="12.33203125" style="9" customWidth="1"/>
    <col min="7430" max="7430" width="10" style="9" customWidth="1"/>
    <col min="7431" max="7431" width="24.83203125" style="9" customWidth="1"/>
    <col min="7432" max="7432" width="11" style="9" customWidth="1"/>
    <col min="7433" max="7433" width="11.6640625" style="9" customWidth="1"/>
    <col min="7434" max="7434" width="19.5" style="9" customWidth="1"/>
    <col min="7435" max="7435" width="25.83203125" style="9" customWidth="1"/>
    <col min="7436" max="7666" width="8.83203125" style="9"/>
    <col min="7667" max="7667" width="6.6640625" style="9" customWidth="1"/>
    <col min="7668" max="7668" width="17.1640625" style="9" customWidth="1"/>
    <col min="7669" max="7669" width="14.33203125" style="9" customWidth="1"/>
    <col min="7670" max="7670" width="10.33203125" style="9" customWidth="1"/>
    <col min="7671" max="7671" width="21" style="9" customWidth="1"/>
    <col min="7672" max="7672" width="12.33203125" style="9" customWidth="1"/>
    <col min="7673" max="7673" width="10" style="9" customWidth="1"/>
    <col min="7674" max="7674" width="24.83203125" style="9" customWidth="1"/>
    <col min="7675" max="7675" width="11" style="9" customWidth="1"/>
    <col min="7676" max="7676" width="11.6640625" style="9" customWidth="1"/>
    <col min="7677" max="7677" width="19.5" style="9" customWidth="1"/>
    <col min="7678" max="7678" width="25.83203125" style="9" customWidth="1"/>
    <col min="7679" max="7679" width="8.83203125" style="9"/>
    <col min="7680" max="7680" width="6.6640625" style="9" customWidth="1"/>
    <col min="7681" max="7681" width="17.1640625" style="9" customWidth="1"/>
    <col min="7682" max="7682" width="14.33203125" style="9" customWidth="1"/>
    <col min="7683" max="7683" width="10.33203125" style="9" customWidth="1"/>
    <col min="7684" max="7684" width="21" style="9" customWidth="1"/>
    <col min="7685" max="7685" width="12.33203125" style="9" customWidth="1"/>
    <col min="7686" max="7686" width="10" style="9" customWidth="1"/>
    <col min="7687" max="7687" width="24.83203125" style="9" customWidth="1"/>
    <col min="7688" max="7688" width="11" style="9" customWidth="1"/>
    <col min="7689" max="7689" width="11.6640625" style="9" customWidth="1"/>
    <col min="7690" max="7690" width="19.5" style="9" customWidth="1"/>
    <col min="7691" max="7691" width="25.83203125" style="9" customWidth="1"/>
    <col min="7692" max="7922" width="8.83203125" style="9"/>
    <col min="7923" max="7923" width="6.6640625" style="9" customWidth="1"/>
    <col min="7924" max="7924" width="17.1640625" style="9" customWidth="1"/>
    <col min="7925" max="7925" width="14.33203125" style="9" customWidth="1"/>
    <col min="7926" max="7926" width="10.33203125" style="9" customWidth="1"/>
    <col min="7927" max="7927" width="21" style="9" customWidth="1"/>
    <col min="7928" max="7928" width="12.33203125" style="9" customWidth="1"/>
    <col min="7929" max="7929" width="10" style="9" customWidth="1"/>
    <col min="7930" max="7930" width="24.83203125" style="9" customWidth="1"/>
    <col min="7931" max="7931" width="11" style="9" customWidth="1"/>
    <col min="7932" max="7932" width="11.6640625" style="9" customWidth="1"/>
    <col min="7933" max="7933" width="19.5" style="9" customWidth="1"/>
    <col min="7934" max="7934" width="25.83203125" style="9" customWidth="1"/>
    <col min="7935" max="7935" width="8.83203125" style="9"/>
    <col min="7936" max="7936" width="6.6640625" style="9" customWidth="1"/>
    <col min="7937" max="7937" width="17.1640625" style="9" customWidth="1"/>
    <col min="7938" max="7938" width="14.33203125" style="9" customWidth="1"/>
    <col min="7939" max="7939" width="10.33203125" style="9" customWidth="1"/>
    <col min="7940" max="7940" width="21" style="9" customWidth="1"/>
    <col min="7941" max="7941" width="12.33203125" style="9" customWidth="1"/>
    <col min="7942" max="7942" width="10" style="9" customWidth="1"/>
    <col min="7943" max="7943" width="24.83203125" style="9" customWidth="1"/>
    <col min="7944" max="7944" width="11" style="9" customWidth="1"/>
    <col min="7945" max="7945" width="11.6640625" style="9" customWidth="1"/>
    <col min="7946" max="7946" width="19.5" style="9" customWidth="1"/>
    <col min="7947" max="7947" width="25.83203125" style="9" customWidth="1"/>
    <col min="7948" max="8178" width="8.83203125" style="9"/>
    <col min="8179" max="8179" width="6.6640625" style="9" customWidth="1"/>
    <col min="8180" max="8180" width="17.1640625" style="9" customWidth="1"/>
    <col min="8181" max="8181" width="14.33203125" style="9" customWidth="1"/>
    <col min="8182" max="8182" width="10.33203125" style="9" customWidth="1"/>
    <col min="8183" max="8183" width="21" style="9" customWidth="1"/>
    <col min="8184" max="8184" width="12.33203125" style="9" customWidth="1"/>
    <col min="8185" max="8185" width="10" style="9" customWidth="1"/>
    <col min="8186" max="8186" width="24.83203125" style="9" customWidth="1"/>
    <col min="8187" max="8187" width="11" style="9" customWidth="1"/>
    <col min="8188" max="8188" width="11.6640625" style="9" customWidth="1"/>
    <col min="8189" max="8189" width="19.5" style="9" customWidth="1"/>
    <col min="8190" max="8190" width="25.83203125" style="9" customWidth="1"/>
    <col min="8191" max="8191" width="8.83203125" style="9"/>
    <col min="8192" max="8192" width="6.6640625" style="9" customWidth="1"/>
    <col min="8193" max="8193" width="17.1640625" style="9" customWidth="1"/>
    <col min="8194" max="8194" width="14.33203125" style="9" customWidth="1"/>
    <col min="8195" max="8195" width="10.33203125" style="9" customWidth="1"/>
    <col min="8196" max="8196" width="21" style="9" customWidth="1"/>
    <col min="8197" max="8197" width="12.33203125" style="9" customWidth="1"/>
    <col min="8198" max="8198" width="10" style="9" customWidth="1"/>
    <col min="8199" max="8199" width="24.83203125" style="9" customWidth="1"/>
    <col min="8200" max="8200" width="11" style="9" customWidth="1"/>
    <col min="8201" max="8201" width="11.6640625" style="9" customWidth="1"/>
    <col min="8202" max="8202" width="19.5" style="9" customWidth="1"/>
    <col min="8203" max="8203" width="25.83203125" style="9" customWidth="1"/>
    <col min="8204" max="8434" width="8.83203125" style="9"/>
    <col min="8435" max="8435" width="6.6640625" style="9" customWidth="1"/>
    <col min="8436" max="8436" width="17.1640625" style="9" customWidth="1"/>
    <col min="8437" max="8437" width="14.33203125" style="9" customWidth="1"/>
    <col min="8438" max="8438" width="10.33203125" style="9" customWidth="1"/>
    <col min="8439" max="8439" width="21" style="9" customWidth="1"/>
    <col min="8440" max="8440" width="12.33203125" style="9" customWidth="1"/>
    <col min="8441" max="8441" width="10" style="9" customWidth="1"/>
    <col min="8442" max="8442" width="24.83203125" style="9" customWidth="1"/>
    <col min="8443" max="8443" width="11" style="9" customWidth="1"/>
    <col min="8444" max="8444" width="11.6640625" style="9" customWidth="1"/>
    <col min="8445" max="8445" width="19.5" style="9" customWidth="1"/>
    <col min="8446" max="8446" width="25.83203125" style="9" customWidth="1"/>
    <col min="8447" max="8447" width="8.83203125" style="9"/>
    <col min="8448" max="8448" width="6.6640625" style="9" customWidth="1"/>
    <col min="8449" max="8449" width="17.1640625" style="9" customWidth="1"/>
    <col min="8450" max="8450" width="14.33203125" style="9" customWidth="1"/>
    <col min="8451" max="8451" width="10.33203125" style="9" customWidth="1"/>
    <col min="8452" max="8452" width="21" style="9" customWidth="1"/>
    <col min="8453" max="8453" width="12.33203125" style="9" customWidth="1"/>
    <col min="8454" max="8454" width="10" style="9" customWidth="1"/>
    <col min="8455" max="8455" width="24.83203125" style="9" customWidth="1"/>
    <col min="8456" max="8456" width="11" style="9" customWidth="1"/>
    <col min="8457" max="8457" width="11.6640625" style="9" customWidth="1"/>
    <col min="8458" max="8458" width="19.5" style="9" customWidth="1"/>
    <col min="8459" max="8459" width="25.83203125" style="9" customWidth="1"/>
    <col min="8460" max="8690" width="8.83203125" style="9"/>
    <col min="8691" max="8691" width="6.6640625" style="9" customWidth="1"/>
    <col min="8692" max="8692" width="17.1640625" style="9" customWidth="1"/>
    <col min="8693" max="8693" width="14.33203125" style="9" customWidth="1"/>
    <col min="8694" max="8694" width="10.33203125" style="9" customWidth="1"/>
    <col min="8695" max="8695" width="21" style="9" customWidth="1"/>
    <col min="8696" max="8696" width="12.33203125" style="9" customWidth="1"/>
    <col min="8697" max="8697" width="10" style="9" customWidth="1"/>
    <col min="8698" max="8698" width="24.83203125" style="9" customWidth="1"/>
    <col min="8699" max="8699" width="11" style="9" customWidth="1"/>
    <col min="8700" max="8700" width="11.6640625" style="9" customWidth="1"/>
    <col min="8701" max="8701" width="19.5" style="9" customWidth="1"/>
    <col min="8702" max="8702" width="25.83203125" style="9" customWidth="1"/>
    <col min="8703" max="8703" width="8.83203125" style="9"/>
    <col min="8704" max="8704" width="6.6640625" style="9" customWidth="1"/>
    <col min="8705" max="8705" width="17.1640625" style="9" customWidth="1"/>
    <col min="8706" max="8706" width="14.33203125" style="9" customWidth="1"/>
    <col min="8707" max="8707" width="10.33203125" style="9" customWidth="1"/>
    <col min="8708" max="8708" width="21" style="9" customWidth="1"/>
    <col min="8709" max="8709" width="12.33203125" style="9" customWidth="1"/>
    <col min="8710" max="8710" width="10" style="9" customWidth="1"/>
    <col min="8711" max="8711" width="24.83203125" style="9" customWidth="1"/>
    <col min="8712" max="8712" width="11" style="9" customWidth="1"/>
    <col min="8713" max="8713" width="11.6640625" style="9" customWidth="1"/>
    <col min="8714" max="8714" width="19.5" style="9" customWidth="1"/>
    <col min="8715" max="8715" width="25.83203125" style="9" customWidth="1"/>
    <col min="8716" max="8946" width="8.83203125" style="9"/>
    <col min="8947" max="8947" width="6.6640625" style="9" customWidth="1"/>
    <col min="8948" max="8948" width="17.1640625" style="9" customWidth="1"/>
    <col min="8949" max="8949" width="14.33203125" style="9" customWidth="1"/>
    <col min="8950" max="8950" width="10.33203125" style="9" customWidth="1"/>
    <col min="8951" max="8951" width="21" style="9" customWidth="1"/>
    <col min="8952" max="8952" width="12.33203125" style="9" customWidth="1"/>
    <col min="8953" max="8953" width="10" style="9" customWidth="1"/>
    <col min="8954" max="8954" width="24.83203125" style="9" customWidth="1"/>
    <col min="8955" max="8955" width="11" style="9" customWidth="1"/>
    <col min="8956" max="8956" width="11.6640625" style="9" customWidth="1"/>
    <col min="8957" max="8957" width="19.5" style="9" customWidth="1"/>
    <col min="8958" max="8958" width="25.83203125" style="9" customWidth="1"/>
    <col min="8959" max="8959" width="8.83203125" style="9"/>
    <col min="8960" max="8960" width="6.6640625" style="9" customWidth="1"/>
    <col min="8961" max="8961" width="17.1640625" style="9" customWidth="1"/>
    <col min="8962" max="8962" width="14.33203125" style="9" customWidth="1"/>
    <col min="8963" max="8963" width="10.33203125" style="9" customWidth="1"/>
    <col min="8964" max="8964" width="21" style="9" customWidth="1"/>
    <col min="8965" max="8965" width="12.33203125" style="9" customWidth="1"/>
    <col min="8966" max="8966" width="10" style="9" customWidth="1"/>
    <col min="8967" max="8967" width="24.83203125" style="9" customWidth="1"/>
    <col min="8968" max="8968" width="11" style="9" customWidth="1"/>
    <col min="8969" max="8969" width="11.6640625" style="9" customWidth="1"/>
    <col min="8970" max="8970" width="19.5" style="9" customWidth="1"/>
    <col min="8971" max="8971" width="25.83203125" style="9" customWidth="1"/>
    <col min="8972" max="9202" width="8.83203125" style="9"/>
    <col min="9203" max="9203" width="6.6640625" style="9" customWidth="1"/>
    <col min="9204" max="9204" width="17.1640625" style="9" customWidth="1"/>
    <col min="9205" max="9205" width="14.33203125" style="9" customWidth="1"/>
    <col min="9206" max="9206" width="10.33203125" style="9" customWidth="1"/>
    <col min="9207" max="9207" width="21" style="9" customWidth="1"/>
    <col min="9208" max="9208" width="12.33203125" style="9" customWidth="1"/>
    <col min="9209" max="9209" width="10" style="9" customWidth="1"/>
    <col min="9210" max="9210" width="24.83203125" style="9" customWidth="1"/>
    <col min="9211" max="9211" width="11" style="9" customWidth="1"/>
    <col min="9212" max="9212" width="11.6640625" style="9" customWidth="1"/>
    <col min="9213" max="9213" width="19.5" style="9" customWidth="1"/>
    <col min="9214" max="9214" width="25.83203125" style="9" customWidth="1"/>
    <col min="9215" max="9215" width="8.83203125" style="9"/>
    <col min="9216" max="9216" width="6.6640625" style="9" customWidth="1"/>
    <col min="9217" max="9217" width="17.1640625" style="9" customWidth="1"/>
    <col min="9218" max="9218" width="14.33203125" style="9" customWidth="1"/>
    <col min="9219" max="9219" width="10.33203125" style="9" customWidth="1"/>
    <col min="9220" max="9220" width="21" style="9" customWidth="1"/>
    <col min="9221" max="9221" width="12.33203125" style="9" customWidth="1"/>
    <col min="9222" max="9222" width="10" style="9" customWidth="1"/>
    <col min="9223" max="9223" width="24.83203125" style="9" customWidth="1"/>
    <col min="9224" max="9224" width="11" style="9" customWidth="1"/>
    <col min="9225" max="9225" width="11.6640625" style="9" customWidth="1"/>
    <col min="9226" max="9226" width="19.5" style="9" customWidth="1"/>
    <col min="9227" max="9227" width="25.83203125" style="9" customWidth="1"/>
    <col min="9228" max="9458" width="8.83203125" style="9"/>
    <col min="9459" max="9459" width="6.6640625" style="9" customWidth="1"/>
    <col min="9460" max="9460" width="17.1640625" style="9" customWidth="1"/>
    <col min="9461" max="9461" width="14.33203125" style="9" customWidth="1"/>
    <col min="9462" max="9462" width="10.33203125" style="9" customWidth="1"/>
    <col min="9463" max="9463" width="21" style="9" customWidth="1"/>
    <col min="9464" max="9464" width="12.33203125" style="9" customWidth="1"/>
    <col min="9465" max="9465" width="10" style="9" customWidth="1"/>
    <col min="9466" max="9466" width="24.83203125" style="9" customWidth="1"/>
    <col min="9467" max="9467" width="11" style="9" customWidth="1"/>
    <col min="9468" max="9468" width="11.6640625" style="9" customWidth="1"/>
    <col min="9469" max="9469" width="19.5" style="9" customWidth="1"/>
    <col min="9470" max="9470" width="25.83203125" style="9" customWidth="1"/>
    <col min="9471" max="9471" width="8.83203125" style="9"/>
    <col min="9472" max="9472" width="6.6640625" style="9" customWidth="1"/>
    <col min="9473" max="9473" width="17.1640625" style="9" customWidth="1"/>
    <col min="9474" max="9474" width="14.33203125" style="9" customWidth="1"/>
    <col min="9475" max="9475" width="10.33203125" style="9" customWidth="1"/>
    <col min="9476" max="9476" width="21" style="9" customWidth="1"/>
    <col min="9477" max="9477" width="12.33203125" style="9" customWidth="1"/>
    <col min="9478" max="9478" width="10" style="9" customWidth="1"/>
    <col min="9479" max="9479" width="24.83203125" style="9" customWidth="1"/>
    <col min="9480" max="9480" width="11" style="9" customWidth="1"/>
    <col min="9481" max="9481" width="11.6640625" style="9" customWidth="1"/>
    <col min="9482" max="9482" width="19.5" style="9" customWidth="1"/>
    <col min="9483" max="9483" width="25.83203125" style="9" customWidth="1"/>
    <col min="9484" max="9714" width="8.83203125" style="9"/>
    <col min="9715" max="9715" width="6.6640625" style="9" customWidth="1"/>
    <col min="9716" max="9716" width="17.1640625" style="9" customWidth="1"/>
    <col min="9717" max="9717" width="14.33203125" style="9" customWidth="1"/>
    <col min="9718" max="9718" width="10.33203125" style="9" customWidth="1"/>
    <col min="9719" max="9719" width="21" style="9" customWidth="1"/>
    <col min="9720" max="9720" width="12.33203125" style="9" customWidth="1"/>
    <col min="9721" max="9721" width="10" style="9" customWidth="1"/>
    <col min="9722" max="9722" width="24.83203125" style="9" customWidth="1"/>
    <col min="9723" max="9723" width="11" style="9" customWidth="1"/>
    <col min="9724" max="9724" width="11.6640625" style="9" customWidth="1"/>
    <col min="9725" max="9725" width="19.5" style="9" customWidth="1"/>
    <col min="9726" max="9726" width="25.83203125" style="9" customWidth="1"/>
    <col min="9727" max="9727" width="8.83203125" style="9"/>
    <col min="9728" max="9728" width="6.6640625" style="9" customWidth="1"/>
    <col min="9729" max="9729" width="17.1640625" style="9" customWidth="1"/>
    <col min="9730" max="9730" width="14.33203125" style="9" customWidth="1"/>
    <col min="9731" max="9731" width="10.33203125" style="9" customWidth="1"/>
    <col min="9732" max="9732" width="21" style="9" customWidth="1"/>
    <col min="9733" max="9733" width="12.33203125" style="9" customWidth="1"/>
    <col min="9734" max="9734" width="10" style="9" customWidth="1"/>
    <col min="9735" max="9735" width="24.83203125" style="9" customWidth="1"/>
    <col min="9736" max="9736" width="11" style="9" customWidth="1"/>
    <col min="9737" max="9737" width="11.6640625" style="9" customWidth="1"/>
    <col min="9738" max="9738" width="19.5" style="9" customWidth="1"/>
    <col min="9739" max="9739" width="25.83203125" style="9" customWidth="1"/>
    <col min="9740" max="9970" width="8.83203125" style="9"/>
    <col min="9971" max="9971" width="6.6640625" style="9" customWidth="1"/>
    <col min="9972" max="9972" width="17.1640625" style="9" customWidth="1"/>
    <col min="9973" max="9973" width="14.33203125" style="9" customWidth="1"/>
    <col min="9974" max="9974" width="10.33203125" style="9" customWidth="1"/>
    <col min="9975" max="9975" width="21" style="9" customWidth="1"/>
    <col min="9976" max="9976" width="12.33203125" style="9" customWidth="1"/>
    <col min="9977" max="9977" width="10" style="9" customWidth="1"/>
    <col min="9978" max="9978" width="24.83203125" style="9" customWidth="1"/>
    <col min="9979" max="9979" width="11" style="9" customWidth="1"/>
    <col min="9980" max="9980" width="11.6640625" style="9" customWidth="1"/>
    <col min="9981" max="9981" width="19.5" style="9" customWidth="1"/>
    <col min="9982" max="9982" width="25.83203125" style="9" customWidth="1"/>
    <col min="9983" max="9983" width="8.83203125" style="9"/>
    <col min="9984" max="9984" width="6.6640625" style="9" customWidth="1"/>
    <col min="9985" max="9985" width="17.1640625" style="9" customWidth="1"/>
    <col min="9986" max="9986" width="14.33203125" style="9" customWidth="1"/>
    <col min="9987" max="9987" width="10.33203125" style="9" customWidth="1"/>
    <col min="9988" max="9988" width="21" style="9" customWidth="1"/>
    <col min="9989" max="9989" width="12.33203125" style="9" customWidth="1"/>
    <col min="9990" max="9990" width="10" style="9" customWidth="1"/>
    <col min="9991" max="9991" width="24.83203125" style="9" customWidth="1"/>
    <col min="9992" max="9992" width="11" style="9" customWidth="1"/>
    <col min="9993" max="9993" width="11.6640625" style="9" customWidth="1"/>
    <col min="9994" max="9994" width="19.5" style="9" customWidth="1"/>
    <col min="9995" max="9995" width="25.83203125" style="9" customWidth="1"/>
    <col min="9996" max="10226" width="8.83203125" style="9"/>
    <col min="10227" max="10227" width="6.6640625" style="9" customWidth="1"/>
    <col min="10228" max="10228" width="17.1640625" style="9" customWidth="1"/>
    <col min="10229" max="10229" width="14.33203125" style="9" customWidth="1"/>
    <col min="10230" max="10230" width="10.33203125" style="9" customWidth="1"/>
    <col min="10231" max="10231" width="21" style="9" customWidth="1"/>
    <col min="10232" max="10232" width="12.33203125" style="9" customWidth="1"/>
    <col min="10233" max="10233" width="10" style="9" customWidth="1"/>
    <col min="10234" max="10234" width="24.83203125" style="9" customWidth="1"/>
    <col min="10235" max="10235" width="11" style="9" customWidth="1"/>
    <col min="10236" max="10236" width="11.6640625" style="9" customWidth="1"/>
    <col min="10237" max="10237" width="19.5" style="9" customWidth="1"/>
    <col min="10238" max="10238" width="25.83203125" style="9" customWidth="1"/>
    <col min="10239" max="10239" width="8.83203125" style="9"/>
    <col min="10240" max="10240" width="6.6640625" style="9" customWidth="1"/>
    <col min="10241" max="10241" width="17.1640625" style="9" customWidth="1"/>
    <col min="10242" max="10242" width="14.33203125" style="9" customWidth="1"/>
    <col min="10243" max="10243" width="10.33203125" style="9" customWidth="1"/>
    <col min="10244" max="10244" width="21" style="9" customWidth="1"/>
    <col min="10245" max="10245" width="12.33203125" style="9" customWidth="1"/>
    <col min="10246" max="10246" width="10" style="9" customWidth="1"/>
    <col min="10247" max="10247" width="24.83203125" style="9" customWidth="1"/>
    <col min="10248" max="10248" width="11" style="9" customWidth="1"/>
    <col min="10249" max="10249" width="11.6640625" style="9" customWidth="1"/>
    <col min="10250" max="10250" width="19.5" style="9" customWidth="1"/>
    <col min="10251" max="10251" width="25.83203125" style="9" customWidth="1"/>
    <col min="10252" max="10482" width="8.83203125" style="9"/>
    <col min="10483" max="10483" width="6.6640625" style="9" customWidth="1"/>
    <col min="10484" max="10484" width="17.1640625" style="9" customWidth="1"/>
    <col min="10485" max="10485" width="14.33203125" style="9" customWidth="1"/>
    <col min="10486" max="10486" width="10.33203125" style="9" customWidth="1"/>
    <col min="10487" max="10487" width="21" style="9" customWidth="1"/>
    <col min="10488" max="10488" width="12.33203125" style="9" customWidth="1"/>
    <col min="10489" max="10489" width="10" style="9" customWidth="1"/>
    <col min="10490" max="10490" width="24.83203125" style="9" customWidth="1"/>
    <col min="10491" max="10491" width="11" style="9" customWidth="1"/>
    <col min="10492" max="10492" width="11.6640625" style="9" customWidth="1"/>
    <col min="10493" max="10493" width="19.5" style="9" customWidth="1"/>
    <col min="10494" max="10494" width="25.83203125" style="9" customWidth="1"/>
    <col min="10495" max="10495" width="8.83203125" style="9"/>
    <col min="10496" max="10496" width="6.6640625" style="9" customWidth="1"/>
    <col min="10497" max="10497" width="17.1640625" style="9" customWidth="1"/>
    <col min="10498" max="10498" width="14.33203125" style="9" customWidth="1"/>
    <col min="10499" max="10499" width="10.33203125" style="9" customWidth="1"/>
    <col min="10500" max="10500" width="21" style="9" customWidth="1"/>
    <col min="10501" max="10501" width="12.33203125" style="9" customWidth="1"/>
    <col min="10502" max="10502" width="10" style="9" customWidth="1"/>
    <col min="10503" max="10503" width="24.83203125" style="9" customWidth="1"/>
    <col min="10504" max="10504" width="11" style="9" customWidth="1"/>
    <col min="10505" max="10505" width="11.6640625" style="9" customWidth="1"/>
    <col min="10506" max="10506" width="19.5" style="9" customWidth="1"/>
    <col min="10507" max="10507" width="25.83203125" style="9" customWidth="1"/>
    <col min="10508" max="10738" width="8.83203125" style="9"/>
    <col min="10739" max="10739" width="6.6640625" style="9" customWidth="1"/>
    <col min="10740" max="10740" width="17.1640625" style="9" customWidth="1"/>
    <col min="10741" max="10741" width="14.33203125" style="9" customWidth="1"/>
    <col min="10742" max="10742" width="10.33203125" style="9" customWidth="1"/>
    <col min="10743" max="10743" width="21" style="9" customWidth="1"/>
    <col min="10744" max="10744" width="12.33203125" style="9" customWidth="1"/>
    <col min="10745" max="10745" width="10" style="9" customWidth="1"/>
    <col min="10746" max="10746" width="24.83203125" style="9" customWidth="1"/>
    <col min="10747" max="10747" width="11" style="9" customWidth="1"/>
    <col min="10748" max="10748" width="11.6640625" style="9" customWidth="1"/>
    <col min="10749" max="10749" width="19.5" style="9" customWidth="1"/>
    <col min="10750" max="10750" width="25.83203125" style="9" customWidth="1"/>
    <col min="10751" max="10751" width="8.83203125" style="9"/>
    <col min="10752" max="10752" width="6.6640625" style="9" customWidth="1"/>
    <col min="10753" max="10753" width="17.1640625" style="9" customWidth="1"/>
    <col min="10754" max="10754" width="14.33203125" style="9" customWidth="1"/>
    <col min="10755" max="10755" width="10.33203125" style="9" customWidth="1"/>
    <col min="10756" max="10756" width="21" style="9" customWidth="1"/>
    <col min="10757" max="10757" width="12.33203125" style="9" customWidth="1"/>
    <col min="10758" max="10758" width="10" style="9" customWidth="1"/>
    <col min="10759" max="10759" width="24.83203125" style="9" customWidth="1"/>
    <col min="10760" max="10760" width="11" style="9" customWidth="1"/>
    <col min="10761" max="10761" width="11.6640625" style="9" customWidth="1"/>
    <col min="10762" max="10762" width="19.5" style="9" customWidth="1"/>
    <col min="10763" max="10763" width="25.83203125" style="9" customWidth="1"/>
    <col min="10764" max="10994" width="8.83203125" style="9"/>
    <col min="10995" max="10995" width="6.6640625" style="9" customWidth="1"/>
    <col min="10996" max="10996" width="17.1640625" style="9" customWidth="1"/>
    <col min="10997" max="10997" width="14.33203125" style="9" customWidth="1"/>
    <col min="10998" max="10998" width="10.33203125" style="9" customWidth="1"/>
    <col min="10999" max="10999" width="21" style="9" customWidth="1"/>
    <col min="11000" max="11000" width="12.33203125" style="9" customWidth="1"/>
    <col min="11001" max="11001" width="10" style="9" customWidth="1"/>
    <col min="11002" max="11002" width="24.83203125" style="9" customWidth="1"/>
    <col min="11003" max="11003" width="11" style="9" customWidth="1"/>
    <col min="11004" max="11004" width="11.6640625" style="9" customWidth="1"/>
    <col min="11005" max="11005" width="19.5" style="9" customWidth="1"/>
    <col min="11006" max="11006" width="25.83203125" style="9" customWidth="1"/>
    <col min="11007" max="11007" width="8.83203125" style="9"/>
    <col min="11008" max="11008" width="6.6640625" style="9" customWidth="1"/>
    <col min="11009" max="11009" width="17.1640625" style="9" customWidth="1"/>
    <col min="11010" max="11010" width="14.33203125" style="9" customWidth="1"/>
    <col min="11011" max="11011" width="10.33203125" style="9" customWidth="1"/>
    <col min="11012" max="11012" width="21" style="9" customWidth="1"/>
    <col min="11013" max="11013" width="12.33203125" style="9" customWidth="1"/>
    <col min="11014" max="11014" width="10" style="9" customWidth="1"/>
    <col min="11015" max="11015" width="24.83203125" style="9" customWidth="1"/>
    <col min="11016" max="11016" width="11" style="9" customWidth="1"/>
    <col min="11017" max="11017" width="11.6640625" style="9" customWidth="1"/>
    <col min="11018" max="11018" width="19.5" style="9" customWidth="1"/>
    <col min="11019" max="11019" width="25.83203125" style="9" customWidth="1"/>
    <col min="11020" max="11250" width="8.83203125" style="9"/>
    <col min="11251" max="11251" width="6.6640625" style="9" customWidth="1"/>
    <col min="11252" max="11252" width="17.1640625" style="9" customWidth="1"/>
    <col min="11253" max="11253" width="14.33203125" style="9" customWidth="1"/>
    <col min="11254" max="11254" width="10.33203125" style="9" customWidth="1"/>
    <col min="11255" max="11255" width="21" style="9" customWidth="1"/>
    <col min="11256" max="11256" width="12.33203125" style="9" customWidth="1"/>
    <col min="11257" max="11257" width="10" style="9" customWidth="1"/>
    <col min="11258" max="11258" width="24.83203125" style="9" customWidth="1"/>
    <col min="11259" max="11259" width="11" style="9" customWidth="1"/>
    <col min="11260" max="11260" width="11.6640625" style="9" customWidth="1"/>
    <col min="11261" max="11261" width="19.5" style="9" customWidth="1"/>
    <col min="11262" max="11262" width="25.83203125" style="9" customWidth="1"/>
    <col min="11263" max="11263" width="8.83203125" style="9"/>
    <col min="11264" max="11264" width="6.6640625" style="9" customWidth="1"/>
    <col min="11265" max="11265" width="17.1640625" style="9" customWidth="1"/>
    <col min="11266" max="11266" width="14.33203125" style="9" customWidth="1"/>
    <col min="11267" max="11267" width="10.33203125" style="9" customWidth="1"/>
    <col min="11268" max="11268" width="21" style="9" customWidth="1"/>
    <col min="11269" max="11269" width="12.33203125" style="9" customWidth="1"/>
    <col min="11270" max="11270" width="10" style="9" customWidth="1"/>
    <col min="11271" max="11271" width="24.83203125" style="9" customWidth="1"/>
    <col min="11272" max="11272" width="11" style="9" customWidth="1"/>
    <col min="11273" max="11273" width="11.6640625" style="9" customWidth="1"/>
    <col min="11274" max="11274" width="19.5" style="9" customWidth="1"/>
    <col min="11275" max="11275" width="25.83203125" style="9" customWidth="1"/>
    <col min="11276" max="11506" width="8.83203125" style="9"/>
    <col min="11507" max="11507" width="6.6640625" style="9" customWidth="1"/>
    <col min="11508" max="11508" width="17.1640625" style="9" customWidth="1"/>
    <col min="11509" max="11509" width="14.33203125" style="9" customWidth="1"/>
    <col min="11510" max="11510" width="10.33203125" style="9" customWidth="1"/>
    <col min="11511" max="11511" width="21" style="9" customWidth="1"/>
    <col min="11512" max="11512" width="12.33203125" style="9" customWidth="1"/>
    <col min="11513" max="11513" width="10" style="9" customWidth="1"/>
    <col min="11514" max="11514" width="24.83203125" style="9" customWidth="1"/>
    <col min="11515" max="11515" width="11" style="9" customWidth="1"/>
    <col min="11516" max="11516" width="11.6640625" style="9" customWidth="1"/>
    <col min="11517" max="11517" width="19.5" style="9" customWidth="1"/>
    <col min="11518" max="11518" width="25.83203125" style="9" customWidth="1"/>
    <col min="11519" max="11519" width="8.83203125" style="9"/>
    <col min="11520" max="11520" width="6.6640625" style="9" customWidth="1"/>
    <col min="11521" max="11521" width="17.1640625" style="9" customWidth="1"/>
    <col min="11522" max="11522" width="14.33203125" style="9" customWidth="1"/>
    <col min="11523" max="11523" width="10.33203125" style="9" customWidth="1"/>
    <col min="11524" max="11524" width="21" style="9" customWidth="1"/>
    <col min="11525" max="11525" width="12.33203125" style="9" customWidth="1"/>
    <col min="11526" max="11526" width="10" style="9" customWidth="1"/>
    <col min="11527" max="11527" width="24.83203125" style="9" customWidth="1"/>
    <col min="11528" max="11528" width="11" style="9" customWidth="1"/>
    <col min="11529" max="11529" width="11.6640625" style="9" customWidth="1"/>
    <col min="11530" max="11530" width="19.5" style="9" customWidth="1"/>
    <col min="11531" max="11531" width="25.83203125" style="9" customWidth="1"/>
    <col min="11532" max="11762" width="8.83203125" style="9"/>
    <col min="11763" max="11763" width="6.6640625" style="9" customWidth="1"/>
    <col min="11764" max="11764" width="17.1640625" style="9" customWidth="1"/>
    <col min="11765" max="11765" width="14.33203125" style="9" customWidth="1"/>
    <col min="11766" max="11766" width="10.33203125" style="9" customWidth="1"/>
    <col min="11767" max="11767" width="21" style="9" customWidth="1"/>
    <col min="11768" max="11768" width="12.33203125" style="9" customWidth="1"/>
    <col min="11769" max="11769" width="10" style="9" customWidth="1"/>
    <col min="11770" max="11770" width="24.83203125" style="9" customWidth="1"/>
    <col min="11771" max="11771" width="11" style="9" customWidth="1"/>
    <col min="11772" max="11772" width="11.6640625" style="9" customWidth="1"/>
    <col min="11773" max="11773" width="19.5" style="9" customWidth="1"/>
    <col min="11774" max="11774" width="25.83203125" style="9" customWidth="1"/>
    <col min="11775" max="11775" width="8.83203125" style="9"/>
    <col min="11776" max="11776" width="6.6640625" style="9" customWidth="1"/>
    <col min="11777" max="11777" width="17.1640625" style="9" customWidth="1"/>
    <col min="11778" max="11778" width="14.33203125" style="9" customWidth="1"/>
    <col min="11779" max="11779" width="10.33203125" style="9" customWidth="1"/>
    <col min="11780" max="11780" width="21" style="9" customWidth="1"/>
    <col min="11781" max="11781" width="12.33203125" style="9" customWidth="1"/>
    <col min="11782" max="11782" width="10" style="9" customWidth="1"/>
    <col min="11783" max="11783" width="24.83203125" style="9" customWidth="1"/>
    <col min="11784" max="11784" width="11" style="9" customWidth="1"/>
    <col min="11785" max="11785" width="11.6640625" style="9" customWidth="1"/>
    <col min="11786" max="11786" width="19.5" style="9" customWidth="1"/>
    <col min="11787" max="11787" width="25.83203125" style="9" customWidth="1"/>
    <col min="11788" max="12018" width="8.83203125" style="9"/>
    <col min="12019" max="12019" width="6.6640625" style="9" customWidth="1"/>
    <col min="12020" max="12020" width="17.1640625" style="9" customWidth="1"/>
    <col min="12021" max="12021" width="14.33203125" style="9" customWidth="1"/>
    <col min="12022" max="12022" width="10.33203125" style="9" customWidth="1"/>
    <col min="12023" max="12023" width="21" style="9" customWidth="1"/>
    <col min="12024" max="12024" width="12.33203125" style="9" customWidth="1"/>
    <col min="12025" max="12025" width="10" style="9" customWidth="1"/>
    <col min="12026" max="12026" width="24.83203125" style="9" customWidth="1"/>
    <col min="12027" max="12027" width="11" style="9" customWidth="1"/>
    <col min="12028" max="12028" width="11.6640625" style="9" customWidth="1"/>
    <col min="12029" max="12029" width="19.5" style="9" customWidth="1"/>
    <col min="12030" max="12030" width="25.83203125" style="9" customWidth="1"/>
    <col min="12031" max="12031" width="8.83203125" style="9"/>
    <col min="12032" max="12032" width="6.6640625" style="9" customWidth="1"/>
    <col min="12033" max="12033" width="17.1640625" style="9" customWidth="1"/>
    <col min="12034" max="12034" width="14.33203125" style="9" customWidth="1"/>
    <col min="12035" max="12035" width="10.33203125" style="9" customWidth="1"/>
    <col min="12036" max="12036" width="21" style="9" customWidth="1"/>
    <col min="12037" max="12037" width="12.33203125" style="9" customWidth="1"/>
    <col min="12038" max="12038" width="10" style="9" customWidth="1"/>
    <col min="12039" max="12039" width="24.83203125" style="9" customWidth="1"/>
    <col min="12040" max="12040" width="11" style="9" customWidth="1"/>
    <col min="12041" max="12041" width="11.6640625" style="9" customWidth="1"/>
    <col min="12042" max="12042" width="19.5" style="9" customWidth="1"/>
    <col min="12043" max="12043" width="25.83203125" style="9" customWidth="1"/>
    <col min="12044" max="12274" width="8.83203125" style="9"/>
    <col min="12275" max="12275" width="6.6640625" style="9" customWidth="1"/>
    <col min="12276" max="12276" width="17.1640625" style="9" customWidth="1"/>
    <col min="12277" max="12277" width="14.33203125" style="9" customWidth="1"/>
    <col min="12278" max="12278" width="10.33203125" style="9" customWidth="1"/>
    <col min="12279" max="12279" width="21" style="9" customWidth="1"/>
    <col min="12280" max="12280" width="12.33203125" style="9" customWidth="1"/>
    <col min="12281" max="12281" width="10" style="9" customWidth="1"/>
    <col min="12282" max="12282" width="24.83203125" style="9" customWidth="1"/>
    <col min="12283" max="12283" width="11" style="9" customWidth="1"/>
    <col min="12284" max="12284" width="11.6640625" style="9" customWidth="1"/>
    <col min="12285" max="12285" width="19.5" style="9" customWidth="1"/>
    <col min="12286" max="12286" width="25.83203125" style="9" customWidth="1"/>
    <col min="12287" max="12287" width="8.83203125" style="9"/>
    <col min="12288" max="12288" width="6.6640625" style="9" customWidth="1"/>
    <col min="12289" max="12289" width="17.1640625" style="9" customWidth="1"/>
    <col min="12290" max="12290" width="14.33203125" style="9" customWidth="1"/>
    <col min="12291" max="12291" width="10.33203125" style="9" customWidth="1"/>
    <col min="12292" max="12292" width="21" style="9" customWidth="1"/>
    <col min="12293" max="12293" width="12.33203125" style="9" customWidth="1"/>
    <col min="12294" max="12294" width="10" style="9" customWidth="1"/>
    <col min="12295" max="12295" width="24.83203125" style="9" customWidth="1"/>
    <col min="12296" max="12296" width="11" style="9" customWidth="1"/>
    <col min="12297" max="12297" width="11.6640625" style="9" customWidth="1"/>
    <col min="12298" max="12298" width="19.5" style="9" customWidth="1"/>
    <col min="12299" max="12299" width="25.83203125" style="9" customWidth="1"/>
    <col min="12300" max="12530" width="8.83203125" style="9"/>
    <col min="12531" max="12531" width="6.6640625" style="9" customWidth="1"/>
    <col min="12532" max="12532" width="17.1640625" style="9" customWidth="1"/>
    <col min="12533" max="12533" width="14.33203125" style="9" customWidth="1"/>
    <col min="12534" max="12534" width="10.33203125" style="9" customWidth="1"/>
    <col min="12535" max="12535" width="21" style="9" customWidth="1"/>
    <col min="12536" max="12536" width="12.33203125" style="9" customWidth="1"/>
    <col min="12537" max="12537" width="10" style="9" customWidth="1"/>
    <col min="12538" max="12538" width="24.83203125" style="9" customWidth="1"/>
    <col min="12539" max="12539" width="11" style="9" customWidth="1"/>
    <col min="12540" max="12540" width="11.6640625" style="9" customWidth="1"/>
    <col min="12541" max="12541" width="19.5" style="9" customWidth="1"/>
    <col min="12542" max="12542" width="25.83203125" style="9" customWidth="1"/>
    <col min="12543" max="12543" width="8.83203125" style="9"/>
    <col min="12544" max="12544" width="6.6640625" style="9" customWidth="1"/>
    <col min="12545" max="12545" width="17.1640625" style="9" customWidth="1"/>
    <col min="12546" max="12546" width="14.33203125" style="9" customWidth="1"/>
    <col min="12547" max="12547" width="10.33203125" style="9" customWidth="1"/>
    <col min="12548" max="12548" width="21" style="9" customWidth="1"/>
    <col min="12549" max="12549" width="12.33203125" style="9" customWidth="1"/>
    <col min="12550" max="12550" width="10" style="9" customWidth="1"/>
    <col min="12551" max="12551" width="24.83203125" style="9" customWidth="1"/>
    <col min="12552" max="12552" width="11" style="9" customWidth="1"/>
    <col min="12553" max="12553" width="11.6640625" style="9" customWidth="1"/>
    <col min="12554" max="12554" width="19.5" style="9" customWidth="1"/>
    <col min="12555" max="12555" width="25.83203125" style="9" customWidth="1"/>
    <col min="12556" max="12786" width="8.83203125" style="9"/>
    <col min="12787" max="12787" width="6.6640625" style="9" customWidth="1"/>
    <col min="12788" max="12788" width="17.1640625" style="9" customWidth="1"/>
    <col min="12789" max="12789" width="14.33203125" style="9" customWidth="1"/>
    <col min="12790" max="12790" width="10.33203125" style="9" customWidth="1"/>
    <col min="12791" max="12791" width="21" style="9" customWidth="1"/>
    <col min="12792" max="12792" width="12.33203125" style="9" customWidth="1"/>
    <col min="12793" max="12793" width="10" style="9" customWidth="1"/>
    <col min="12794" max="12794" width="24.83203125" style="9" customWidth="1"/>
    <col min="12795" max="12795" width="11" style="9" customWidth="1"/>
    <col min="12796" max="12796" width="11.6640625" style="9" customWidth="1"/>
    <col min="12797" max="12797" width="19.5" style="9" customWidth="1"/>
    <col min="12798" max="12798" width="25.83203125" style="9" customWidth="1"/>
    <col min="12799" max="12799" width="8.83203125" style="9"/>
    <col min="12800" max="12800" width="6.6640625" style="9" customWidth="1"/>
    <col min="12801" max="12801" width="17.1640625" style="9" customWidth="1"/>
    <col min="12802" max="12802" width="14.33203125" style="9" customWidth="1"/>
    <col min="12803" max="12803" width="10.33203125" style="9" customWidth="1"/>
    <col min="12804" max="12804" width="21" style="9" customWidth="1"/>
    <col min="12805" max="12805" width="12.33203125" style="9" customWidth="1"/>
    <col min="12806" max="12806" width="10" style="9" customWidth="1"/>
    <col min="12807" max="12807" width="24.83203125" style="9" customWidth="1"/>
    <col min="12808" max="12808" width="11" style="9" customWidth="1"/>
    <col min="12809" max="12809" width="11.6640625" style="9" customWidth="1"/>
    <col min="12810" max="12810" width="19.5" style="9" customWidth="1"/>
    <col min="12811" max="12811" width="25.83203125" style="9" customWidth="1"/>
    <col min="12812" max="13042" width="8.83203125" style="9"/>
    <col min="13043" max="13043" width="6.6640625" style="9" customWidth="1"/>
    <col min="13044" max="13044" width="17.1640625" style="9" customWidth="1"/>
    <col min="13045" max="13045" width="14.33203125" style="9" customWidth="1"/>
    <col min="13046" max="13046" width="10.33203125" style="9" customWidth="1"/>
    <col min="13047" max="13047" width="21" style="9" customWidth="1"/>
    <col min="13048" max="13048" width="12.33203125" style="9" customWidth="1"/>
    <col min="13049" max="13049" width="10" style="9" customWidth="1"/>
    <col min="13050" max="13050" width="24.83203125" style="9" customWidth="1"/>
    <col min="13051" max="13051" width="11" style="9" customWidth="1"/>
    <col min="13052" max="13052" width="11.6640625" style="9" customWidth="1"/>
    <col min="13053" max="13053" width="19.5" style="9" customWidth="1"/>
    <col min="13054" max="13054" width="25.83203125" style="9" customWidth="1"/>
    <col min="13055" max="13055" width="8.83203125" style="9"/>
    <col min="13056" max="13056" width="6.6640625" style="9" customWidth="1"/>
    <col min="13057" max="13057" width="17.1640625" style="9" customWidth="1"/>
    <col min="13058" max="13058" width="14.33203125" style="9" customWidth="1"/>
    <col min="13059" max="13059" width="10.33203125" style="9" customWidth="1"/>
    <col min="13060" max="13060" width="21" style="9" customWidth="1"/>
    <col min="13061" max="13061" width="12.33203125" style="9" customWidth="1"/>
    <col min="13062" max="13062" width="10" style="9" customWidth="1"/>
    <col min="13063" max="13063" width="24.83203125" style="9" customWidth="1"/>
    <col min="13064" max="13064" width="11" style="9" customWidth="1"/>
    <col min="13065" max="13065" width="11.6640625" style="9" customWidth="1"/>
    <col min="13066" max="13066" width="19.5" style="9" customWidth="1"/>
    <col min="13067" max="13067" width="25.83203125" style="9" customWidth="1"/>
    <col min="13068" max="13298" width="8.83203125" style="9"/>
    <col min="13299" max="13299" width="6.6640625" style="9" customWidth="1"/>
    <col min="13300" max="13300" width="17.1640625" style="9" customWidth="1"/>
    <col min="13301" max="13301" width="14.33203125" style="9" customWidth="1"/>
    <col min="13302" max="13302" width="10.33203125" style="9" customWidth="1"/>
    <col min="13303" max="13303" width="21" style="9" customWidth="1"/>
    <col min="13304" max="13304" width="12.33203125" style="9" customWidth="1"/>
    <col min="13305" max="13305" width="10" style="9" customWidth="1"/>
    <col min="13306" max="13306" width="24.83203125" style="9" customWidth="1"/>
    <col min="13307" max="13307" width="11" style="9" customWidth="1"/>
    <col min="13308" max="13308" width="11.6640625" style="9" customWidth="1"/>
    <col min="13309" max="13309" width="19.5" style="9" customWidth="1"/>
    <col min="13310" max="13310" width="25.83203125" style="9" customWidth="1"/>
    <col min="13311" max="13311" width="8.83203125" style="9"/>
    <col min="13312" max="13312" width="6.6640625" style="9" customWidth="1"/>
    <col min="13313" max="13313" width="17.1640625" style="9" customWidth="1"/>
    <col min="13314" max="13314" width="14.33203125" style="9" customWidth="1"/>
    <col min="13315" max="13315" width="10.33203125" style="9" customWidth="1"/>
    <col min="13316" max="13316" width="21" style="9" customWidth="1"/>
    <col min="13317" max="13317" width="12.33203125" style="9" customWidth="1"/>
    <col min="13318" max="13318" width="10" style="9" customWidth="1"/>
    <col min="13319" max="13319" width="24.83203125" style="9" customWidth="1"/>
    <col min="13320" max="13320" width="11" style="9" customWidth="1"/>
    <col min="13321" max="13321" width="11.6640625" style="9" customWidth="1"/>
    <col min="13322" max="13322" width="19.5" style="9" customWidth="1"/>
    <col min="13323" max="13323" width="25.83203125" style="9" customWidth="1"/>
    <col min="13324" max="13554" width="8.83203125" style="9"/>
    <col min="13555" max="13555" width="6.6640625" style="9" customWidth="1"/>
    <col min="13556" max="13556" width="17.1640625" style="9" customWidth="1"/>
    <col min="13557" max="13557" width="14.33203125" style="9" customWidth="1"/>
    <col min="13558" max="13558" width="10.33203125" style="9" customWidth="1"/>
    <col min="13559" max="13559" width="21" style="9" customWidth="1"/>
    <col min="13560" max="13560" width="12.33203125" style="9" customWidth="1"/>
    <col min="13561" max="13561" width="10" style="9" customWidth="1"/>
    <col min="13562" max="13562" width="24.83203125" style="9" customWidth="1"/>
    <col min="13563" max="13563" width="11" style="9" customWidth="1"/>
    <col min="13564" max="13564" width="11.6640625" style="9" customWidth="1"/>
    <col min="13565" max="13565" width="19.5" style="9" customWidth="1"/>
    <col min="13566" max="13566" width="25.83203125" style="9" customWidth="1"/>
    <col min="13567" max="13567" width="8.83203125" style="9"/>
    <col min="13568" max="13568" width="6.6640625" style="9" customWidth="1"/>
    <col min="13569" max="13569" width="17.1640625" style="9" customWidth="1"/>
    <col min="13570" max="13570" width="14.33203125" style="9" customWidth="1"/>
    <col min="13571" max="13571" width="10.33203125" style="9" customWidth="1"/>
    <col min="13572" max="13572" width="21" style="9" customWidth="1"/>
    <col min="13573" max="13573" width="12.33203125" style="9" customWidth="1"/>
    <col min="13574" max="13574" width="10" style="9" customWidth="1"/>
    <col min="13575" max="13575" width="24.83203125" style="9" customWidth="1"/>
    <col min="13576" max="13576" width="11" style="9" customWidth="1"/>
    <col min="13577" max="13577" width="11.6640625" style="9" customWidth="1"/>
    <col min="13578" max="13578" width="19.5" style="9" customWidth="1"/>
    <col min="13579" max="13579" width="25.83203125" style="9" customWidth="1"/>
    <col min="13580" max="13810" width="8.83203125" style="9"/>
    <col min="13811" max="13811" width="6.6640625" style="9" customWidth="1"/>
    <col min="13812" max="13812" width="17.1640625" style="9" customWidth="1"/>
    <col min="13813" max="13813" width="14.33203125" style="9" customWidth="1"/>
    <col min="13814" max="13814" width="10.33203125" style="9" customWidth="1"/>
    <col min="13815" max="13815" width="21" style="9" customWidth="1"/>
    <col min="13816" max="13816" width="12.33203125" style="9" customWidth="1"/>
    <col min="13817" max="13817" width="10" style="9" customWidth="1"/>
    <col min="13818" max="13818" width="24.83203125" style="9" customWidth="1"/>
    <col min="13819" max="13819" width="11" style="9" customWidth="1"/>
    <col min="13820" max="13820" width="11.6640625" style="9" customWidth="1"/>
    <col min="13821" max="13821" width="19.5" style="9" customWidth="1"/>
    <col min="13822" max="13822" width="25.83203125" style="9" customWidth="1"/>
    <col min="13823" max="13823" width="8.83203125" style="9"/>
    <col min="13824" max="13824" width="6.6640625" style="9" customWidth="1"/>
    <col min="13825" max="13825" width="17.1640625" style="9" customWidth="1"/>
    <col min="13826" max="13826" width="14.33203125" style="9" customWidth="1"/>
    <col min="13827" max="13827" width="10.33203125" style="9" customWidth="1"/>
    <col min="13828" max="13828" width="21" style="9" customWidth="1"/>
    <col min="13829" max="13829" width="12.33203125" style="9" customWidth="1"/>
    <col min="13830" max="13830" width="10" style="9" customWidth="1"/>
    <col min="13831" max="13831" width="24.83203125" style="9" customWidth="1"/>
    <col min="13832" max="13832" width="11" style="9" customWidth="1"/>
    <col min="13833" max="13833" width="11.6640625" style="9" customWidth="1"/>
    <col min="13834" max="13834" width="19.5" style="9" customWidth="1"/>
    <col min="13835" max="13835" width="25.83203125" style="9" customWidth="1"/>
    <col min="13836" max="14066" width="8.83203125" style="9"/>
    <col min="14067" max="14067" width="6.6640625" style="9" customWidth="1"/>
    <col min="14068" max="14068" width="17.1640625" style="9" customWidth="1"/>
    <col min="14069" max="14069" width="14.33203125" style="9" customWidth="1"/>
    <col min="14070" max="14070" width="10.33203125" style="9" customWidth="1"/>
    <col min="14071" max="14071" width="21" style="9" customWidth="1"/>
    <col min="14072" max="14072" width="12.33203125" style="9" customWidth="1"/>
    <col min="14073" max="14073" width="10" style="9" customWidth="1"/>
    <col min="14074" max="14074" width="24.83203125" style="9" customWidth="1"/>
    <col min="14075" max="14075" width="11" style="9" customWidth="1"/>
    <col min="14076" max="14076" width="11.6640625" style="9" customWidth="1"/>
    <col min="14077" max="14077" width="19.5" style="9" customWidth="1"/>
    <col min="14078" max="14078" width="25.83203125" style="9" customWidth="1"/>
    <col min="14079" max="14079" width="8.83203125" style="9"/>
    <col min="14080" max="14080" width="6.6640625" style="9" customWidth="1"/>
    <col min="14081" max="14081" width="17.1640625" style="9" customWidth="1"/>
    <col min="14082" max="14082" width="14.33203125" style="9" customWidth="1"/>
    <col min="14083" max="14083" width="10.33203125" style="9" customWidth="1"/>
    <col min="14084" max="14084" width="21" style="9" customWidth="1"/>
    <col min="14085" max="14085" width="12.33203125" style="9" customWidth="1"/>
    <col min="14086" max="14086" width="10" style="9" customWidth="1"/>
    <col min="14087" max="14087" width="24.83203125" style="9" customWidth="1"/>
    <col min="14088" max="14088" width="11" style="9" customWidth="1"/>
    <col min="14089" max="14089" width="11.6640625" style="9" customWidth="1"/>
    <col min="14090" max="14090" width="19.5" style="9" customWidth="1"/>
    <col min="14091" max="14091" width="25.83203125" style="9" customWidth="1"/>
    <col min="14092" max="14322" width="8.83203125" style="9"/>
    <col min="14323" max="14323" width="6.6640625" style="9" customWidth="1"/>
    <col min="14324" max="14324" width="17.1640625" style="9" customWidth="1"/>
    <col min="14325" max="14325" width="14.33203125" style="9" customWidth="1"/>
    <col min="14326" max="14326" width="10.33203125" style="9" customWidth="1"/>
    <col min="14327" max="14327" width="21" style="9" customWidth="1"/>
    <col min="14328" max="14328" width="12.33203125" style="9" customWidth="1"/>
    <col min="14329" max="14329" width="10" style="9" customWidth="1"/>
    <col min="14330" max="14330" width="24.83203125" style="9" customWidth="1"/>
    <col min="14331" max="14331" width="11" style="9" customWidth="1"/>
    <col min="14332" max="14332" width="11.6640625" style="9" customWidth="1"/>
    <col min="14333" max="14333" width="19.5" style="9" customWidth="1"/>
    <col min="14334" max="14334" width="25.83203125" style="9" customWidth="1"/>
    <col min="14335" max="14335" width="8.83203125" style="9"/>
    <col min="14336" max="14336" width="6.6640625" style="9" customWidth="1"/>
    <col min="14337" max="14337" width="17.1640625" style="9" customWidth="1"/>
    <col min="14338" max="14338" width="14.33203125" style="9" customWidth="1"/>
    <col min="14339" max="14339" width="10.33203125" style="9" customWidth="1"/>
    <col min="14340" max="14340" width="21" style="9" customWidth="1"/>
    <col min="14341" max="14341" width="12.33203125" style="9" customWidth="1"/>
    <col min="14342" max="14342" width="10" style="9" customWidth="1"/>
    <col min="14343" max="14343" width="24.83203125" style="9" customWidth="1"/>
    <col min="14344" max="14344" width="11" style="9" customWidth="1"/>
    <col min="14345" max="14345" width="11.6640625" style="9" customWidth="1"/>
    <col min="14346" max="14346" width="19.5" style="9" customWidth="1"/>
    <col min="14347" max="14347" width="25.83203125" style="9" customWidth="1"/>
    <col min="14348" max="14578" width="8.83203125" style="9"/>
    <col min="14579" max="14579" width="6.6640625" style="9" customWidth="1"/>
    <col min="14580" max="14580" width="17.1640625" style="9" customWidth="1"/>
    <col min="14581" max="14581" width="14.33203125" style="9" customWidth="1"/>
    <col min="14582" max="14582" width="10.33203125" style="9" customWidth="1"/>
    <col min="14583" max="14583" width="21" style="9" customWidth="1"/>
    <col min="14584" max="14584" width="12.33203125" style="9" customWidth="1"/>
    <col min="14585" max="14585" width="10" style="9" customWidth="1"/>
    <col min="14586" max="14586" width="24.83203125" style="9" customWidth="1"/>
    <col min="14587" max="14587" width="11" style="9" customWidth="1"/>
    <col min="14588" max="14588" width="11.6640625" style="9" customWidth="1"/>
    <col min="14589" max="14589" width="19.5" style="9" customWidth="1"/>
    <col min="14590" max="14590" width="25.83203125" style="9" customWidth="1"/>
    <col min="14591" max="14591" width="8.83203125" style="9"/>
    <col min="14592" max="14592" width="6.6640625" style="9" customWidth="1"/>
    <col min="14593" max="14593" width="17.1640625" style="9" customWidth="1"/>
    <col min="14594" max="14594" width="14.33203125" style="9" customWidth="1"/>
    <col min="14595" max="14595" width="10.33203125" style="9" customWidth="1"/>
    <col min="14596" max="14596" width="21" style="9" customWidth="1"/>
    <col min="14597" max="14597" width="12.33203125" style="9" customWidth="1"/>
    <col min="14598" max="14598" width="10" style="9" customWidth="1"/>
    <col min="14599" max="14599" width="24.83203125" style="9" customWidth="1"/>
    <col min="14600" max="14600" width="11" style="9" customWidth="1"/>
    <col min="14601" max="14601" width="11.6640625" style="9" customWidth="1"/>
    <col min="14602" max="14602" width="19.5" style="9" customWidth="1"/>
    <col min="14603" max="14603" width="25.83203125" style="9" customWidth="1"/>
    <col min="14604" max="14834" width="8.83203125" style="9"/>
    <col min="14835" max="14835" width="6.6640625" style="9" customWidth="1"/>
    <col min="14836" max="14836" width="17.1640625" style="9" customWidth="1"/>
    <col min="14837" max="14837" width="14.33203125" style="9" customWidth="1"/>
    <col min="14838" max="14838" width="10.33203125" style="9" customWidth="1"/>
    <col min="14839" max="14839" width="21" style="9" customWidth="1"/>
    <col min="14840" max="14840" width="12.33203125" style="9" customWidth="1"/>
    <col min="14841" max="14841" width="10" style="9" customWidth="1"/>
    <col min="14842" max="14842" width="24.83203125" style="9" customWidth="1"/>
    <col min="14843" max="14843" width="11" style="9" customWidth="1"/>
    <col min="14844" max="14844" width="11.6640625" style="9" customWidth="1"/>
    <col min="14845" max="14845" width="19.5" style="9" customWidth="1"/>
    <col min="14846" max="14846" width="25.83203125" style="9" customWidth="1"/>
    <col min="14847" max="14847" width="8.83203125" style="9"/>
    <col min="14848" max="14848" width="6.6640625" style="9" customWidth="1"/>
    <col min="14849" max="14849" width="17.1640625" style="9" customWidth="1"/>
    <col min="14850" max="14850" width="14.33203125" style="9" customWidth="1"/>
    <col min="14851" max="14851" width="10.33203125" style="9" customWidth="1"/>
    <col min="14852" max="14852" width="21" style="9" customWidth="1"/>
    <col min="14853" max="14853" width="12.33203125" style="9" customWidth="1"/>
    <col min="14854" max="14854" width="10" style="9" customWidth="1"/>
    <col min="14855" max="14855" width="24.83203125" style="9" customWidth="1"/>
    <col min="14856" max="14856" width="11" style="9" customWidth="1"/>
    <col min="14857" max="14857" width="11.6640625" style="9" customWidth="1"/>
    <col min="14858" max="14858" width="19.5" style="9" customWidth="1"/>
    <col min="14859" max="14859" width="25.83203125" style="9" customWidth="1"/>
    <col min="14860" max="15090" width="8.83203125" style="9"/>
    <col min="15091" max="15091" width="6.6640625" style="9" customWidth="1"/>
    <col min="15092" max="15092" width="17.1640625" style="9" customWidth="1"/>
    <col min="15093" max="15093" width="14.33203125" style="9" customWidth="1"/>
    <col min="15094" max="15094" width="10.33203125" style="9" customWidth="1"/>
    <col min="15095" max="15095" width="21" style="9" customWidth="1"/>
    <col min="15096" max="15096" width="12.33203125" style="9" customWidth="1"/>
    <col min="15097" max="15097" width="10" style="9" customWidth="1"/>
    <col min="15098" max="15098" width="24.83203125" style="9" customWidth="1"/>
    <col min="15099" max="15099" width="11" style="9" customWidth="1"/>
    <col min="15100" max="15100" width="11.6640625" style="9" customWidth="1"/>
    <col min="15101" max="15101" width="19.5" style="9" customWidth="1"/>
    <col min="15102" max="15102" width="25.83203125" style="9" customWidth="1"/>
    <col min="15103" max="15103" width="8.83203125" style="9"/>
    <col min="15104" max="15104" width="6.6640625" style="9" customWidth="1"/>
    <col min="15105" max="15105" width="17.1640625" style="9" customWidth="1"/>
    <col min="15106" max="15106" width="14.33203125" style="9" customWidth="1"/>
    <col min="15107" max="15107" width="10.33203125" style="9" customWidth="1"/>
    <col min="15108" max="15108" width="21" style="9" customWidth="1"/>
    <col min="15109" max="15109" width="12.33203125" style="9" customWidth="1"/>
    <col min="15110" max="15110" width="10" style="9" customWidth="1"/>
    <col min="15111" max="15111" width="24.83203125" style="9" customWidth="1"/>
    <col min="15112" max="15112" width="11" style="9" customWidth="1"/>
    <col min="15113" max="15113" width="11.6640625" style="9" customWidth="1"/>
    <col min="15114" max="15114" width="19.5" style="9" customWidth="1"/>
    <col min="15115" max="15115" width="25.83203125" style="9" customWidth="1"/>
    <col min="15116" max="15346" width="8.83203125" style="9"/>
    <col min="15347" max="15347" width="6.6640625" style="9" customWidth="1"/>
    <col min="15348" max="15348" width="17.1640625" style="9" customWidth="1"/>
    <col min="15349" max="15349" width="14.33203125" style="9" customWidth="1"/>
    <col min="15350" max="15350" width="10.33203125" style="9" customWidth="1"/>
    <col min="15351" max="15351" width="21" style="9" customWidth="1"/>
    <col min="15352" max="15352" width="12.33203125" style="9" customWidth="1"/>
    <col min="15353" max="15353" width="10" style="9" customWidth="1"/>
    <col min="15354" max="15354" width="24.83203125" style="9" customWidth="1"/>
    <col min="15355" max="15355" width="11" style="9" customWidth="1"/>
    <col min="15356" max="15356" width="11.6640625" style="9" customWidth="1"/>
    <col min="15357" max="15357" width="19.5" style="9" customWidth="1"/>
    <col min="15358" max="15358" width="25.83203125" style="9" customWidth="1"/>
    <col min="15359" max="15359" width="8.83203125" style="9"/>
    <col min="15360" max="15360" width="6.6640625" style="9" customWidth="1"/>
    <col min="15361" max="15361" width="17.1640625" style="9" customWidth="1"/>
    <col min="15362" max="15362" width="14.33203125" style="9" customWidth="1"/>
    <col min="15363" max="15363" width="10.33203125" style="9" customWidth="1"/>
    <col min="15364" max="15364" width="21" style="9" customWidth="1"/>
    <col min="15365" max="15365" width="12.33203125" style="9" customWidth="1"/>
    <col min="15366" max="15366" width="10" style="9" customWidth="1"/>
    <col min="15367" max="15367" width="24.83203125" style="9" customWidth="1"/>
    <col min="15368" max="15368" width="11" style="9" customWidth="1"/>
    <col min="15369" max="15369" width="11.6640625" style="9" customWidth="1"/>
    <col min="15370" max="15370" width="19.5" style="9" customWidth="1"/>
    <col min="15371" max="15371" width="25.83203125" style="9" customWidth="1"/>
    <col min="15372" max="15602" width="8.83203125" style="9"/>
    <col min="15603" max="15603" width="6.6640625" style="9" customWidth="1"/>
    <col min="15604" max="15604" width="17.1640625" style="9" customWidth="1"/>
    <col min="15605" max="15605" width="14.33203125" style="9" customWidth="1"/>
    <col min="15606" max="15606" width="10.33203125" style="9" customWidth="1"/>
    <col min="15607" max="15607" width="21" style="9" customWidth="1"/>
    <col min="15608" max="15608" width="12.33203125" style="9" customWidth="1"/>
    <col min="15609" max="15609" width="10" style="9" customWidth="1"/>
    <col min="15610" max="15610" width="24.83203125" style="9" customWidth="1"/>
    <col min="15611" max="15611" width="11" style="9" customWidth="1"/>
    <col min="15612" max="15612" width="11.6640625" style="9" customWidth="1"/>
    <col min="15613" max="15613" width="19.5" style="9" customWidth="1"/>
    <col min="15614" max="15614" width="25.83203125" style="9" customWidth="1"/>
    <col min="15615" max="15615" width="8.83203125" style="9"/>
    <col min="15616" max="15616" width="6.6640625" style="9" customWidth="1"/>
    <col min="15617" max="15617" width="17.1640625" style="9" customWidth="1"/>
    <col min="15618" max="15618" width="14.33203125" style="9" customWidth="1"/>
    <col min="15619" max="15619" width="10.33203125" style="9" customWidth="1"/>
    <col min="15620" max="15620" width="21" style="9" customWidth="1"/>
    <col min="15621" max="15621" width="12.33203125" style="9" customWidth="1"/>
    <col min="15622" max="15622" width="10" style="9" customWidth="1"/>
    <col min="15623" max="15623" width="24.83203125" style="9" customWidth="1"/>
    <col min="15624" max="15624" width="11" style="9" customWidth="1"/>
    <col min="15625" max="15625" width="11.6640625" style="9" customWidth="1"/>
    <col min="15626" max="15626" width="19.5" style="9" customWidth="1"/>
    <col min="15627" max="15627" width="25.83203125" style="9" customWidth="1"/>
    <col min="15628" max="15858" width="8.83203125" style="9"/>
    <col min="15859" max="15859" width="6.6640625" style="9" customWidth="1"/>
    <col min="15860" max="15860" width="17.1640625" style="9" customWidth="1"/>
    <col min="15861" max="15861" width="14.33203125" style="9" customWidth="1"/>
    <col min="15862" max="15862" width="10.33203125" style="9" customWidth="1"/>
    <col min="15863" max="15863" width="21" style="9" customWidth="1"/>
    <col min="15864" max="15864" width="12.33203125" style="9" customWidth="1"/>
    <col min="15865" max="15865" width="10" style="9" customWidth="1"/>
    <col min="15866" max="15866" width="24.83203125" style="9" customWidth="1"/>
    <col min="15867" max="15867" width="11" style="9" customWidth="1"/>
    <col min="15868" max="15868" width="11.6640625" style="9" customWidth="1"/>
    <col min="15869" max="15869" width="19.5" style="9" customWidth="1"/>
    <col min="15870" max="15870" width="25.83203125" style="9" customWidth="1"/>
    <col min="15871" max="15871" width="8.83203125" style="9"/>
    <col min="15872" max="15872" width="6.6640625" style="9" customWidth="1"/>
    <col min="15873" max="15873" width="17.1640625" style="9" customWidth="1"/>
    <col min="15874" max="15874" width="14.33203125" style="9" customWidth="1"/>
    <col min="15875" max="15875" width="10.33203125" style="9" customWidth="1"/>
    <col min="15876" max="15876" width="21" style="9" customWidth="1"/>
    <col min="15877" max="15877" width="12.33203125" style="9" customWidth="1"/>
    <col min="15878" max="15878" width="10" style="9" customWidth="1"/>
    <col min="15879" max="15879" width="24.83203125" style="9" customWidth="1"/>
    <col min="15880" max="15880" width="11" style="9" customWidth="1"/>
    <col min="15881" max="15881" width="11.6640625" style="9" customWidth="1"/>
    <col min="15882" max="15882" width="19.5" style="9" customWidth="1"/>
    <col min="15883" max="15883" width="25.83203125" style="9" customWidth="1"/>
    <col min="15884" max="16114" width="8.83203125" style="9"/>
    <col min="16115" max="16115" width="6.6640625" style="9" customWidth="1"/>
    <col min="16116" max="16116" width="17.1640625" style="9" customWidth="1"/>
    <col min="16117" max="16117" width="14.33203125" style="9" customWidth="1"/>
    <col min="16118" max="16118" width="10.33203125" style="9" customWidth="1"/>
    <col min="16119" max="16119" width="21" style="9" customWidth="1"/>
    <col min="16120" max="16120" width="12.33203125" style="9" customWidth="1"/>
    <col min="16121" max="16121" width="10" style="9" customWidth="1"/>
    <col min="16122" max="16122" width="24.83203125" style="9" customWidth="1"/>
    <col min="16123" max="16123" width="11" style="9" customWidth="1"/>
    <col min="16124" max="16124" width="11.6640625" style="9" customWidth="1"/>
    <col min="16125" max="16125" width="19.5" style="9" customWidth="1"/>
    <col min="16126" max="16126" width="25.83203125" style="9" customWidth="1"/>
    <col min="16127" max="16127" width="8.83203125" style="9"/>
    <col min="16128" max="16128" width="6.6640625" style="9" customWidth="1"/>
    <col min="16129" max="16129" width="17.1640625" style="9" customWidth="1"/>
    <col min="16130" max="16130" width="14.33203125" style="9" customWidth="1"/>
    <col min="16131" max="16131" width="10.33203125" style="9" customWidth="1"/>
    <col min="16132" max="16132" width="21" style="9" customWidth="1"/>
    <col min="16133" max="16133" width="12.33203125" style="9" customWidth="1"/>
    <col min="16134" max="16134" width="10" style="9" customWidth="1"/>
    <col min="16135" max="16135" width="24.83203125" style="9" customWidth="1"/>
    <col min="16136" max="16136" width="11" style="9" customWidth="1"/>
    <col min="16137" max="16137" width="11.6640625" style="9" customWidth="1"/>
    <col min="16138" max="16138" width="19.5" style="9" customWidth="1"/>
    <col min="16139" max="16139" width="25.83203125" style="9" customWidth="1"/>
    <col min="16140" max="16370" width="8.83203125" style="9"/>
    <col min="16371" max="16371" width="6.6640625" style="9" customWidth="1"/>
    <col min="16372" max="16372" width="17.1640625" style="9" customWidth="1"/>
    <col min="16373" max="16373" width="14.33203125" style="9" customWidth="1"/>
    <col min="16374" max="16374" width="10.33203125" style="9" customWidth="1"/>
    <col min="16375" max="16375" width="21" style="9" customWidth="1"/>
    <col min="16376" max="16376" width="12.33203125" style="9" customWidth="1"/>
    <col min="16377" max="16377" width="10" style="9" customWidth="1"/>
    <col min="16378" max="16378" width="24.83203125" style="9" customWidth="1"/>
    <col min="16379" max="16379" width="11" style="9" customWidth="1"/>
    <col min="16380" max="16380" width="11.6640625" style="9" customWidth="1"/>
    <col min="16381" max="16381" width="19.5" style="9" customWidth="1"/>
    <col min="16382" max="16382" width="25.83203125" style="9" customWidth="1"/>
    <col min="16383" max="16384" width="8.83203125" style="9"/>
  </cols>
  <sheetData>
    <row r="1" spans="1:11" ht="42">
      <c r="A1" s="69" t="s">
        <v>407</v>
      </c>
      <c r="B1" s="69" t="s">
        <v>411</v>
      </c>
      <c r="C1" s="155" t="s">
        <v>456</v>
      </c>
      <c r="D1" s="70" t="s">
        <v>410</v>
      </c>
      <c r="E1" s="71" t="s">
        <v>457</v>
      </c>
      <c r="F1" s="69" t="s">
        <v>459</v>
      </c>
      <c r="G1" s="71" t="s">
        <v>453</v>
      </c>
      <c r="H1" s="70" t="s">
        <v>458</v>
      </c>
      <c r="I1" s="72" t="s">
        <v>451</v>
      </c>
      <c r="J1" s="73" t="s">
        <v>408</v>
      </c>
      <c r="K1" s="71" t="s">
        <v>624</v>
      </c>
    </row>
    <row r="2" spans="1:11" ht="42">
      <c r="A2" s="10" t="s">
        <v>409</v>
      </c>
      <c r="B2" s="144" t="s">
        <v>448</v>
      </c>
      <c r="C2" s="156">
        <v>33.33</v>
      </c>
      <c r="D2" s="38" t="s">
        <v>629</v>
      </c>
      <c r="E2" s="39">
        <v>25</v>
      </c>
      <c r="F2" s="11" t="s">
        <v>413</v>
      </c>
      <c r="G2" s="12">
        <v>50</v>
      </c>
      <c r="H2" s="13" t="s">
        <v>689</v>
      </c>
      <c r="I2" s="170">
        <v>4.17</v>
      </c>
      <c r="J2" s="30" t="s">
        <v>415</v>
      </c>
      <c r="K2" s="14" t="s">
        <v>626</v>
      </c>
    </row>
    <row r="3" spans="1:11" ht="112">
      <c r="A3" s="15"/>
      <c r="B3" s="145"/>
      <c r="C3" s="157"/>
      <c r="D3" s="44"/>
      <c r="E3" s="45"/>
      <c r="F3" s="46" t="s">
        <v>414</v>
      </c>
      <c r="G3" s="47">
        <v>50</v>
      </c>
      <c r="H3" s="16" t="s">
        <v>690</v>
      </c>
      <c r="I3" s="17">
        <v>4.17</v>
      </c>
      <c r="J3" s="355" t="s">
        <v>656</v>
      </c>
      <c r="K3" s="18" t="s">
        <v>626</v>
      </c>
    </row>
    <row r="4" spans="1:11" ht="32">
      <c r="A4" s="15"/>
      <c r="B4" s="145"/>
      <c r="C4" s="157"/>
      <c r="D4" s="33" t="s">
        <v>630</v>
      </c>
      <c r="E4" s="34">
        <v>25</v>
      </c>
      <c r="F4" s="48" t="s">
        <v>416</v>
      </c>
      <c r="G4" s="49">
        <f>G2/2</f>
        <v>25</v>
      </c>
      <c r="H4" s="50" t="s">
        <v>691</v>
      </c>
      <c r="I4" s="51">
        <v>2.1</v>
      </c>
      <c r="J4" s="358" t="s">
        <v>657</v>
      </c>
      <c r="K4" s="52" t="s">
        <v>626</v>
      </c>
    </row>
    <row r="5" spans="1:11" ht="42">
      <c r="A5" s="15"/>
      <c r="B5" s="145"/>
      <c r="C5" s="157"/>
      <c r="D5" s="33"/>
      <c r="E5" s="35"/>
      <c r="F5" s="19" t="s">
        <v>417</v>
      </c>
      <c r="G5" s="20">
        <v>25</v>
      </c>
      <c r="H5" s="484">
        <v>43770</v>
      </c>
      <c r="I5" s="31">
        <v>2.1</v>
      </c>
      <c r="J5" s="357" t="s">
        <v>639</v>
      </c>
      <c r="K5" s="32" t="s">
        <v>625</v>
      </c>
    </row>
    <row r="6" spans="1:11" ht="14">
      <c r="A6" s="15"/>
      <c r="B6" s="145"/>
      <c r="C6" s="157"/>
      <c r="D6" s="33"/>
      <c r="E6" s="150"/>
      <c r="F6" s="56" t="s">
        <v>419</v>
      </c>
      <c r="G6" s="57">
        <v>50</v>
      </c>
      <c r="H6" s="58"/>
      <c r="I6" s="59">
        <v>4.2</v>
      </c>
      <c r="J6" s="60"/>
      <c r="K6" s="61"/>
    </row>
    <row r="7" spans="1:11" ht="48">
      <c r="A7" s="15"/>
      <c r="B7" s="145"/>
      <c r="C7" s="345"/>
      <c r="D7" s="340" t="s">
        <v>631</v>
      </c>
      <c r="E7" s="331">
        <v>25</v>
      </c>
      <c r="F7" s="333" t="s">
        <v>418</v>
      </c>
      <c r="G7" s="347">
        <v>33.299999999999997</v>
      </c>
      <c r="H7" s="329" t="s">
        <v>454</v>
      </c>
      <c r="I7" s="53">
        <f>8.4/3</f>
        <v>2.8000000000000003</v>
      </c>
      <c r="J7" s="359" t="s">
        <v>640</v>
      </c>
      <c r="K7" s="55"/>
    </row>
    <row r="8" spans="1:11" ht="32">
      <c r="A8" s="15"/>
      <c r="B8" s="145"/>
      <c r="C8" s="345"/>
      <c r="D8" s="337"/>
      <c r="E8" s="335"/>
      <c r="F8" s="338"/>
      <c r="G8" s="339">
        <v>33.299999999999997</v>
      </c>
      <c r="H8" s="329" t="s">
        <v>455</v>
      </c>
      <c r="I8" s="53">
        <v>2.8</v>
      </c>
      <c r="J8" s="54" t="s">
        <v>641</v>
      </c>
      <c r="K8" s="55" t="s">
        <v>658</v>
      </c>
    </row>
    <row r="9" spans="1:11" ht="48">
      <c r="A9" s="15"/>
      <c r="B9" s="145"/>
      <c r="C9" s="345"/>
      <c r="D9" s="349"/>
      <c r="E9" s="423"/>
      <c r="F9" s="342"/>
      <c r="G9" s="343">
        <v>33.299999999999997</v>
      </c>
      <c r="H9" s="346" t="s">
        <v>659</v>
      </c>
      <c r="I9" s="341">
        <v>2.8</v>
      </c>
      <c r="J9" s="330" t="s">
        <v>640</v>
      </c>
      <c r="K9" s="425"/>
    </row>
    <row r="10" spans="1:11" ht="48">
      <c r="A10" s="15"/>
      <c r="B10" s="145"/>
      <c r="C10" s="157"/>
      <c r="D10" s="36" t="s">
        <v>632</v>
      </c>
      <c r="E10" s="37">
        <v>25</v>
      </c>
      <c r="F10" s="151" t="s">
        <v>425</v>
      </c>
      <c r="G10" s="152">
        <v>25</v>
      </c>
      <c r="H10" s="361" t="s">
        <v>423</v>
      </c>
      <c r="I10" s="74">
        <v>2.1</v>
      </c>
      <c r="J10" s="360" t="s">
        <v>660</v>
      </c>
      <c r="K10" s="75"/>
    </row>
    <row r="11" spans="1:11" ht="48">
      <c r="A11" s="15"/>
      <c r="B11" s="145"/>
      <c r="C11" s="157"/>
      <c r="D11" s="36"/>
      <c r="E11" s="37"/>
      <c r="F11" s="76"/>
      <c r="G11" s="77">
        <v>25</v>
      </c>
      <c r="H11" s="78" t="s">
        <v>424</v>
      </c>
      <c r="I11" s="79">
        <v>2.1</v>
      </c>
      <c r="J11" s="362" t="s">
        <v>642</v>
      </c>
      <c r="K11" s="81"/>
    </row>
    <row r="12" spans="1:11" ht="48">
      <c r="A12" s="15"/>
      <c r="B12" s="145"/>
      <c r="C12" s="157"/>
      <c r="D12" s="36"/>
      <c r="E12" s="37"/>
      <c r="F12" s="82" t="s">
        <v>429</v>
      </c>
      <c r="G12" s="83">
        <v>12.5</v>
      </c>
      <c r="H12" s="84" t="s">
        <v>427</v>
      </c>
      <c r="I12" s="85">
        <v>1.05</v>
      </c>
      <c r="J12" s="86" t="s">
        <v>428</v>
      </c>
      <c r="K12" s="87"/>
    </row>
    <row r="13" spans="1:11" ht="48">
      <c r="A13" s="15"/>
      <c r="B13" s="368"/>
      <c r="C13" s="369"/>
      <c r="D13" s="36"/>
      <c r="E13" s="37"/>
      <c r="F13" s="88"/>
      <c r="G13" s="89">
        <v>12.5</v>
      </c>
      <c r="H13" s="90" t="s">
        <v>426</v>
      </c>
      <c r="I13" s="85">
        <v>1.05</v>
      </c>
      <c r="J13" s="86" t="s">
        <v>428</v>
      </c>
      <c r="K13" s="87"/>
    </row>
    <row r="14" spans="1:11" ht="14">
      <c r="A14" s="15"/>
      <c r="B14" s="145"/>
      <c r="C14" s="157"/>
      <c r="D14" s="36"/>
      <c r="E14" s="37"/>
      <c r="F14" s="62" t="s">
        <v>419</v>
      </c>
      <c r="G14" s="63">
        <v>25</v>
      </c>
      <c r="H14" s="58"/>
      <c r="I14" s="64">
        <v>2.1</v>
      </c>
      <c r="J14" s="65"/>
      <c r="K14" s="66"/>
    </row>
    <row r="15" spans="1:11" ht="48">
      <c r="A15" s="15"/>
      <c r="B15" s="146" t="s">
        <v>449</v>
      </c>
      <c r="C15" s="158">
        <v>33.33</v>
      </c>
      <c r="D15" s="40" t="s">
        <v>633</v>
      </c>
      <c r="E15" s="41">
        <v>50</v>
      </c>
      <c r="F15" s="91" t="s">
        <v>437</v>
      </c>
      <c r="G15" s="92">
        <v>50</v>
      </c>
      <c r="H15" s="93" t="s">
        <v>436</v>
      </c>
      <c r="I15" s="94">
        <v>8.4</v>
      </c>
      <c r="J15" s="363" t="s">
        <v>663</v>
      </c>
      <c r="K15" s="95"/>
    </row>
    <row r="16" spans="1:11" ht="42">
      <c r="A16" s="15"/>
      <c r="B16" s="147"/>
      <c r="C16" s="159"/>
      <c r="D16" s="42"/>
      <c r="E16" s="43"/>
      <c r="F16" s="96" t="s">
        <v>438</v>
      </c>
      <c r="G16" s="97">
        <v>50</v>
      </c>
      <c r="H16" s="98" t="s">
        <v>692</v>
      </c>
      <c r="I16" s="99">
        <v>8.4</v>
      </c>
      <c r="J16" s="364" t="s">
        <v>643</v>
      </c>
      <c r="K16" s="100"/>
    </row>
    <row r="17" spans="1:11" ht="32">
      <c r="A17" s="15"/>
      <c r="B17" s="147"/>
      <c r="C17" s="159"/>
      <c r="D17" s="118" t="s">
        <v>636</v>
      </c>
      <c r="E17" s="102">
        <v>50</v>
      </c>
      <c r="F17" s="101" t="s">
        <v>440</v>
      </c>
      <c r="G17" s="102">
        <v>100</v>
      </c>
      <c r="H17" s="103" t="s">
        <v>693</v>
      </c>
      <c r="I17" s="104">
        <v>16.670000000000002</v>
      </c>
      <c r="J17" s="365" t="s">
        <v>664</v>
      </c>
      <c r="K17" s="105"/>
    </row>
    <row r="18" spans="1:11" ht="96">
      <c r="A18" s="15"/>
      <c r="B18" s="153" t="s">
        <v>450</v>
      </c>
      <c r="C18" s="162">
        <v>33.33</v>
      </c>
      <c r="D18" s="164" t="s">
        <v>635</v>
      </c>
      <c r="E18" s="165">
        <v>25</v>
      </c>
      <c r="F18" s="106" t="s">
        <v>452</v>
      </c>
      <c r="G18" s="107">
        <v>33.299999999999997</v>
      </c>
      <c r="H18" s="108" t="s">
        <v>444</v>
      </c>
      <c r="I18" s="79">
        <v>2.78</v>
      </c>
      <c r="J18" s="80" t="s">
        <v>442</v>
      </c>
      <c r="K18" s="81"/>
    </row>
    <row r="19" spans="1:11" ht="96">
      <c r="A19" s="15"/>
      <c r="B19" s="154"/>
      <c r="C19" s="163"/>
      <c r="D19" s="166"/>
      <c r="E19" s="167"/>
      <c r="F19" s="109"/>
      <c r="G19" s="110">
        <v>33.299999999999997</v>
      </c>
      <c r="H19" s="108" t="s">
        <v>443</v>
      </c>
      <c r="I19" s="79">
        <v>2.78</v>
      </c>
      <c r="J19" s="80" t="s">
        <v>442</v>
      </c>
      <c r="K19" s="81"/>
    </row>
    <row r="20" spans="1:11" ht="32">
      <c r="A20" s="15"/>
      <c r="B20" s="154"/>
      <c r="C20" s="163"/>
      <c r="D20" s="168"/>
      <c r="E20" s="169"/>
      <c r="F20" s="123" t="s">
        <v>445</v>
      </c>
      <c r="G20" s="124">
        <v>33.299999999999997</v>
      </c>
      <c r="H20" s="125" t="s">
        <v>694</v>
      </c>
      <c r="I20" s="126">
        <v>2.78</v>
      </c>
      <c r="J20" s="367" t="s">
        <v>665</v>
      </c>
      <c r="K20" s="127" t="s">
        <v>626</v>
      </c>
    </row>
    <row r="21" spans="1:11" ht="32">
      <c r="A21" s="15"/>
      <c r="B21" s="148"/>
      <c r="C21" s="160"/>
      <c r="D21" s="119" t="s">
        <v>634</v>
      </c>
      <c r="E21" s="120">
        <v>25</v>
      </c>
      <c r="F21" s="111" t="s">
        <v>431</v>
      </c>
      <c r="G21" s="112">
        <v>12.5</v>
      </c>
      <c r="H21" s="113" t="s">
        <v>432</v>
      </c>
      <c r="I21" s="114">
        <v>1.04</v>
      </c>
      <c r="J21" s="366" t="s">
        <v>661</v>
      </c>
      <c r="K21" s="115"/>
    </row>
    <row r="22" spans="1:11" ht="32">
      <c r="A22" s="15"/>
      <c r="B22" s="148"/>
      <c r="C22" s="160"/>
      <c r="D22" s="119"/>
      <c r="E22" s="120"/>
      <c r="F22" s="116"/>
      <c r="G22" s="117">
        <v>12.5</v>
      </c>
      <c r="H22" s="113" t="s">
        <v>433</v>
      </c>
      <c r="I22" s="114">
        <v>1.04</v>
      </c>
      <c r="J22" s="366" t="s">
        <v>661</v>
      </c>
      <c r="K22" s="115" t="s">
        <v>627</v>
      </c>
    </row>
    <row r="23" spans="1:11" ht="73.5" customHeight="1">
      <c r="A23" s="15"/>
      <c r="B23" s="148"/>
      <c r="C23" s="160"/>
      <c r="D23" s="119"/>
      <c r="E23" s="120"/>
      <c r="F23" s="19" t="s">
        <v>434</v>
      </c>
      <c r="G23" s="20">
        <v>25</v>
      </c>
      <c r="H23" s="21" t="s">
        <v>695</v>
      </c>
      <c r="I23" s="22">
        <v>2</v>
      </c>
      <c r="J23" s="356" t="s">
        <v>662</v>
      </c>
      <c r="K23" s="23"/>
    </row>
    <row r="24" spans="1:11" ht="14">
      <c r="A24" s="354"/>
      <c r="B24" s="148"/>
      <c r="C24" s="160"/>
      <c r="D24" s="121"/>
      <c r="E24" s="122"/>
      <c r="F24" s="62" t="s">
        <v>419</v>
      </c>
      <c r="G24" s="67">
        <v>50</v>
      </c>
      <c r="H24" s="58"/>
      <c r="I24" s="59">
        <v>4.17</v>
      </c>
      <c r="J24" s="60"/>
      <c r="K24" s="61"/>
    </row>
    <row r="25" spans="1:11" ht="15">
      <c r="A25" s="15"/>
      <c r="B25" s="148"/>
      <c r="C25" s="160"/>
      <c r="D25" s="128" t="s">
        <v>637</v>
      </c>
      <c r="E25" s="129">
        <v>25</v>
      </c>
      <c r="F25" s="130" t="s">
        <v>419</v>
      </c>
      <c r="G25" s="131">
        <v>100</v>
      </c>
      <c r="H25" s="132"/>
      <c r="I25" s="133">
        <v>8.33</v>
      </c>
      <c r="J25" s="134"/>
      <c r="K25" s="135"/>
    </row>
    <row r="26" spans="1:11" ht="15">
      <c r="A26" s="68"/>
      <c r="B26" s="149"/>
      <c r="C26" s="161"/>
      <c r="D26" s="136" t="s">
        <v>638</v>
      </c>
      <c r="E26" s="137">
        <v>25</v>
      </c>
      <c r="F26" s="138" t="s">
        <v>419</v>
      </c>
      <c r="G26" s="139">
        <v>100</v>
      </c>
      <c r="H26" s="140"/>
      <c r="I26" s="141">
        <v>8.33</v>
      </c>
      <c r="J26" s="142"/>
      <c r="K26" s="143"/>
    </row>
    <row r="27" spans="1:11">
      <c r="C27" s="29"/>
      <c r="E27" s="29"/>
      <c r="J27" s="196" t="s">
        <v>696</v>
      </c>
    </row>
  </sheetData>
  <hyperlinks>
    <hyperlink ref="J2" r:id="rId1" xr:uid="{00000000-0004-0000-0400-000000000000}"/>
    <hyperlink ref="J3" r:id="rId2" xr:uid="{00000000-0004-0000-0400-000001000000}"/>
    <hyperlink ref="J4" r:id="rId3" xr:uid="{00000000-0004-0000-0400-000002000000}"/>
    <hyperlink ref="J5" r:id="rId4" xr:uid="{00000000-0004-0000-0400-000003000000}"/>
    <hyperlink ref="J7" r:id="rId5" xr:uid="{00000000-0004-0000-0400-000004000000}"/>
    <hyperlink ref="J12" r:id="rId6" xr:uid="{00000000-0004-0000-0400-000005000000}"/>
    <hyperlink ref="J13" r:id="rId7" xr:uid="{00000000-0004-0000-0400-000006000000}"/>
    <hyperlink ref="J15" r:id="rId8" xr:uid="{00000000-0004-0000-0400-000007000000}"/>
    <hyperlink ref="J16" r:id="rId9" xr:uid="{00000000-0004-0000-0400-000008000000}"/>
    <hyperlink ref="J17" r:id="rId10" xr:uid="{00000000-0004-0000-0400-000009000000}"/>
    <hyperlink ref="J20" r:id="rId11" xr:uid="{00000000-0004-0000-0400-00000A000000}"/>
    <hyperlink ref="J21" r:id="rId12" location="s2" xr:uid="{00000000-0004-0000-0400-00000B000000}"/>
    <hyperlink ref="J22" r:id="rId13" location="s2" xr:uid="{00000000-0004-0000-0400-00000C000000}"/>
    <hyperlink ref="J23" r:id="rId14" xr:uid="{00000000-0004-0000-0400-00000D000000}"/>
    <hyperlink ref="J10" r:id="rId15" xr:uid="{00000000-0004-0000-0400-00000E000000}"/>
    <hyperlink ref="J11" r:id="rId16" xr:uid="{00000000-0004-0000-0400-00000F000000}"/>
    <hyperlink ref="J8" r:id="rId17" xr:uid="{00000000-0004-0000-0400-000010000000}"/>
    <hyperlink ref="J9" r:id="rId18" xr:uid="{00000000-0004-0000-0400-00001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workbookViewId="0">
      <selection activeCell="H35" sqref="H35"/>
    </sheetView>
  </sheetViews>
  <sheetFormatPr baseColWidth="10" defaultColWidth="8.83203125" defaultRowHeight="15"/>
  <cols>
    <col min="3" max="3" width="30.1640625" customWidth="1"/>
    <col min="4" max="4" width="21.33203125" customWidth="1"/>
  </cols>
  <sheetData>
    <row r="1" spans="1:6">
      <c r="A1" s="426"/>
      <c r="B1" s="502"/>
      <c r="C1" s="502"/>
      <c r="D1" s="502">
        <v>2019</v>
      </c>
      <c r="E1" s="350"/>
      <c r="F1" s="474"/>
    </row>
    <row r="2" spans="1:6">
      <c r="A2" s="426"/>
      <c r="B2" s="502"/>
      <c r="C2" s="502"/>
      <c r="D2" s="502"/>
      <c r="E2" s="350"/>
      <c r="F2" s="474"/>
    </row>
    <row r="3" spans="1:6">
      <c r="A3" s="426"/>
      <c r="B3" s="476" t="s">
        <v>470</v>
      </c>
      <c r="C3" s="502"/>
      <c r="D3" s="502">
        <v>360</v>
      </c>
      <c r="E3" s="350"/>
      <c r="F3" s="474"/>
    </row>
    <row r="4" spans="1:6">
      <c r="A4" s="426"/>
      <c r="B4" s="476"/>
      <c r="C4" s="502"/>
      <c r="D4" s="502"/>
      <c r="E4" s="350"/>
      <c r="F4" s="474"/>
    </row>
    <row r="5" spans="1:6">
      <c r="A5" s="426"/>
      <c r="B5" s="476" t="s">
        <v>465</v>
      </c>
      <c r="C5" s="502"/>
      <c r="D5" s="502"/>
      <c r="E5" s="350"/>
      <c r="F5" s="474"/>
    </row>
    <row r="6" spans="1:6">
      <c r="A6" s="426"/>
      <c r="B6" s="476" t="s">
        <v>461</v>
      </c>
      <c r="C6" s="502"/>
      <c r="D6" s="537">
        <v>0.41</v>
      </c>
      <c r="E6" s="350"/>
      <c r="F6" s="474"/>
    </row>
    <row r="7" spans="1:6">
      <c r="A7" s="427"/>
      <c r="B7" s="476" t="s">
        <v>460</v>
      </c>
      <c r="C7" s="475"/>
      <c r="D7" s="537">
        <v>0.59</v>
      </c>
      <c r="E7" s="350"/>
      <c r="F7" s="474"/>
    </row>
    <row r="8" spans="1:6">
      <c r="A8" s="427"/>
      <c r="B8" s="502"/>
      <c r="C8" s="475"/>
      <c r="D8" s="502"/>
      <c r="E8" s="350"/>
      <c r="F8" s="474"/>
    </row>
    <row r="9" spans="1:6">
      <c r="A9" s="426"/>
      <c r="B9" s="476" t="s">
        <v>466</v>
      </c>
      <c r="C9" s="476"/>
      <c r="D9" s="502"/>
      <c r="E9" s="350"/>
      <c r="F9" s="474"/>
    </row>
    <row r="10" spans="1:6">
      <c r="A10" s="426"/>
      <c r="B10" s="476"/>
      <c r="C10" s="476" t="s">
        <v>467</v>
      </c>
      <c r="D10" s="502">
        <v>15</v>
      </c>
      <c r="E10" s="350"/>
      <c r="F10" s="474"/>
    </row>
    <row r="11" spans="1:6">
      <c r="A11" s="427"/>
      <c r="B11" s="476"/>
      <c r="C11" s="476" t="s">
        <v>468</v>
      </c>
      <c r="D11" s="502">
        <v>12</v>
      </c>
      <c r="E11" s="350"/>
      <c r="F11" s="474"/>
    </row>
    <row r="12" spans="1:6">
      <c r="A12" s="427"/>
      <c r="B12" s="475"/>
      <c r="C12" s="475"/>
      <c r="D12" s="502"/>
      <c r="E12" s="350"/>
      <c r="F12" s="474"/>
    </row>
    <row r="13" spans="1:6">
      <c r="A13" s="427"/>
      <c r="B13" s="475"/>
      <c r="C13" s="475"/>
      <c r="D13" s="502"/>
      <c r="E13" s="350"/>
      <c r="F13" s="474"/>
    </row>
    <row r="14" spans="1:6">
      <c r="A14" s="427"/>
      <c r="B14" s="475"/>
      <c r="C14" s="475"/>
      <c r="D14" s="502"/>
      <c r="E14" s="350"/>
      <c r="F14" s="474"/>
    </row>
    <row r="15" spans="1:6">
      <c r="A15" s="427"/>
      <c r="B15" s="475"/>
      <c r="C15" s="476" t="s">
        <v>462</v>
      </c>
      <c r="D15" s="476"/>
      <c r="E15" s="477" t="s">
        <v>463</v>
      </c>
      <c r="F15" s="474"/>
    </row>
    <row r="16" spans="1:6">
      <c r="A16" s="427"/>
      <c r="B16" s="475"/>
      <c r="C16" s="350"/>
      <c r="D16" s="350" t="s">
        <v>469</v>
      </c>
      <c r="E16" s="538">
        <v>0.5757575757575758</v>
      </c>
      <c r="F16" s="474"/>
    </row>
    <row r="17" spans="1:6">
      <c r="A17" s="427"/>
      <c r="B17" s="475"/>
      <c r="C17" s="350"/>
      <c r="D17" s="350" t="s">
        <v>464</v>
      </c>
      <c r="E17" s="538">
        <v>0.14814814814814814</v>
      </c>
      <c r="F17" s="474"/>
    </row>
    <row r="18" spans="1:6">
      <c r="A18" s="427"/>
      <c r="B18" s="475"/>
      <c r="C18" s="350"/>
      <c r="D18" s="350" t="s">
        <v>673</v>
      </c>
      <c r="E18" s="538">
        <v>9.0909090909090912E-2</v>
      </c>
      <c r="F18" s="474"/>
    </row>
    <row r="19" spans="1:6">
      <c r="A19" s="427"/>
      <c r="B19" s="475"/>
      <c r="C19" s="350"/>
      <c r="D19" s="350" t="s">
        <v>667</v>
      </c>
      <c r="E19" s="538">
        <v>4.0404040404040407E-2</v>
      </c>
      <c r="F19" s="474"/>
    </row>
    <row r="20" spans="1:6">
      <c r="A20" s="427"/>
      <c r="B20" s="475"/>
      <c r="C20" s="350"/>
      <c r="D20" s="350" t="s">
        <v>674</v>
      </c>
      <c r="E20" s="538">
        <v>2.6936026936026935E-2</v>
      </c>
      <c r="F20" s="474"/>
    </row>
    <row r="21" spans="1:6">
      <c r="A21" s="427"/>
      <c r="B21" s="475"/>
      <c r="C21" s="350"/>
      <c r="D21" s="350" t="s">
        <v>675</v>
      </c>
      <c r="E21" s="538">
        <v>2.6936026936026935E-2</v>
      </c>
      <c r="F21" s="474"/>
    </row>
    <row r="22" spans="1:6">
      <c r="A22" s="426"/>
      <c r="B22" s="502"/>
      <c r="C22" s="350"/>
      <c r="D22" s="350" t="s">
        <v>676</v>
      </c>
      <c r="E22" s="538">
        <v>2.0202020202020204E-2</v>
      </c>
      <c r="F22" s="474"/>
    </row>
    <row r="23" spans="1:6">
      <c r="A23" s="427"/>
      <c r="B23" s="475"/>
      <c r="C23" s="350"/>
      <c r="D23" s="350" t="s">
        <v>655</v>
      </c>
      <c r="E23" s="538">
        <v>2.0202020202020204E-2</v>
      </c>
      <c r="F23" s="474"/>
    </row>
    <row r="24" spans="1:6">
      <c r="A24" s="426"/>
      <c r="B24" s="502"/>
      <c r="C24" s="350"/>
      <c r="D24" s="350" t="s">
        <v>677</v>
      </c>
      <c r="E24" s="538">
        <v>1.0101010101010102E-2</v>
      </c>
      <c r="F24" s="474"/>
    </row>
    <row r="25" spans="1:6">
      <c r="A25" s="427"/>
      <c r="B25" s="475"/>
      <c r="C25" s="350"/>
      <c r="D25" s="350" t="s">
        <v>678</v>
      </c>
      <c r="E25" s="538">
        <v>1.0101010101010102E-2</v>
      </c>
      <c r="F25" s="474"/>
    </row>
    <row r="26" spans="1:6">
      <c r="B26" s="475"/>
      <c r="C26" s="350"/>
      <c r="D26" s="350" t="s">
        <v>679</v>
      </c>
      <c r="E26" s="538">
        <v>1.0101010101010102E-2</v>
      </c>
      <c r="F26" s="474"/>
    </row>
    <row r="27" spans="1:6">
      <c r="B27" s="350"/>
      <c r="C27" s="350"/>
      <c r="D27" s="350" t="s">
        <v>680</v>
      </c>
      <c r="E27" s="538">
        <v>6.7340067340067337E-3</v>
      </c>
    </row>
    <row r="28" spans="1:6">
      <c r="B28" s="350"/>
      <c r="C28" s="350"/>
      <c r="D28" s="350" t="s">
        <v>681</v>
      </c>
      <c r="E28" s="538">
        <v>6.7340067340067337E-3</v>
      </c>
    </row>
    <row r="29" spans="1:6">
      <c r="B29" s="350"/>
      <c r="C29" s="350"/>
      <c r="D29" s="350" t="s">
        <v>682</v>
      </c>
      <c r="E29" s="538">
        <v>6.7340067340067337E-3</v>
      </c>
    </row>
    <row r="30" spans="1:6">
      <c r="B30" s="350"/>
      <c r="C30" s="350"/>
      <c r="D30" s="539" t="s">
        <v>683</v>
      </c>
      <c r="E30" s="538">
        <v>0.17499999999999999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2020 ATDI</vt:lpstr>
      <vt:lpstr>2020 ATDI details</vt:lpstr>
      <vt:lpstr>2018 ATDI</vt:lpstr>
      <vt:lpstr>Pillar Framework</vt:lpstr>
      <vt:lpstr>Experts 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Phillipe</dc:creator>
  <cp:lastModifiedBy>Microsoft Office User</cp:lastModifiedBy>
  <dcterms:created xsi:type="dcterms:W3CDTF">2011-02-11T22:46:31Z</dcterms:created>
  <dcterms:modified xsi:type="dcterms:W3CDTF">2020-05-05T01:28:45Z</dcterms:modified>
</cp:coreProperties>
</file>