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ayc\Desktop\UNIVERISDAD\4\Teoria Decision\Excel-Tareas\"/>
    </mc:Choice>
  </mc:AlternateContent>
  <xr:revisionPtr revIDLastSave="0" documentId="13_ncr:1_{B24A7A6D-685F-49DF-BDA5-41B6A35BBD17}" xr6:coauthVersionLast="47" xr6:coauthVersionMax="47" xr10:uidLastSave="{00000000-0000-0000-0000-000000000000}"/>
  <bookViews>
    <workbookView xWindow="-96" yWindow="0" windowWidth="11712" windowHeight="12336" xr2:uid="{3B174574-E52F-4161-920E-7F6A3D5E95AB}"/>
  </bookViews>
  <sheets>
    <sheet name="Preferencia Lineal" sheetId="1" r:id="rId1"/>
    <sheet name="Criterio Nivel" sheetId="3" r:id="rId2"/>
    <sheet name="Pref.Lineal y Área.Indif" sheetId="5" r:id="rId3"/>
    <sheet name="Cuasi Criterio" sheetId="7" r:id="rId4"/>
    <sheet name="Criterio Generalizad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9" l="1"/>
  <c r="B10" i="9"/>
  <c r="H47" i="9" l="1"/>
  <c r="I47" i="9"/>
  <c r="J47" i="9"/>
  <c r="K47" i="9"/>
  <c r="H48" i="9"/>
  <c r="I48" i="9"/>
  <c r="J48" i="9"/>
  <c r="K48" i="9"/>
  <c r="H49" i="9"/>
  <c r="I49" i="9"/>
  <c r="J49" i="9"/>
  <c r="K49" i="9"/>
  <c r="I46" i="9"/>
  <c r="J46" i="9"/>
  <c r="K46" i="9"/>
  <c r="H46" i="9"/>
  <c r="E42" i="9"/>
  <c r="E41" i="9"/>
  <c r="E40" i="9"/>
  <c r="E39" i="9"/>
  <c r="D42" i="9"/>
  <c r="D41" i="9"/>
  <c r="D40" i="9"/>
  <c r="D39" i="9"/>
  <c r="C42" i="9"/>
  <c r="C41" i="9"/>
  <c r="C40" i="9"/>
  <c r="C39" i="9"/>
  <c r="B42" i="9"/>
  <c r="B41" i="9"/>
  <c r="B40" i="9"/>
  <c r="B39" i="9"/>
  <c r="E35" i="9"/>
  <c r="E34" i="9"/>
  <c r="E33" i="9"/>
  <c r="E32" i="9"/>
  <c r="D35" i="9"/>
  <c r="D34" i="9"/>
  <c r="D33" i="9"/>
  <c r="D32" i="9"/>
  <c r="C35" i="9"/>
  <c r="C34" i="9"/>
  <c r="C33" i="9"/>
  <c r="C32" i="9"/>
  <c r="B34" i="9"/>
  <c r="B35" i="9"/>
  <c r="B33" i="9"/>
  <c r="B32" i="9"/>
  <c r="E28" i="9"/>
  <c r="E27" i="9"/>
  <c r="E26" i="9"/>
  <c r="E25" i="9"/>
  <c r="D28" i="9"/>
  <c r="D27" i="9"/>
  <c r="D26" i="9"/>
  <c r="D25" i="9"/>
  <c r="C28" i="9"/>
  <c r="C27" i="9"/>
  <c r="C26" i="9"/>
  <c r="C25" i="9"/>
  <c r="B28" i="9"/>
  <c r="B27" i="9"/>
  <c r="B26" i="9"/>
  <c r="C12" i="9"/>
  <c r="B12" i="9"/>
  <c r="F12" i="9" s="1"/>
  <c r="D11" i="9"/>
  <c r="C11" i="9"/>
  <c r="B11" i="9"/>
  <c r="E13" i="9"/>
  <c r="C13" i="9"/>
  <c r="E10" i="9"/>
  <c r="B13" i="9"/>
  <c r="E11" i="9"/>
  <c r="D12" i="9"/>
  <c r="E12" i="9"/>
  <c r="D13" i="9"/>
  <c r="C10" i="9"/>
  <c r="D10" i="9"/>
  <c r="M8" i="7"/>
  <c r="M16" i="7" s="1"/>
  <c r="L8" i="7"/>
  <c r="L16" i="7" s="1"/>
  <c r="K8" i="7"/>
  <c r="K16" i="7" s="1"/>
  <c r="J8" i="7"/>
  <c r="J16" i="7" s="1"/>
  <c r="M7" i="7"/>
  <c r="M15" i="7" s="1"/>
  <c r="L7" i="7"/>
  <c r="L15" i="7" s="1"/>
  <c r="K7" i="7"/>
  <c r="K15" i="7" s="1"/>
  <c r="J7" i="7"/>
  <c r="J15" i="7" s="1"/>
  <c r="M6" i="7"/>
  <c r="M14" i="7" s="1"/>
  <c r="L6" i="7"/>
  <c r="L14" i="7" s="1"/>
  <c r="K6" i="7"/>
  <c r="K14" i="7" s="1"/>
  <c r="J6" i="7"/>
  <c r="J14" i="7" s="1"/>
  <c r="M5" i="7"/>
  <c r="M13" i="7" s="1"/>
  <c r="L5" i="7"/>
  <c r="L13" i="7" s="1"/>
  <c r="K5" i="7"/>
  <c r="K13" i="7" s="1"/>
  <c r="J5" i="7"/>
  <c r="J13" i="7" s="1"/>
  <c r="K14" i="5"/>
  <c r="J13" i="5"/>
  <c r="J14" i="5"/>
  <c r="L14" i="5"/>
  <c r="M14" i="5"/>
  <c r="J15" i="5"/>
  <c r="K15" i="5"/>
  <c r="L15" i="5"/>
  <c r="M15" i="5"/>
  <c r="J16" i="5"/>
  <c r="K16" i="5"/>
  <c r="L16" i="5"/>
  <c r="M16" i="5"/>
  <c r="K13" i="5"/>
  <c r="L13" i="5"/>
  <c r="M13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15" i="3"/>
  <c r="M16" i="3"/>
  <c r="J14" i="3"/>
  <c r="K14" i="3"/>
  <c r="L14" i="3"/>
  <c r="M14" i="3"/>
  <c r="J15" i="3"/>
  <c r="K15" i="3"/>
  <c r="L15" i="3"/>
  <c r="J16" i="3"/>
  <c r="K16" i="3"/>
  <c r="L16" i="3"/>
  <c r="K13" i="3"/>
  <c r="L13" i="3"/>
  <c r="M13" i="3"/>
  <c r="J13" i="3"/>
  <c r="J5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14" i="1"/>
  <c r="K14" i="1"/>
  <c r="L14" i="1"/>
  <c r="M14" i="1"/>
  <c r="J15" i="1"/>
  <c r="K15" i="1"/>
  <c r="L15" i="1"/>
  <c r="M15" i="1"/>
  <c r="J16" i="1"/>
  <c r="K16" i="1"/>
  <c r="L16" i="1"/>
  <c r="M16" i="1"/>
  <c r="K13" i="1"/>
  <c r="L13" i="1"/>
  <c r="M13" i="1"/>
  <c r="J13" i="1"/>
  <c r="J6" i="1"/>
  <c r="K6" i="1"/>
  <c r="L6" i="1"/>
  <c r="M6" i="1"/>
  <c r="J7" i="1"/>
  <c r="K7" i="1"/>
  <c r="L7" i="1"/>
  <c r="M7" i="1"/>
  <c r="J8" i="1"/>
  <c r="K8" i="1"/>
  <c r="L8" i="1"/>
  <c r="M8" i="1"/>
  <c r="K5" i="1"/>
  <c r="L5" i="1"/>
  <c r="M5" i="1"/>
  <c r="J5" i="1"/>
  <c r="D20" i="9" l="1"/>
  <c r="D19" i="9"/>
  <c r="E14" i="9"/>
  <c r="B14" i="9"/>
  <c r="F11" i="9"/>
  <c r="D14" i="9"/>
  <c r="C14" i="9"/>
  <c r="F13" i="9"/>
  <c r="F10" i="9"/>
  <c r="B19" i="9" l="1"/>
  <c r="B20" i="9"/>
  <c r="B21" i="9"/>
  <c r="E20" i="9"/>
  <c r="E21" i="9"/>
  <c r="E18" i="9"/>
  <c r="E19" i="9"/>
  <c r="D21" i="9"/>
  <c r="C19" i="9"/>
  <c r="C20" i="9"/>
  <c r="C21" i="9"/>
  <c r="C18" i="9"/>
  <c r="B25" i="9"/>
  <c r="D18" i="9"/>
</calcChain>
</file>

<file path=xl/sharedStrings.xml><?xml version="1.0" encoding="utf-8"?>
<sst xmlns="http://schemas.openxmlformats.org/spreadsheetml/2006/main" count="225" uniqueCount="35">
  <si>
    <t>a1</t>
  </si>
  <si>
    <t>a2</t>
  </si>
  <si>
    <t>a3</t>
  </si>
  <si>
    <t>C1</t>
  </si>
  <si>
    <t>C2</t>
  </si>
  <si>
    <t>C3</t>
  </si>
  <si>
    <t>C4</t>
  </si>
  <si>
    <t>a4</t>
  </si>
  <si>
    <t xml:space="preserve">p_i </t>
  </si>
  <si>
    <t>d_i</t>
  </si>
  <si>
    <t>P_1</t>
  </si>
  <si>
    <t>Criterio 1</t>
  </si>
  <si>
    <t>Criterio 2</t>
  </si>
  <si>
    <t>3+A19:M33</t>
  </si>
  <si>
    <t xml:space="preserve">q_i </t>
  </si>
  <si>
    <t>P_2</t>
  </si>
  <si>
    <t>Criterio 3</t>
  </si>
  <si>
    <t>P_3</t>
  </si>
  <si>
    <t>Criterio 4</t>
  </si>
  <si>
    <t>P_4</t>
  </si>
  <si>
    <t>CRITERIO DE PREFERENCIA LINEAL</t>
  </si>
  <si>
    <t>CRITERIO NIVEL</t>
  </si>
  <si>
    <t>CRITERIO PREFERENCIA LINEAL Y ÁREA INDIFERENCIA</t>
  </si>
  <si>
    <t>CUASICRITERIO</t>
  </si>
  <si>
    <t>PI</t>
  </si>
  <si>
    <t>wi</t>
  </si>
  <si>
    <t>Φ+</t>
  </si>
  <si>
    <t>Φ−</t>
  </si>
  <si>
    <t>S+</t>
  </si>
  <si>
    <t>S-</t>
  </si>
  <si>
    <t>I+</t>
  </si>
  <si>
    <t>I-</t>
  </si>
  <si>
    <t>Conclusión 1: a1 P a2, a1 P a3, a1 P a4, a4 P a2</t>
  </si>
  <si>
    <t>Conclusión 2: Ninguna relación indiferente</t>
  </si>
  <si>
    <t>Conclusión 3: a2 R a3, a3 R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</si>
</sst>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1" fontId="0" fillId="3" borderId="1" xfId="0" applyNumberFormat="1" applyFill="1" applyBorder="1"/>
    <xf numFmtId="0" fontId="0" fillId="4" borderId="0" xfId="0" applyFill="1"/>
    <xf numFmtId="1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1" xfId="1" applyNumberFormat="1" applyFont="1" applyBorder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10</xdr:row>
      <xdr:rowOff>76200</xdr:rowOff>
    </xdr:from>
    <xdr:to>
      <xdr:col>4</xdr:col>
      <xdr:colOff>281684</xdr:colOff>
      <xdr:row>15</xdr:row>
      <xdr:rowOff>17363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87C9A8-F0F4-1DB7-2B21-22FFBD494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" y="1905000"/>
          <a:ext cx="3116324" cy="855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205741</xdr:colOff>
      <xdr:row>11</xdr:row>
      <xdr:rowOff>147592</xdr:rowOff>
    </xdr:from>
    <xdr:to>
      <xdr:col>4</xdr:col>
      <xdr:colOff>15241</xdr:colOff>
      <xdr:row>16</xdr:row>
      <xdr:rowOff>97365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2A4D95-65DB-38C3-CA33-0AE9E90A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1" y="2159272"/>
          <a:ext cx="3032760" cy="8641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29302</xdr:colOff>
      <xdr:row>12</xdr:row>
      <xdr:rowOff>96939</xdr:rowOff>
    </xdr:from>
    <xdr:to>
      <xdr:col>4</xdr:col>
      <xdr:colOff>465729</xdr:colOff>
      <xdr:row>16</xdr:row>
      <xdr:rowOff>168255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81864F-8CFA-DC65-61BD-97C8873A3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725" y="2265104"/>
          <a:ext cx="2871684" cy="794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7856</xdr:colOff>
      <xdr:row>13</xdr:row>
      <xdr:rowOff>87216</xdr:rowOff>
    </xdr:from>
    <xdr:to>
      <xdr:col>3</xdr:col>
      <xdr:colOff>793423</xdr:colOff>
      <xdr:row>17</xdr:row>
      <xdr:rowOff>82643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0075FF-4CD8-C388-B09E-4160B9D72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6" y="2436061"/>
          <a:ext cx="3165835" cy="7181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34</xdr:row>
      <xdr:rowOff>15240</xdr:rowOff>
    </xdr:from>
    <xdr:to>
      <xdr:col>8</xdr:col>
      <xdr:colOff>548983</xdr:colOff>
      <xdr:row>37</xdr:row>
      <xdr:rowOff>68637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92A6AB-C97A-4AB6-A988-A5F9B7164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080" y="6233160"/>
          <a:ext cx="2111083" cy="602037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43</xdr:row>
      <xdr:rowOff>152400</xdr:rowOff>
    </xdr:from>
    <xdr:to>
      <xdr:col>3</xdr:col>
      <xdr:colOff>496989</xdr:colOff>
      <xdr:row>49</xdr:row>
      <xdr:rowOff>158260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BDD1E1-FE11-4F5D-B127-B0B160DC2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8016240"/>
          <a:ext cx="2607729" cy="11031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49</xdr:row>
      <xdr:rowOff>152400</xdr:rowOff>
    </xdr:from>
    <xdr:to>
      <xdr:col>11</xdr:col>
      <xdr:colOff>101933</xdr:colOff>
      <xdr:row>52</xdr:row>
      <xdr:rowOff>160433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085DA6-5CFA-4D30-85BA-8D3D8F1A1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3460" y="9113520"/>
          <a:ext cx="4049093" cy="556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279-9ACB-4D97-940C-050E4BF6CBBC}">
  <dimension ref="A1:M21"/>
  <sheetViews>
    <sheetView tabSelected="1" topLeftCell="D1" workbookViewId="0">
      <selection activeCell="L22" sqref="L22"/>
    </sheetView>
  </sheetViews>
  <sheetFormatPr baseColWidth="10" defaultRowHeight="14.4" x14ac:dyDescent="0.3"/>
  <cols>
    <col min="4" max="4" width="12.33203125" customWidth="1"/>
  </cols>
  <sheetData>
    <row r="1" spans="1:13" x14ac:dyDescent="0.3">
      <c r="B1">
        <v>0.1</v>
      </c>
      <c r="C1">
        <v>0.2</v>
      </c>
      <c r="D1">
        <v>0.3</v>
      </c>
      <c r="E1">
        <v>0.4</v>
      </c>
    </row>
    <row r="2" spans="1:13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</row>
    <row r="3" spans="1:13" x14ac:dyDescent="0.3">
      <c r="A3" s="2" t="s">
        <v>0</v>
      </c>
      <c r="B3" s="3">
        <v>2</v>
      </c>
      <c r="C3" s="3">
        <v>7</v>
      </c>
      <c r="D3" s="3">
        <v>2</v>
      </c>
      <c r="E3" s="3">
        <v>7</v>
      </c>
      <c r="H3" s="4" t="s">
        <v>11</v>
      </c>
      <c r="I3" s="4"/>
      <c r="J3" s="2" t="s">
        <v>0</v>
      </c>
      <c r="K3" s="2" t="s">
        <v>1</v>
      </c>
      <c r="L3" s="2" t="s">
        <v>2</v>
      </c>
      <c r="M3" s="2" t="s">
        <v>7</v>
      </c>
    </row>
    <row r="4" spans="1:13" x14ac:dyDescent="0.3">
      <c r="A4" s="2" t="s">
        <v>1</v>
      </c>
      <c r="B4" s="3">
        <v>5</v>
      </c>
      <c r="C4" s="3">
        <v>0</v>
      </c>
      <c r="D4" s="3">
        <v>3</v>
      </c>
      <c r="E4" s="3">
        <v>4</v>
      </c>
      <c r="I4" s="8" t="s">
        <v>9</v>
      </c>
      <c r="J4" s="2">
        <v>2</v>
      </c>
      <c r="K4" s="2">
        <v>5</v>
      </c>
      <c r="L4" s="2">
        <v>1</v>
      </c>
      <c r="M4" s="2">
        <v>8</v>
      </c>
    </row>
    <row r="5" spans="1:13" x14ac:dyDescent="0.3">
      <c r="A5" s="2" t="s">
        <v>2</v>
      </c>
      <c r="B5" s="3">
        <v>1</v>
      </c>
      <c r="C5" s="3">
        <v>9</v>
      </c>
      <c r="D5" s="3">
        <v>8</v>
      </c>
      <c r="E5" s="3">
        <v>0</v>
      </c>
      <c r="H5" s="2" t="s">
        <v>0</v>
      </c>
      <c r="I5" s="2">
        <v>2</v>
      </c>
      <c r="J5" s="5">
        <f>$I5-J$4</f>
        <v>0</v>
      </c>
      <c r="K5" s="5">
        <f t="shared" ref="K5:M8" si="0">$I5-K$4</f>
        <v>-3</v>
      </c>
      <c r="L5" s="5">
        <f t="shared" si="0"/>
        <v>1</v>
      </c>
      <c r="M5" s="5">
        <f t="shared" si="0"/>
        <v>-6</v>
      </c>
    </row>
    <row r="6" spans="1:13" x14ac:dyDescent="0.3">
      <c r="A6" s="2" t="s">
        <v>7</v>
      </c>
      <c r="B6" s="3">
        <v>8</v>
      </c>
      <c r="C6" s="3">
        <v>3</v>
      </c>
      <c r="D6" s="3">
        <v>6</v>
      </c>
      <c r="E6" s="3">
        <v>4</v>
      </c>
      <c r="H6" s="2" t="s">
        <v>1</v>
      </c>
      <c r="I6" s="2">
        <v>5</v>
      </c>
      <c r="J6" s="5">
        <f t="shared" ref="J6:J8" si="1">$I6-J$4</f>
        <v>3</v>
      </c>
      <c r="K6" s="5">
        <f t="shared" si="0"/>
        <v>0</v>
      </c>
      <c r="L6" s="5">
        <f t="shared" si="0"/>
        <v>4</v>
      </c>
      <c r="M6" s="5">
        <f t="shared" si="0"/>
        <v>-3</v>
      </c>
    </row>
    <row r="7" spans="1:13" x14ac:dyDescent="0.3">
      <c r="H7" s="2" t="s">
        <v>2</v>
      </c>
      <c r="I7" s="2">
        <v>1</v>
      </c>
      <c r="J7" s="5">
        <f t="shared" si="1"/>
        <v>-1</v>
      </c>
      <c r="K7" s="5">
        <f t="shared" si="0"/>
        <v>-4</v>
      </c>
      <c r="L7" s="5">
        <f t="shared" si="0"/>
        <v>0</v>
      </c>
      <c r="M7" s="5">
        <f t="shared" si="0"/>
        <v>-7</v>
      </c>
    </row>
    <row r="8" spans="1:13" x14ac:dyDescent="0.3">
      <c r="A8" s="2" t="s">
        <v>8</v>
      </c>
      <c r="B8" s="3">
        <v>4</v>
      </c>
      <c r="H8" s="2" t="s">
        <v>7</v>
      </c>
      <c r="I8" s="2">
        <v>8</v>
      </c>
      <c r="J8" s="5">
        <f t="shared" si="1"/>
        <v>6</v>
      </c>
      <c r="K8" s="5">
        <f t="shared" si="0"/>
        <v>3</v>
      </c>
      <c r="L8" s="5">
        <f t="shared" si="0"/>
        <v>7</v>
      </c>
      <c r="M8" s="5">
        <f t="shared" si="0"/>
        <v>0</v>
      </c>
    </row>
    <row r="10" spans="1:13" x14ac:dyDescent="0.3">
      <c r="B10" s="16" t="s">
        <v>20</v>
      </c>
      <c r="C10" s="17"/>
      <c r="D10" s="17"/>
    </row>
    <row r="11" spans="1:13" x14ac:dyDescent="0.3">
      <c r="J11" s="7" t="s">
        <v>0</v>
      </c>
      <c r="K11" s="7" t="s">
        <v>1</v>
      </c>
      <c r="L11" s="7" t="s">
        <v>2</v>
      </c>
      <c r="M11" s="7" t="s">
        <v>7</v>
      </c>
    </row>
    <row r="12" spans="1:13" x14ac:dyDescent="0.3">
      <c r="I12" s="8" t="s">
        <v>10</v>
      </c>
      <c r="J12" s="2">
        <v>2</v>
      </c>
      <c r="K12" s="2">
        <v>5</v>
      </c>
      <c r="L12" s="2">
        <v>1</v>
      </c>
      <c r="M12" s="2">
        <v>8</v>
      </c>
    </row>
    <row r="13" spans="1:13" x14ac:dyDescent="0.3">
      <c r="H13" s="6" t="s">
        <v>0</v>
      </c>
      <c r="I13" s="2">
        <v>2</v>
      </c>
      <c r="J13" s="9">
        <f>IF(J5&lt;=0,0,IF(J5&gt;$B$8,1,J5/$B$8))</f>
        <v>0</v>
      </c>
      <c r="K13" s="9">
        <f t="shared" ref="K13:M13" si="2">IF(K5&lt;=0,0,IF(K5&gt;$B$8,1,K5/$B$8))</f>
        <v>0</v>
      </c>
      <c r="L13" s="9">
        <f t="shared" si="2"/>
        <v>0.25</v>
      </c>
      <c r="M13" s="9">
        <f t="shared" si="2"/>
        <v>0</v>
      </c>
    </row>
    <row r="14" spans="1:13" x14ac:dyDescent="0.3">
      <c r="H14" s="6" t="s">
        <v>1</v>
      </c>
      <c r="I14" s="2">
        <v>5</v>
      </c>
      <c r="J14" s="9">
        <f t="shared" ref="J14:M14" si="3">IF(J6&lt;=0,0,IF(J6&gt;$B$8,1,J6/$B$8))</f>
        <v>0.75</v>
      </c>
      <c r="K14" s="9">
        <f t="shared" si="3"/>
        <v>0</v>
      </c>
      <c r="L14" s="9">
        <f t="shared" si="3"/>
        <v>1</v>
      </c>
      <c r="M14" s="9">
        <f t="shared" si="3"/>
        <v>0</v>
      </c>
    </row>
    <row r="15" spans="1:13" x14ac:dyDescent="0.3">
      <c r="H15" s="6" t="s">
        <v>2</v>
      </c>
      <c r="I15" s="2">
        <v>1</v>
      </c>
      <c r="J15" s="9">
        <f t="shared" ref="J15:M15" si="4">IF(J7&lt;=0,0,IF(J7&gt;$B$8,1,J7/$B$8))</f>
        <v>0</v>
      </c>
      <c r="K15" s="9">
        <f t="shared" si="4"/>
        <v>0</v>
      </c>
      <c r="L15" s="9">
        <f t="shared" si="4"/>
        <v>0</v>
      </c>
      <c r="M15" s="9">
        <f t="shared" si="4"/>
        <v>0</v>
      </c>
    </row>
    <row r="16" spans="1:13" x14ac:dyDescent="0.3">
      <c r="H16" s="6" t="s">
        <v>7</v>
      </c>
      <c r="I16" s="2">
        <v>8</v>
      </c>
      <c r="J16" s="9">
        <f t="shared" ref="J16:M16" si="5">IF(J8&lt;=0,0,IF(J8&gt;$B$8,1,J8/$B$8))</f>
        <v>1</v>
      </c>
      <c r="K16" s="9">
        <f t="shared" si="5"/>
        <v>0.75</v>
      </c>
      <c r="L16" s="9">
        <f t="shared" si="5"/>
        <v>1</v>
      </c>
      <c r="M16" s="9">
        <f t="shared" si="5"/>
        <v>0</v>
      </c>
    </row>
    <row r="21" spans="5:5" x14ac:dyDescent="0.3">
      <c r="E21" s="10" t="s">
        <v>13</v>
      </c>
    </row>
  </sheetData>
  <mergeCells count="1">
    <mergeCell ref="B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E8EF-B95B-48D9-A349-530BAA509C2A}">
  <dimension ref="A1:M21"/>
  <sheetViews>
    <sheetView topLeftCell="A2" workbookViewId="0">
      <selection activeCell="F22" sqref="F22"/>
    </sheetView>
  </sheetViews>
  <sheetFormatPr baseColWidth="10" defaultRowHeight="14.4" x14ac:dyDescent="0.3"/>
  <cols>
    <col min="4" max="4" width="12.33203125" customWidth="1"/>
  </cols>
  <sheetData>
    <row r="1" spans="1:13" x14ac:dyDescent="0.3">
      <c r="B1">
        <v>0.1</v>
      </c>
      <c r="C1">
        <v>0.2</v>
      </c>
      <c r="D1">
        <v>0.3</v>
      </c>
      <c r="E1">
        <v>0.4</v>
      </c>
    </row>
    <row r="2" spans="1:13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</row>
    <row r="3" spans="1:13" x14ac:dyDescent="0.3">
      <c r="A3" s="2" t="s">
        <v>0</v>
      </c>
      <c r="B3" s="3">
        <v>2</v>
      </c>
      <c r="C3" s="3">
        <v>7</v>
      </c>
      <c r="D3" s="3">
        <v>2</v>
      </c>
      <c r="E3" s="3">
        <v>7</v>
      </c>
      <c r="H3" s="4" t="s">
        <v>12</v>
      </c>
      <c r="I3" s="4"/>
      <c r="J3" s="2" t="s">
        <v>0</v>
      </c>
      <c r="K3" s="2" t="s">
        <v>1</v>
      </c>
      <c r="L3" s="2" t="s">
        <v>2</v>
      </c>
      <c r="M3" s="2" t="s">
        <v>7</v>
      </c>
    </row>
    <row r="4" spans="1:13" x14ac:dyDescent="0.3">
      <c r="A4" s="2" t="s">
        <v>1</v>
      </c>
      <c r="B4" s="3">
        <v>5</v>
      </c>
      <c r="C4" s="3">
        <v>0</v>
      </c>
      <c r="D4" s="3">
        <v>3</v>
      </c>
      <c r="E4" s="3">
        <v>4</v>
      </c>
      <c r="I4" s="8" t="s">
        <v>9</v>
      </c>
      <c r="J4" s="2">
        <v>7</v>
      </c>
      <c r="K4" s="2">
        <v>0</v>
      </c>
      <c r="L4" s="2">
        <v>9</v>
      </c>
      <c r="M4" s="2">
        <v>3</v>
      </c>
    </row>
    <row r="5" spans="1:13" x14ac:dyDescent="0.3">
      <c r="A5" s="2" t="s">
        <v>2</v>
      </c>
      <c r="B5" s="3">
        <v>1</v>
      </c>
      <c r="C5" s="3">
        <v>9</v>
      </c>
      <c r="D5" s="3">
        <v>8</v>
      </c>
      <c r="E5" s="3">
        <v>0</v>
      </c>
      <c r="H5" s="2" t="s">
        <v>0</v>
      </c>
      <c r="I5" s="2">
        <v>7</v>
      </c>
      <c r="J5" s="5">
        <f>$I5-J$4</f>
        <v>0</v>
      </c>
      <c r="K5" s="5">
        <f t="shared" ref="K5:M8" si="0">$I5-K$4</f>
        <v>7</v>
      </c>
      <c r="L5" s="5">
        <f t="shared" si="0"/>
        <v>-2</v>
      </c>
      <c r="M5" s="5">
        <f t="shared" si="0"/>
        <v>4</v>
      </c>
    </row>
    <row r="6" spans="1:13" x14ac:dyDescent="0.3">
      <c r="A6" s="2" t="s">
        <v>7</v>
      </c>
      <c r="B6" s="3">
        <v>8</v>
      </c>
      <c r="C6" s="3">
        <v>3</v>
      </c>
      <c r="D6" s="3">
        <v>6</v>
      </c>
      <c r="E6" s="3">
        <v>4</v>
      </c>
      <c r="H6" s="2" t="s">
        <v>1</v>
      </c>
      <c r="I6" s="2">
        <v>0</v>
      </c>
      <c r="J6" s="5">
        <f t="shared" ref="J6:J8" si="1">$I6-J$4</f>
        <v>-7</v>
      </c>
      <c r="K6" s="5">
        <f t="shared" si="0"/>
        <v>0</v>
      </c>
      <c r="L6" s="5">
        <f t="shared" si="0"/>
        <v>-9</v>
      </c>
      <c r="M6" s="5">
        <f t="shared" si="0"/>
        <v>-3</v>
      </c>
    </row>
    <row r="7" spans="1:13" x14ac:dyDescent="0.3">
      <c r="H7" s="2" t="s">
        <v>2</v>
      </c>
      <c r="I7" s="2">
        <v>9</v>
      </c>
      <c r="J7" s="5">
        <f t="shared" si="1"/>
        <v>2</v>
      </c>
      <c r="K7" s="5">
        <f t="shared" si="0"/>
        <v>9</v>
      </c>
      <c r="L7" s="5">
        <f t="shared" si="0"/>
        <v>0</v>
      </c>
      <c r="M7" s="5">
        <f t="shared" si="0"/>
        <v>6</v>
      </c>
    </row>
    <row r="8" spans="1:13" x14ac:dyDescent="0.3">
      <c r="A8" s="2" t="s">
        <v>8</v>
      </c>
      <c r="B8" s="3">
        <v>6</v>
      </c>
      <c r="H8" s="2" t="s">
        <v>7</v>
      </c>
      <c r="I8" s="2">
        <v>3</v>
      </c>
      <c r="J8" s="5">
        <f t="shared" si="1"/>
        <v>-4</v>
      </c>
      <c r="K8" s="5">
        <f t="shared" si="0"/>
        <v>3</v>
      </c>
      <c r="L8" s="5">
        <f t="shared" si="0"/>
        <v>-6</v>
      </c>
      <c r="M8" s="5">
        <f t="shared" si="0"/>
        <v>0</v>
      </c>
    </row>
    <row r="9" spans="1:13" x14ac:dyDescent="0.3">
      <c r="A9" s="2" t="s">
        <v>14</v>
      </c>
      <c r="B9" s="3">
        <v>4</v>
      </c>
    </row>
    <row r="10" spans="1:13" x14ac:dyDescent="0.3">
      <c r="C10" s="1"/>
    </row>
    <row r="11" spans="1:13" x14ac:dyDescent="0.3">
      <c r="B11" s="16" t="s">
        <v>21</v>
      </c>
      <c r="C11" s="17"/>
      <c r="D11" s="17"/>
      <c r="J11" s="7" t="s">
        <v>0</v>
      </c>
      <c r="K11" s="7" t="s">
        <v>1</v>
      </c>
      <c r="L11" s="7" t="s">
        <v>2</v>
      </c>
      <c r="M11" s="7" t="s">
        <v>7</v>
      </c>
    </row>
    <row r="12" spans="1:13" x14ac:dyDescent="0.3">
      <c r="I12" s="8" t="s">
        <v>15</v>
      </c>
      <c r="J12" s="2">
        <v>7</v>
      </c>
      <c r="K12" s="2">
        <v>0</v>
      </c>
      <c r="L12" s="2">
        <v>9</v>
      </c>
      <c r="M12" s="2">
        <v>3</v>
      </c>
    </row>
    <row r="13" spans="1:13" x14ac:dyDescent="0.3">
      <c r="H13" s="6" t="s">
        <v>0</v>
      </c>
      <c r="I13" s="2">
        <v>7</v>
      </c>
      <c r="J13" s="9">
        <f>IF(J5&lt;=$B$9,0,IF(J5&gt;$B$8,1,1/2))</f>
        <v>0</v>
      </c>
      <c r="K13" s="9">
        <f t="shared" ref="K13:M13" si="2">IF(K5&lt;=$B$9,0,IF(K5&gt;$B$8,1,1/2))</f>
        <v>1</v>
      </c>
      <c r="L13" s="9">
        <f t="shared" si="2"/>
        <v>0</v>
      </c>
      <c r="M13" s="9">
        <f t="shared" si="2"/>
        <v>0</v>
      </c>
    </row>
    <row r="14" spans="1:13" x14ac:dyDescent="0.3">
      <c r="H14" s="6" t="s">
        <v>1</v>
      </c>
      <c r="I14" s="2">
        <v>0</v>
      </c>
      <c r="J14" s="9">
        <f t="shared" ref="J14:M14" si="3">IF(J6&lt;=$B$9,0,IF(J6&gt;$B$8,1,1/2))</f>
        <v>0</v>
      </c>
      <c r="K14" s="9">
        <f t="shared" si="3"/>
        <v>0</v>
      </c>
      <c r="L14" s="9">
        <f t="shared" si="3"/>
        <v>0</v>
      </c>
      <c r="M14" s="9">
        <f t="shared" si="3"/>
        <v>0</v>
      </c>
    </row>
    <row r="15" spans="1:13" x14ac:dyDescent="0.3">
      <c r="H15" s="6" t="s">
        <v>2</v>
      </c>
      <c r="I15" s="2">
        <v>9</v>
      </c>
      <c r="J15" s="9">
        <f t="shared" ref="J15:L15" si="4">IF(J7&lt;=$B$9,0,IF(J7&gt;$B$8,1,1/2))</f>
        <v>0</v>
      </c>
      <c r="K15" s="9">
        <f t="shared" si="4"/>
        <v>1</v>
      </c>
      <c r="L15" s="9">
        <f t="shared" si="4"/>
        <v>0</v>
      </c>
      <c r="M15" s="9">
        <f>IF(M7&lt;=$B$9,0,IF(M7&gt;$B$8,1,1/2))</f>
        <v>0.5</v>
      </c>
    </row>
    <row r="16" spans="1:13" x14ac:dyDescent="0.3">
      <c r="H16" s="6" t="s">
        <v>7</v>
      </c>
      <c r="I16" s="2">
        <v>3</v>
      </c>
      <c r="J16" s="9">
        <f t="shared" ref="J16:L16" si="5">IF(J8&lt;=$B$9,0,IF(J8&gt;$B$8,1,1/2))</f>
        <v>0</v>
      </c>
      <c r="K16" s="9">
        <f t="shared" si="5"/>
        <v>0</v>
      </c>
      <c r="L16" s="9">
        <f t="shared" si="5"/>
        <v>0</v>
      </c>
      <c r="M16" s="9">
        <f>IF(M8&lt;=$B$9,0,IF(M8&gt;$B$8,1,1/2))</f>
        <v>0</v>
      </c>
    </row>
    <row r="21" spans="5:5" x14ac:dyDescent="0.3">
      <c r="E21" s="10" t="s">
        <v>13</v>
      </c>
    </row>
  </sheetData>
  <mergeCells count="1">
    <mergeCell ref="B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077-D633-4DDF-9263-359B128F8116}">
  <dimension ref="A1:M21"/>
  <sheetViews>
    <sheetView topLeftCell="G1" zoomScale="97" workbookViewId="0">
      <selection activeCell="E25" sqref="E25"/>
    </sheetView>
  </sheetViews>
  <sheetFormatPr baseColWidth="10" defaultRowHeight="14.4" x14ac:dyDescent="0.3"/>
  <cols>
    <col min="4" max="4" width="12.33203125" customWidth="1"/>
  </cols>
  <sheetData>
    <row r="1" spans="1:13" x14ac:dyDescent="0.3">
      <c r="B1">
        <v>0.1</v>
      </c>
      <c r="C1">
        <v>0.2</v>
      </c>
      <c r="D1">
        <v>0.3</v>
      </c>
      <c r="E1">
        <v>0.4</v>
      </c>
    </row>
    <row r="2" spans="1:13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</row>
    <row r="3" spans="1:13" x14ac:dyDescent="0.3">
      <c r="A3" s="2" t="s">
        <v>0</v>
      </c>
      <c r="B3" s="3">
        <v>2</v>
      </c>
      <c r="C3" s="3">
        <v>7</v>
      </c>
      <c r="D3" s="3">
        <v>2</v>
      </c>
      <c r="E3" s="3">
        <v>7</v>
      </c>
      <c r="H3" s="4" t="s">
        <v>16</v>
      </c>
      <c r="I3" s="4"/>
      <c r="J3" s="2" t="s">
        <v>0</v>
      </c>
      <c r="K3" s="2" t="s">
        <v>1</v>
      </c>
      <c r="L3" s="2" t="s">
        <v>2</v>
      </c>
      <c r="M3" s="2" t="s">
        <v>7</v>
      </c>
    </row>
    <row r="4" spans="1:13" x14ac:dyDescent="0.3">
      <c r="A4" s="2" t="s">
        <v>1</v>
      </c>
      <c r="B4" s="3">
        <v>5</v>
      </c>
      <c r="C4" s="3">
        <v>0</v>
      </c>
      <c r="D4" s="3">
        <v>3</v>
      </c>
      <c r="E4" s="3">
        <v>4</v>
      </c>
      <c r="I4" s="8" t="s">
        <v>9</v>
      </c>
      <c r="J4" s="2">
        <v>2</v>
      </c>
      <c r="K4" s="2">
        <v>3</v>
      </c>
      <c r="L4" s="2">
        <v>8</v>
      </c>
      <c r="M4" s="2">
        <v>6</v>
      </c>
    </row>
    <row r="5" spans="1:13" x14ac:dyDescent="0.3">
      <c r="A5" s="2" t="s">
        <v>2</v>
      </c>
      <c r="B5" s="3">
        <v>1</v>
      </c>
      <c r="C5" s="3">
        <v>9</v>
      </c>
      <c r="D5" s="3">
        <v>8</v>
      </c>
      <c r="E5" s="3">
        <v>0</v>
      </c>
      <c r="H5" s="2" t="s">
        <v>0</v>
      </c>
      <c r="I5" s="2">
        <v>2</v>
      </c>
      <c r="J5" s="5">
        <f>$I5-J$4</f>
        <v>0</v>
      </c>
      <c r="K5" s="5">
        <f t="shared" ref="K5:M8" si="0">$I5-K$4</f>
        <v>-1</v>
      </c>
      <c r="L5" s="5">
        <f t="shared" si="0"/>
        <v>-6</v>
      </c>
      <c r="M5" s="5">
        <f t="shared" si="0"/>
        <v>-4</v>
      </c>
    </row>
    <row r="6" spans="1:13" x14ac:dyDescent="0.3">
      <c r="A6" s="2" t="s">
        <v>7</v>
      </c>
      <c r="B6" s="3">
        <v>8</v>
      </c>
      <c r="C6" s="3">
        <v>3</v>
      </c>
      <c r="D6" s="3">
        <v>6</v>
      </c>
      <c r="E6" s="3">
        <v>4</v>
      </c>
      <c r="H6" s="2" t="s">
        <v>1</v>
      </c>
      <c r="I6" s="2">
        <v>3</v>
      </c>
      <c r="J6" s="5">
        <f t="shared" ref="J6:J8" si="1">$I6-J$4</f>
        <v>1</v>
      </c>
      <c r="K6" s="5">
        <f t="shared" si="0"/>
        <v>0</v>
      </c>
      <c r="L6" s="5">
        <f t="shared" si="0"/>
        <v>-5</v>
      </c>
      <c r="M6" s="5">
        <f t="shared" si="0"/>
        <v>-3</v>
      </c>
    </row>
    <row r="7" spans="1:13" x14ac:dyDescent="0.3">
      <c r="H7" s="2" t="s">
        <v>2</v>
      </c>
      <c r="I7" s="2">
        <v>8</v>
      </c>
      <c r="J7" s="5">
        <f t="shared" si="1"/>
        <v>6</v>
      </c>
      <c r="K7" s="5">
        <f t="shared" si="0"/>
        <v>5</v>
      </c>
      <c r="L7" s="5">
        <f t="shared" si="0"/>
        <v>0</v>
      </c>
      <c r="M7" s="5">
        <f t="shared" si="0"/>
        <v>2</v>
      </c>
    </row>
    <row r="8" spans="1:13" x14ac:dyDescent="0.3">
      <c r="A8" s="2" t="s">
        <v>8</v>
      </c>
      <c r="B8" s="3">
        <v>6</v>
      </c>
      <c r="H8" s="2" t="s">
        <v>7</v>
      </c>
      <c r="I8" s="2">
        <v>6</v>
      </c>
      <c r="J8" s="5">
        <f t="shared" si="1"/>
        <v>4</v>
      </c>
      <c r="K8" s="5">
        <f t="shared" si="0"/>
        <v>3</v>
      </c>
      <c r="L8" s="5">
        <f t="shared" si="0"/>
        <v>-2</v>
      </c>
      <c r="M8" s="5">
        <f t="shared" si="0"/>
        <v>0</v>
      </c>
    </row>
    <row r="9" spans="1:13" x14ac:dyDescent="0.3">
      <c r="A9" s="2" t="s">
        <v>14</v>
      </c>
      <c r="B9" s="3">
        <v>4</v>
      </c>
    </row>
    <row r="10" spans="1:13" x14ac:dyDescent="0.3">
      <c r="C10" s="1"/>
    </row>
    <row r="11" spans="1:13" x14ac:dyDescent="0.3">
      <c r="J11" s="7" t="s">
        <v>0</v>
      </c>
      <c r="K11" s="7" t="s">
        <v>1</v>
      </c>
      <c r="L11" s="7" t="s">
        <v>2</v>
      </c>
      <c r="M11" s="7" t="s">
        <v>7</v>
      </c>
    </row>
    <row r="12" spans="1:13" x14ac:dyDescent="0.3">
      <c r="A12" s="17" t="s">
        <v>22</v>
      </c>
      <c r="B12" s="17"/>
      <c r="C12" s="17"/>
      <c r="D12" s="17"/>
      <c r="E12" s="17"/>
      <c r="F12" s="17"/>
      <c r="I12" s="8" t="s">
        <v>17</v>
      </c>
      <c r="J12" s="2">
        <v>7</v>
      </c>
      <c r="K12" s="2">
        <v>0</v>
      </c>
      <c r="L12" s="2">
        <v>9</v>
      </c>
      <c r="M12" s="2">
        <v>3</v>
      </c>
    </row>
    <row r="13" spans="1:13" x14ac:dyDescent="0.3">
      <c r="H13" s="6" t="s">
        <v>0</v>
      </c>
      <c r="I13" s="2">
        <v>7</v>
      </c>
      <c r="J13" s="9">
        <f>IF(J5&lt;=$B$9,0,IF(J5&gt;$B$8,1,(J5-$B$9)/($B$8-$B$9)))</f>
        <v>0</v>
      </c>
      <c r="K13" s="9">
        <f t="shared" ref="K13:M13" si="2">IF(K5&lt;=$B$9,0,IF(K5&gt;$B$8,1,(K5-$B$9)/($B$8-$B$9)))</f>
        <v>0</v>
      </c>
      <c r="L13" s="9">
        <f t="shared" si="2"/>
        <v>0</v>
      </c>
      <c r="M13" s="9">
        <f t="shared" si="2"/>
        <v>0</v>
      </c>
    </row>
    <row r="14" spans="1:13" x14ac:dyDescent="0.3">
      <c r="H14" s="6" t="s">
        <v>1</v>
      </c>
      <c r="I14" s="2">
        <v>0</v>
      </c>
      <c r="J14" s="9">
        <f t="shared" ref="J14:M14" si="3">IF(J6&lt;=$B$9,0,IF(J6&gt;$B$8,1,(J6-$B$9)/($B$8-$B$9)))</f>
        <v>0</v>
      </c>
      <c r="K14" s="9">
        <f>IF(K6&lt;=$B$9,0,IF(K6&gt;$B$8,1,(K6-$B$9)/($B$8-$B$9)))</f>
        <v>0</v>
      </c>
      <c r="L14" s="9">
        <f t="shared" si="3"/>
        <v>0</v>
      </c>
      <c r="M14" s="9">
        <f t="shared" si="3"/>
        <v>0</v>
      </c>
    </row>
    <row r="15" spans="1:13" x14ac:dyDescent="0.3">
      <c r="H15" s="6" t="s">
        <v>2</v>
      </c>
      <c r="I15" s="2">
        <v>9</v>
      </c>
      <c r="J15" s="9">
        <f t="shared" ref="J15:M15" si="4">IF(J7&lt;=$B$9,0,IF(J7&gt;$B$8,1,(J7-$B$9)/($B$8-$B$9)))</f>
        <v>1</v>
      </c>
      <c r="K15" s="9">
        <f t="shared" si="4"/>
        <v>0.5</v>
      </c>
      <c r="L15" s="9">
        <f t="shared" si="4"/>
        <v>0</v>
      </c>
      <c r="M15" s="9">
        <f t="shared" si="4"/>
        <v>0</v>
      </c>
    </row>
    <row r="16" spans="1:13" x14ac:dyDescent="0.3">
      <c r="H16" s="6" t="s">
        <v>7</v>
      </c>
      <c r="I16" s="2">
        <v>3</v>
      </c>
      <c r="J16" s="9">
        <f t="shared" ref="J16:M16" si="5">IF(J8&lt;=$B$9,0,IF(J8&gt;$B$8,1,(J8-$B$9)/($B$8-$B$9)))</f>
        <v>0</v>
      </c>
      <c r="K16" s="9">
        <f t="shared" si="5"/>
        <v>0</v>
      </c>
      <c r="L16" s="9">
        <f t="shared" si="5"/>
        <v>0</v>
      </c>
      <c r="M16" s="9">
        <f t="shared" si="5"/>
        <v>0</v>
      </c>
    </row>
    <row r="21" spans="5:5" x14ac:dyDescent="0.3">
      <c r="E21" s="10" t="s">
        <v>13</v>
      </c>
    </row>
  </sheetData>
  <mergeCells count="1">
    <mergeCell ref="A12:F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41BD-2FC1-4617-8978-622D3BE90C1B}">
  <dimension ref="A1:M21"/>
  <sheetViews>
    <sheetView zoomScale="56" workbookViewId="0">
      <selection activeCell="G22" sqref="G22"/>
    </sheetView>
  </sheetViews>
  <sheetFormatPr baseColWidth="10" defaultRowHeight="14.4" x14ac:dyDescent="0.3"/>
  <cols>
    <col min="4" max="4" width="12.33203125" customWidth="1"/>
  </cols>
  <sheetData>
    <row r="1" spans="1:13" x14ac:dyDescent="0.3">
      <c r="B1">
        <v>0.1</v>
      </c>
      <c r="C1">
        <v>0.2</v>
      </c>
      <c r="D1">
        <v>0.3</v>
      </c>
      <c r="E1">
        <v>0.4</v>
      </c>
    </row>
    <row r="2" spans="1:13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</row>
    <row r="3" spans="1:13" x14ac:dyDescent="0.3">
      <c r="A3" s="2" t="s">
        <v>0</v>
      </c>
      <c r="B3" s="3">
        <v>2</v>
      </c>
      <c r="C3" s="3">
        <v>7</v>
      </c>
      <c r="D3" s="3">
        <v>2</v>
      </c>
      <c r="E3" s="3">
        <v>7</v>
      </c>
      <c r="H3" s="4" t="s">
        <v>18</v>
      </c>
      <c r="I3" s="4"/>
      <c r="J3" s="2" t="s">
        <v>0</v>
      </c>
      <c r="K3" s="2" t="s">
        <v>1</v>
      </c>
      <c r="L3" s="2" t="s">
        <v>2</v>
      </c>
      <c r="M3" s="2" t="s">
        <v>7</v>
      </c>
    </row>
    <row r="4" spans="1:13" x14ac:dyDescent="0.3">
      <c r="A4" s="2" t="s">
        <v>1</v>
      </c>
      <c r="B4" s="3">
        <v>5</v>
      </c>
      <c r="C4" s="3">
        <v>0</v>
      </c>
      <c r="D4" s="3">
        <v>3</v>
      </c>
      <c r="E4" s="3">
        <v>4</v>
      </c>
      <c r="I4" s="8" t="s">
        <v>9</v>
      </c>
      <c r="J4" s="2">
        <v>7</v>
      </c>
      <c r="K4" s="2">
        <v>4</v>
      </c>
      <c r="L4" s="2">
        <v>0</v>
      </c>
      <c r="M4" s="2">
        <v>4</v>
      </c>
    </row>
    <row r="5" spans="1:13" x14ac:dyDescent="0.3">
      <c r="A5" s="2" t="s">
        <v>2</v>
      </c>
      <c r="B5" s="3">
        <v>1</v>
      </c>
      <c r="C5" s="3">
        <v>9</v>
      </c>
      <c r="D5" s="3">
        <v>8</v>
      </c>
      <c r="E5" s="3">
        <v>0</v>
      </c>
      <c r="H5" s="2" t="s">
        <v>0</v>
      </c>
      <c r="I5" s="2">
        <v>7</v>
      </c>
      <c r="J5" s="5">
        <f>$I5-J$4</f>
        <v>0</v>
      </c>
      <c r="K5" s="5">
        <f t="shared" ref="K5:M8" si="0">$I5-K$4</f>
        <v>3</v>
      </c>
      <c r="L5" s="5">
        <f t="shared" si="0"/>
        <v>7</v>
      </c>
      <c r="M5" s="5">
        <f t="shared" si="0"/>
        <v>3</v>
      </c>
    </row>
    <row r="6" spans="1:13" x14ac:dyDescent="0.3">
      <c r="A6" s="2" t="s">
        <v>7</v>
      </c>
      <c r="B6" s="3">
        <v>8</v>
      </c>
      <c r="C6" s="3">
        <v>3</v>
      </c>
      <c r="D6" s="3">
        <v>6</v>
      </c>
      <c r="E6" s="3">
        <v>4</v>
      </c>
      <c r="H6" s="2" t="s">
        <v>1</v>
      </c>
      <c r="I6" s="2">
        <v>4</v>
      </c>
      <c r="J6" s="5">
        <f t="shared" ref="J6:J8" si="1">$I6-J$4</f>
        <v>-3</v>
      </c>
      <c r="K6" s="5">
        <f t="shared" si="0"/>
        <v>0</v>
      </c>
      <c r="L6" s="5">
        <f t="shared" si="0"/>
        <v>4</v>
      </c>
      <c r="M6" s="5">
        <f t="shared" si="0"/>
        <v>0</v>
      </c>
    </row>
    <row r="7" spans="1:13" x14ac:dyDescent="0.3">
      <c r="H7" s="2" t="s">
        <v>2</v>
      </c>
      <c r="I7" s="2">
        <v>0</v>
      </c>
      <c r="J7" s="5">
        <f t="shared" si="1"/>
        <v>-7</v>
      </c>
      <c r="K7" s="5">
        <f t="shared" si="0"/>
        <v>-4</v>
      </c>
      <c r="L7" s="5">
        <f t="shared" si="0"/>
        <v>0</v>
      </c>
      <c r="M7" s="5">
        <f t="shared" si="0"/>
        <v>-4</v>
      </c>
    </row>
    <row r="8" spans="1:13" x14ac:dyDescent="0.3">
      <c r="A8" s="2" t="s">
        <v>8</v>
      </c>
      <c r="B8" s="3">
        <v>2</v>
      </c>
      <c r="H8" s="2" t="s">
        <v>7</v>
      </c>
      <c r="I8" s="2">
        <v>4</v>
      </c>
      <c r="J8" s="5">
        <f t="shared" si="1"/>
        <v>-3</v>
      </c>
      <c r="K8" s="5">
        <f t="shared" si="0"/>
        <v>0</v>
      </c>
      <c r="L8" s="5">
        <f t="shared" si="0"/>
        <v>4</v>
      </c>
      <c r="M8" s="5">
        <f t="shared" si="0"/>
        <v>0</v>
      </c>
    </row>
    <row r="10" spans="1:13" x14ac:dyDescent="0.3">
      <c r="C10" s="1"/>
    </row>
    <row r="11" spans="1:13" x14ac:dyDescent="0.3">
      <c r="J11" s="7" t="s">
        <v>0</v>
      </c>
      <c r="K11" s="7" t="s">
        <v>1</v>
      </c>
      <c r="L11" s="7" t="s">
        <v>2</v>
      </c>
      <c r="M11" s="7" t="s">
        <v>7</v>
      </c>
    </row>
    <row r="12" spans="1:13" x14ac:dyDescent="0.3">
      <c r="B12" s="16" t="s">
        <v>23</v>
      </c>
      <c r="C12" s="17"/>
      <c r="D12" s="17"/>
      <c r="I12" s="8" t="s">
        <v>19</v>
      </c>
      <c r="J12" s="2">
        <v>7</v>
      </c>
      <c r="K12" s="2">
        <v>0</v>
      </c>
      <c r="L12" s="2">
        <v>9</v>
      </c>
      <c r="M12" s="2">
        <v>3</v>
      </c>
    </row>
    <row r="13" spans="1:13" x14ac:dyDescent="0.3">
      <c r="H13" s="6" t="s">
        <v>0</v>
      </c>
      <c r="I13" s="2">
        <v>7</v>
      </c>
      <c r="J13" s="9">
        <f>IF(J5&lt;=$B$8,0,1)</f>
        <v>0</v>
      </c>
      <c r="K13" s="9">
        <f t="shared" ref="K13:M13" si="2">IF(K5&lt;=$B$8,0,1)</f>
        <v>1</v>
      </c>
      <c r="L13" s="9">
        <f t="shared" si="2"/>
        <v>1</v>
      </c>
      <c r="M13" s="9">
        <f t="shared" si="2"/>
        <v>1</v>
      </c>
    </row>
    <row r="14" spans="1:13" x14ac:dyDescent="0.3">
      <c r="H14" s="6" t="s">
        <v>1</v>
      </c>
      <c r="I14" s="2">
        <v>0</v>
      </c>
      <c r="J14" s="9">
        <f t="shared" ref="J14:M14" si="3">IF(J6&lt;=$B$8,0,1)</f>
        <v>0</v>
      </c>
      <c r="K14" s="9">
        <f t="shared" si="3"/>
        <v>0</v>
      </c>
      <c r="L14" s="9">
        <f t="shared" si="3"/>
        <v>1</v>
      </c>
      <c r="M14" s="9">
        <f t="shared" si="3"/>
        <v>0</v>
      </c>
    </row>
    <row r="15" spans="1:13" x14ac:dyDescent="0.3">
      <c r="H15" s="6" t="s">
        <v>2</v>
      </c>
      <c r="I15" s="2">
        <v>9</v>
      </c>
      <c r="J15" s="9">
        <f t="shared" ref="J15:M15" si="4">IF(J7&lt;=$B$8,0,1)</f>
        <v>0</v>
      </c>
      <c r="K15" s="9">
        <f t="shared" si="4"/>
        <v>0</v>
      </c>
      <c r="L15" s="9">
        <f t="shared" si="4"/>
        <v>0</v>
      </c>
      <c r="M15" s="9">
        <f t="shared" si="4"/>
        <v>0</v>
      </c>
    </row>
    <row r="16" spans="1:13" x14ac:dyDescent="0.3">
      <c r="H16" s="6" t="s">
        <v>7</v>
      </c>
      <c r="I16" s="2">
        <v>3</v>
      </c>
      <c r="J16" s="9">
        <f t="shared" ref="J16:M16" si="5">IF(J8&lt;=$B$8,0,1)</f>
        <v>0</v>
      </c>
      <c r="K16" s="9">
        <f t="shared" si="5"/>
        <v>0</v>
      </c>
      <c r="L16" s="9">
        <f t="shared" si="5"/>
        <v>1</v>
      </c>
      <c r="M16" s="9">
        <f t="shared" si="5"/>
        <v>0</v>
      </c>
    </row>
    <row r="21" spans="5:5" x14ac:dyDescent="0.3">
      <c r="E21" s="10" t="s">
        <v>13</v>
      </c>
    </row>
  </sheetData>
  <mergeCells count="1">
    <mergeCell ref="B12:D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C14-F1E9-489B-9A04-005BD139C31F}">
  <dimension ref="A1:P49"/>
  <sheetViews>
    <sheetView topLeftCell="H29" zoomScale="84" zoomScaleNormal="115" workbookViewId="0">
      <selection activeCell="O22" sqref="O22"/>
    </sheetView>
  </sheetViews>
  <sheetFormatPr baseColWidth="10" defaultRowHeight="14.4" x14ac:dyDescent="0.3"/>
  <cols>
    <col min="4" max="4" width="12.33203125" customWidth="1"/>
  </cols>
  <sheetData>
    <row r="1" spans="1:14" x14ac:dyDescent="0.3">
      <c r="A1" s="11" t="s">
        <v>25</v>
      </c>
      <c r="B1" s="11">
        <v>0.1</v>
      </c>
      <c r="C1" s="11">
        <v>0.2</v>
      </c>
      <c r="D1" s="11">
        <v>0.3</v>
      </c>
      <c r="E1" s="11">
        <v>0.4</v>
      </c>
    </row>
    <row r="2" spans="1:14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</row>
    <row r="3" spans="1:14" x14ac:dyDescent="0.3">
      <c r="A3" s="2" t="s">
        <v>0</v>
      </c>
      <c r="B3" s="3">
        <v>2</v>
      </c>
      <c r="C3" s="3">
        <v>7</v>
      </c>
      <c r="D3" s="3">
        <v>2</v>
      </c>
      <c r="E3" s="3">
        <v>7</v>
      </c>
    </row>
    <row r="4" spans="1:14" x14ac:dyDescent="0.3">
      <c r="A4" s="2" t="s">
        <v>1</v>
      </c>
      <c r="B4" s="3">
        <v>5</v>
      </c>
      <c r="C4" s="3">
        <v>0</v>
      </c>
      <c r="D4" s="3">
        <v>3</v>
      </c>
      <c r="E4" s="3">
        <v>4</v>
      </c>
      <c r="K4" s="7" t="s">
        <v>0</v>
      </c>
      <c r="L4" s="7" t="s">
        <v>1</v>
      </c>
      <c r="M4" s="7" t="s">
        <v>2</v>
      </c>
      <c r="N4" s="7" t="s">
        <v>7</v>
      </c>
    </row>
    <row r="5" spans="1:14" x14ac:dyDescent="0.3">
      <c r="A5" s="2" t="s">
        <v>2</v>
      </c>
      <c r="B5" s="3">
        <v>1</v>
      </c>
      <c r="C5" s="3">
        <v>9</v>
      </c>
      <c r="D5" s="3">
        <v>8</v>
      </c>
      <c r="E5" s="3">
        <v>0</v>
      </c>
      <c r="J5" s="8" t="s">
        <v>10</v>
      </c>
      <c r="K5" s="2">
        <v>2</v>
      </c>
      <c r="L5" s="2">
        <v>5</v>
      </c>
      <c r="M5" s="2">
        <v>1</v>
      </c>
      <c r="N5" s="2">
        <v>8</v>
      </c>
    </row>
    <row r="6" spans="1:14" x14ac:dyDescent="0.3">
      <c r="A6" s="2" t="s">
        <v>7</v>
      </c>
      <c r="B6" s="3">
        <v>8</v>
      </c>
      <c r="C6" s="3">
        <v>3</v>
      </c>
      <c r="D6" s="3">
        <v>6</v>
      </c>
      <c r="E6" s="3">
        <v>4</v>
      </c>
      <c r="I6" s="6" t="s">
        <v>0</v>
      </c>
      <c r="J6" s="2">
        <v>2</v>
      </c>
      <c r="K6" s="9">
        <v>0</v>
      </c>
      <c r="L6" s="9">
        <v>0</v>
      </c>
      <c r="M6" s="9">
        <v>0.25</v>
      </c>
      <c r="N6" s="9">
        <v>0</v>
      </c>
    </row>
    <row r="7" spans="1:14" x14ac:dyDescent="0.3">
      <c r="I7" s="6" t="s">
        <v>1</v>
      </c>
      <c r="J7" s="2">
        <v>5</v>
      </c>
      <c r="K7" s="9">
        <v>0.75</v>
      </c>
      <c r="L7" s="9">
        <v>0</v>
      </c>
      <c r="M7" s="9">
        <v>1</v>
      </c>
      <c r="N7" s="9">
        <v>0</v>
      </c>
    </row>
    <row r="8" spans="1:14" x14ac:dyDescent="0.3">
      <c r="I8" s="6" t="s">
        <v>2</v>
      </c>
      <c r="J8" s="2">
        <v>1</v>
      </c>
      <c r="K8" s="9">
        <v>0</v>
      </c>
      <c r="L8" s="9">
        <v>0</v>
      </c>
      <c r="M8" s="9">
        <v>0</v>
      </c>
      <c r="N8" s="9">
        <v>0</v>
      </c>
    </row>
    <row r="9" spans="1:14" x14ac:dyDescent="0.3">
      <c r="A9" s="2" t="s">
        <v>24</v>
      </c>
      <c r="B9" s="2" t="s">
        <v>0</v>
      </c>
      <c r="C9" s="2" t="s">
        <v>1</v>
      </c>
      <c r="D9" s="2" t="s">
        <v>2</v>
      </c>
      <c r="E9" s="2" t="s">
        <v>7</v>
      </c>
      <c r="F9" s="14" t="s">
        <v>26</v>
      </c>
      <c r="I9" s="6" t="s">
        <v>7</v>
      </c>
      <c r="J9" s="2">
        <v>8</v>
      </c>
      <c r="K9" s="9">
        <v>1</v>
      </c>
      <c r="L9" s="9">
        <v>0.75</v>
      </c>
      <c r="M9" s="9">
        <v>1</v>
      </c>
      <c r="N9" s="9">
        <v>0</v>
      </c>
    </row>
    <row r="10" spans="1:14" x14ac:dyDescent="0.3">
      <c r="A10" s="2" t="s">
        <v>0</v>
      </c>
      <c r="B10" s="12">
        <f>K6*$B$1+K14*$C$1+K22*$D$1+K30*$E$1</f>
        <v>0</v>
      </c>
      <c r="C10" s="12">
        <f t="shared" ref="C10:E10" si="0">L6*$B$1+L14*$C$1+L22*$D$1+L30*$E$1</f>
        <v>0.60000000000000009</v>
      </c>
      <c r="D10" s="12">
        <f t="shared" si="0"/>
        <v>0.42500000000000004</v>
      </c>
      <c r="E10" s="12">
        <f t="shared" si="0"/>
        <v>0.4</v>
      </c>
      <c r="F10" s="13">
        <f>SUM(B10:E10)</f>
        <v>1.4250000000000003</v>
      </c>
    </row>
    <row r="11" spans="1:14" x14ac:dyDescent="0.3">
      <c r="A11" s="2" t="s">
        <v>1</v>
      </c>
      <c r="B11" s="12">
        <f t="shared" ref="B11:B12" si="1">K7*$B$1+K15*$C$1+K23*$D$1+K31*$E$1</f>
        <v>7.5000000000000011E-2</v>
      </c>
      <c r="C11" s="12">
        <f t="shared" ref="C11:C13" si="2">L7*$B$1+L15*$C$1+L23*$D$1+L31*$E$1</f>
        <v>0</v>
      </c>
      <c r="D11" s="12">
        <f t="shared" ref="D11:D13" si="3">M7*$B$1+M15*$C$1+M23*$D$1+M31*$E$1</f>
        <v>0.5</v>
      </c>
      <c r="E11" s="12">
        <f t="shared" ref="E11:E13" si="4">N7*$B$1+N15*$C$1+N23*$D$1+N31*$E$1</f>
        <v>0</v>
      </c>
      <c r="F11" s="13">
        <f t="shared" ref="F11:F13" si="5">SUM(B11:E11)</f>
        <v>0.57499999999999996</v>
      </c>
    </row>
    <row r="12" spans="1:14" x14ac:dyDescent="0.3">
      <c r="A12" s="2" t="s">
        <v>2</v>
      </c>
      <c r="B12" s="12">
        <f t="shared" si="1"/>
        <v>0.3</v>
      </c>
      <c r="C12" s="12">
        <f t="shared" si="2"/>
        <v>0.35</v>
      </c>
      <c r="D12" s="12">
        <f t="shared" si="3"/>
        <v>0</v>
      </c>
      <c r="E12" s="12">
        <f t="shared" si="4"/>
        <v>0.1</v>
      </c>
      <c r="F12" s="13">
        <f t="shared" si="5"/>
        <v>0.74999999999999989</v>
      </c>
      <c r="K12" s="7" t="s">
        <v>0</v>
      </c>
      <c r="L12" s="7" t="s">
        <v>1</v>
      </c>
      <c r="M12" s="7" t="s">
        <v>2</v>
      </c>
      <c r="N12" s="7" t="s">
        <v>7</v>
      </c>
    </row>
    <row r="13" spans="1:14" x14ac:dyDescent="0.3">
      <c r="A13" s="2" t="s">
        <v>7</v>
      </c>
      <c r="B13" s="12">
        <f>K9*$B$1+K17*$C$1+K25*$D$1+K33*$E$1</f>
        <v>0.1</v>
      </c>
      <c r="C13" s="12">
        <f t="shared" si="2"/>
        <v>7.5000000000000011E-2</v>
      </c>
      <c r="D13" s="12">
        <f t="shared" si="3"/>
        <v>0.5</v>
      </c>
      <c r="E13" s="12">
        <f t="shared" si="4"/>
        <v>0</v>
      </c>
      <c r="F13" s="13">
        <f t="shared" si="5"/>
        <v>0.67500000000000004</v>
      </c>
      <c r="J13" s="8" t="s">
        <v>15</v>
      </c>
      <c r="K13" s="2">
        <v>7</v>
      </c>
      <c r="L13" s="2">
        <v>0</v>
      </c>
      <c r="M13" s="2">
        <v>9</v>
      </c>
      <c r="N13" s="2">
        <v>3</v>
      </c>
    </row>
    <row r="14" spans="1:14" x14ac:dyDescent="0.3">
      <c r="A14" s="14" t="s">
        <v>27</v>
      </c>
      <c r="B14" s="13">
        <f>SUM(B10:B13)</f>
        <v>0.47499999999999998</v>
      </c>
      <c r="C14" s="13">
        <f t="shared" ref="C14:E14" si="6">SUM(C10:C13)</f>
        <v>1.0250000000000001</v>
      </c>
      <c r="D14" s="13">
        <f t="shared" si="6"/>
        <v>1.425</v>
      </c>
      <c r="E14" s="13">
        <f t="shared" si="6"/>
        <v>0.5</v>
      </c>
      <c r="I14" s="6" t="s">
        <v>0</v>
      </c>
      <c r="J14" s="2">
        <v>7</v>
      </c>
      <c r="K14" s="9">
        <v>0</v>
      </c>
      <c r="L14" s="9">
        <v>1</v>
      </c>
      <c r="M14" s="9">
        <v>0</v>
      </c>
      <c r="N14" s="9">
        <v>0</v>
      </c>
    </row>
    <row r="15" spans="1:14" x14ac:dyDescent="0.3">
      <c r="I15" s="6" t="s">
        <v>1</v>
      </c>
      <c r="J15" s="2">
        <v>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3">
      <c r="I16" s="6" t="s">
        <v>2</v>
      </c>
      <c r="J16" s="2">
        <v>9</v>
      </c>
      <c r="K16" s="9">
        <v>0</v>
      </c>
      <c r="L16" s="9">
        <v>1</v>
      </c>
      <c r="M16" s="9">
        <v>0</v>
      </c>
      <c r="N16" s="9">
        <v>0.5</v>
      </c>
    </row>
    <row r="17" spans="1:14" x14ac:dyDescent="0.3">
      <c r="A17" s="2" t="s">
        <v>28</v>
      </c>
      <c r="B17" s="2" t="s">
        <v>0</v>
      </c>
      <c r="C17" s="2" t="s">
        <v>1</v>
      </c>
      <c r="D17" s="2" t="s">
        <v>2</v>
      </c>
      <c r="E17" s="2" t="s">
        <v>7</v>
      </c>
      <c r="I17" s="6" t="s">
        <v>7</v>
      </c>
      <c r="J17" s="2">
        <v>3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3">
      <c r="A18" s="2" t="s">
        <v>0</v>
      </c>
      <c r="B18" s="12">
        <f>IF($F$10&gt;F10,1,0)</f>
        <v>0</v>
      </c>
      <c r="C18" s="12">
        <f>IF($F$11&gt;F10,1,0)</f>
        <v>0</v>
      </c>
      <c r="D18" s="12">
        <f>IF($F$12&gt;F10,1,0)</f>
        <v>0</v>
      </c>
      <c r="E18" s="12">
        <f>IF($F$13&gt;F10,1,0)</f>
        <v>0</v>
      </c>
    </row>
    <row r="19" spans="1:14" x14ac:dyDescent="0.3">
      <c r="A19" s="2" t="s">
        <v>1</v>
      </c>
      <c r="B19" s="12">
        <f t="shared" ref="B19:B21" si="7">IF($F$10&gt;F11,1,0)</f>
        <v>1</v>
      </c>
      <c r="C19" s="12">
        <f t="shared" ref="C19:C21" si="8">IF($F$11&gt;F11,1,0)</f>
        <v>0</v>
      </c>
      <c r="D19" s="12">
        <f t="shared" ref="D19:D21" si="9">IF($F$12&gt;F11,1,0)</f>
        <v>1</v>
      </c>
      <c r="E19" s="12">
        <f t="shared" ref="E19:E21" si="10">IF($F$13&gt;F11,1,0)</f>
        <v>1</v>
      </c>
    </row>
    <row r="20" spans="1:14" x14ac:dyDescent="0.3">
      <c r="A20" s="2" t="s">
        <v>2</v>
      </c>
      <c r="B20" s="12">
        <f t="shared" si="7"/>
        <v>1</v>
      </c>
      <c r="C20" s="12">
        <f t="shared" si="8"/>
        <v>0</v>
      </c>
      <c r="D20" s="12">
        <f t="shared" si="9"/>
        <v>0</v>
      </c>
      <c r="E20" s="12">
        <f t="shared" si="10"/>
        <v>0</v>
      </c>
      <c r="K20" s="7" t="s">
        <v>0</v>
      </c>
      <c r="L20" s="7" t="s">
        <v>1</v>
      </c>
      <c r="M20" s="7" t="s">
        <v>2</v>
      </c>
      <c r="N20" s="7" t="s">
        <v>7</v>
      </c>
    </row>
    <row r="21" spans="1:14" x14ac:dyDescent="0.3">
      <c r="A21" s="2" t="s">
        <v>7</v>
      </c>
      <c r="B21" s="12">
        <f t="shared" si="7"/>
        <v>1</v>
      </c>
      <c r="C21" s="12">
        <f t="shared" si="8"/>
        <v>0</v>
      </c>
      <c r="D21" s="12">
        <f t="shared" si="9"/>
        <v>1</v>
      </c>
      <c r="E21" s="12">
        <f t="shared" si="10"/>
        <v>0</v>
      </c>
      <c r="J21" s="8" t="s">
        <v>17</v>
      </c>
      <c r="K21" s="2">
        <v>7</v>
      </c>
      <c r="L21" s="2">
        <v>0</v>
      </c>
      <c r="M21" s="2">
        <v>9</v>
      </c>
      <c r="N21" s="2">
        <v>3</v>
      </c>
    </row>
    <row r="22" spans="1:14" x14ac:dyDescent="0.3">
      <c r="I22" s="6" t="s">
        <v>0</v>
      </c>
      <c r="J22" s="2">
        <v>7</v>
      </c>
      <c r="K22" s="9">
        <v>0</v>
      </c>
      <c r="L22" s="9">
        <v>0</v>
      </c>
      <c r="M22" s="9">
        <v>0</v>
      </c>
      <c r="N22" s="9">
        <v>0</v>
      </c>
    </row>
    <row r="23" spans="1:14" x14ac:dyDescent="0.3">
      <c r="I23" s="6" t="s">
        <v>1</v>
      </c>
      <c r="J23" s="2">
        <v>0</v>
      </c>
      <c r="K23" s="9">
        <v>0</v>
      </c>
      <c r="L23" s="9">
        <v>0</v>
      </c>
      <c r="M23" s="9">
        <v>0</v>
      </c>
      <c r="N23" s="9">
        <v>0</v>
      </c>
    </row>
    <row r="24" spans="1:14" x14ac:dyDescent="0.3">
      <c r="A24" s="2" t="s">
        <v>29</v>
      </c>
      <c r="B24" s="2" t="s">
        <v>0</v>
      </c>
      <c r="C24" s="2" t="s">
        <v>1</v>
      </c>
      <c r="D24" s="2" t="s">
        <v>2</v>
      </c>
      <c r="E24" s="2" t="s">
        <v>7</v>
      </c>
      <c r="I24" s="6" t="s">
        <v>2</v>
      </c>
      <c r="J24" s="2">
        <v>9</v>
      </c>
      <c r="K24" s="9">
        <v>1</v>
      </c>
      <c r="L24" s="9">
        <v>0.5</v>
      </c>
      <c r="M24" s="9">
        <v>0</v>
      </c>
      <c r="N24" s="9">
        <v>0</v>
      </c>
    </row>
    <row r="25" spans="1:14" x14ac:dyDescent="0.3">
      <c r="A25" s="2" t="s">
        <v>0</v>
      </c>
      <c r="B25" s="12">
        <f>IF(B14&lt;$B$14,1,0)</f>
        <v>0</v>
      </c>
      <c r="C25" s="12">
        <f>IF(C14&lt;B14,1,0)</f>
        <v>0</v>
      </c>
      <c r="D25" s="12">
        <f>IF(D14&lt;B14,1,0)</f>
        <v>0</v>
      </c>
      <c r="E25" s="12">
        <f>IF(E14&lt;B14,1,0)</f>
        <v>0</v>
      </c>
      <c r="I25" s="6" t="s">
        <v>7</v>
      </c>
      <c r="J25" s="2">
        <v>3</v>
      </c>
      <c r="K25" s="9">
        <v>0</v>
      </c>
      <c r="L25" s="9">
        <v>0</v>
      </c>
      <c r="M25" s="9">
        <v>0</v>
      </c>
      <c r="N25" s="9">
        <v>0</v>
      </c>
    </row>
    <row r="26" spans="1:14" x14ac:dyDescent="0.3">
      <c r="A26" s="2" t="s">
        <v>1</v>
      </c>
      <c r="B26" s="12">
        <f>IF(B14&lt;$C$14,1,0)</f>
        <v>1</v>
      </c>
      <c r="C26" s="12">
        <f>IF(C14&lt;C14,1,0)</f>
        <v>0</v>
      </c>
      <c r="D26" s="12">
        <f>IF(D14&lt;C14,1,0)</f>
        <v>0</v>
      </c>
      <c r="E26" s="12">
        <f>IF(E14&lt;C14,1,0)</f>
        <v>1</v>
      </c>
    </row>
    <row r="27" spans="1:14" x14ac:dyDescent="0.3">
      <c r="A27" s="2" t="s">
        <v>2</v>
      </c>
      <c r="B27" s="12">
        <f>IF(B14&lt;$D$14,1,0)</f>
        <v>1</v>
      </c>
      <c r="C27" s="12">
        <f>IF(C14&lt;D14,1,0)</f>
        <v>1</v>
      </c>
      <c r="D27" s="12">
        <f>IF(D14&lt;D14,1,0)</f>
        <v>0</v>
      </c>
      <c r="E27" s="12">
        <f>IF(E14&lt;D14,1,0)</f>
        <v>1</v>
      </c>
    </row>
    <row r="28" spans="1:14" x14ac:dyDescent="0.3">
      <c r="A28" s="2" t="s">
        <v>7</v>
      </c>
      <c r="B28" s="12">
        <f>IF(B14&lt;$E$14,1,0)</f>
        <v>1</v>
      </c>
      <c r="C28" s="12">
        <f>IF(C14&lt;E14,1,0)</f>
        <v>0</v>
      </c>
      <c r="D28" s="12">
        <f>IF(D14&lt;E14,1,0)</f>
        <v>0</v>
      </c>
      <c r="E28" s="12">
        <f>IF(E14&lt;E14,1,0)</f>
        <v>0</v>
      </c>
      <c r="K28" s="7" t="s">
        <v>0</v>
      </c>
      <c r="L28" s="7" t="s">
        <v>1</v>
      </c>
      <c r="M28" s="7" t="s">
        <v>2</v>
      </c>
      <c r="N28" s="7" t="s">
        <v>7</v>
      </c>
    </row>
    <row r="29" spans="1:14" x14ac:dyDescent="0.3">
      <c r="J29" s="8" t="s">
        <v>19</v>
      </c>
      <c r="K29" s="2">
        <v>7</v>
      </c>
      <c r="L29" s="2">
        <v>0</v>
      </c>
      <c r="M29" s="2">
        <v>9</v>
      </c>
      <c r="N29" s="2">
        <v>3</v>
      </c>
    </row>
    <row r="30" spans="1:14" x14ac:dyDescent="0.3">
      <c r="I30" s="6" t="s">
        <v>0</v>
      </c>
      <c r="J30" s="2">
        <v>7</v>
      </c>
      <c r="K30" s="9">
        <v>0</v>
      </c>
      <c r="L30" s="9">
        <v>1</v>
      </c>
      <c r="M30" s="9">
        <v>1</v>
      </c>
      <c r="N30" s="9">
        <v>1</v>
      </c>
    </row>
    <row r="31" spans="1:14" x14ac:dyDescent="0.3">
      <c r="A31" s="2" t="s">
        <v>30</v>
      </c>
      <c r="B31" s="2" t="s">
        <v>0</v>
      </c>
      <c r="C31" s="2" t="s">
        <v>1</v>
      </c>
      <c r="D31" s="2" t="s">
        <v>2</v>
      </c>
      <c r="E31" s="2" t="s">
        <v>7</v>
      </c>
      <c r="I31" s="6" t="s">
        <v>1</v>
      </c>
      <c r="J31" s="2">
        <v>0</v>
      </c>
      <c r="K31" s="9">
        <v>0</v>
      </c>
      <c r="L31" s="9">
        <v>0</v>
      </c>
      <c r="M31" s="9">
        <v>1</v>
      </c>
      <c r="N31" s="9">
        <v>0</v>
      </c>
    </row>
    <row r="32" spans="1:14" x14ac:dyDescent="0.3">
      <c r="A32" s="2" t="s">
        <v>0</v>
      </c>
      <c r="B32" s="12">
        <f>IF($F$10=F10,1,0)</f>
        <v>1</v>
      </c>
      <c r="C32" s="12">
        <f>IF(F11=F10,1,0)</f>
        <v>0</v>
      </c>
      <c r="D32" s="12">
        <f>IF(F12=F10,1,0)</f>
        <v>0</v>
      </c>
      <c r="E32" s="12">
        <f>IF(F13=F10,1,0)</f>
        <v>0</v>
      </c>
      <c r="I32" s="6" t="s">
        <v>2</v>
      </c>
      <c r="J32" s="2">
        <v>9</v>
      </c>
      <c r="K32" s="9">
        <v>0</v>
      </c>
      <c r="L32" s="9">
        <v>0</v>
      </c>
      <c r="M32" s="9">
        <v>0</v>
      </c>
      <c r="N32" s="9">
        <v>0</v>
      </c>
    </row>
    <row r="33" spans="1:16" x14ac:dyDescent="0.3">
      <c r="A33" s="2" t="s">
        <v>1</v>
      </c>
      <c r="B33" s="12">
        <f>IF($F$10=F11,1,0)</f>
        <v>0</v>
      </c>
      <c r="C33" s="12">
        <f>IF(F11=F11,1,0)</f>
        <v>1</v>
      </c>
      <c r="D33" s="12">
        <f>IF(F12=F11,1,0)</f>
        <v>0</v>
      </c>
      <c r="E33" s="12">
        <f>IF(F13=F11,1,0)</f>
        <v>0</v>
      </c>
      <c r="I33" s="6" t="s">
        <v>7</v>
      </c>
      <c r="J33" s="2">
        <v>3</v>
      </c>
      <c r="K33" s="9">
        <v>0</v>
      </c>
      <c r="L33" s="9">
        <v>0</v>
      </c>
      <c r="M33" s="9">
        <v>1</v>
      </c>
      <c r="N33" s="9">
        <v>0</v>
      </c>
    </row>
    <row r="34" spans="1:16" x14ac:dyDescent="0.3">
      <c r="A34" s="2" t="s">
        <v>2</v>
      </c>
      <c r="B34" s="12">
        <f>IF($F$10=F12,1,0)</f>
        <v>0</v>
      </c>
      <c r="C34" s="12">
        <f>IF(F11=F12,1,0)</f>
        <v>0</v>
      </c>
      <c r="D34" s="12">
        <f>IF(F12=F12,1,0)</f>
        <v>1</v>
      </c>
      <c r="E34" s="12">
        <f>IF(F13=F12,1,0)</f>
        <v>0</v>
      </c>
    </row>
    <row r="35" spans="1:16" x14ac:dyDescent="0.3">
      <c r="A35" s="2" t="s">
        <v>7</v>
      </c>
      <c r="B35" s="12">
        <f>IF($F$10=F13,1,0)</f>
        <v>0</v>
      </c>
      <c r="C35" s="12">
        <f>IF(F11=F13,1,0)</f>
        <v>0</v>
      </c>
      <c r="D35" s="12">
        <f>IF(F12=F13,1,0)</f>
        <v>0</v>
      </c>
      <c r="E35" s="12">
        <f>IF(F13=F13,1,0)</f>
        <v>1</v>
      </c>
    </row>
    <row r="38" spans="1:16" x14ac:dyDescent="0.3">
      <c r="A38" s="2" t="s">
        <v>31</v>
      </c>
      <c r="B38" s="2" t="s">
        <v>0</v>
      </c>
      <c r="C38" s="2" t="s">
        <v>1</v>
      </c>
      <c r="D38" s="2" t="s">
        <v>2</v>
      </c>
      <c r="E38" s="2" t="s">
        <v>7</v>
      </c>
    </row>
    <row r="39" spans="1:16" x14ac:dyDescent="0.3">
      <c r="A39" s="2" t="s">
        <v>0</v>
      </c>
      <c r="B39" s="12">
        <f>IF(B14=$B$14,1,0)</f>
        <v>1</v>
      </c>
      <c r="C39" s="12">
        <f>IF(C14=B14,1,0)</f>
        <v>0</v>
      </c>
      <c r="D39" s="12">
        <f>IF(D14=B14,1,0)</f>
        <v>0</v>
      </c>
      <c r="E39" s="12">
        <f>IF(E14=B14,1,0)</f>
        <v>0</v>
      </c>
    </row>
    <row r="40" spans="1:16" x14ac:dyDescent="0.3">
      <c r="A40" s="2" t="s">
        <v>1</v>
      </c>
      <c r="B40" s="12">
        <f>IF(C14=$B$14,1,0)</f>
        <v>0</v>
      </c>
      <c r="C40" s="12">
        <f>IF(C14=C14,1,0)</f>
        <v>1</v>
      </c>
      <c r="D40" s="12">
        <f>IF(D14=C14,1,0)</f>
        <v>0</v>
      </c>
      <c r="E40" s="12">
        <f>IF(E14=C14,1,0)</f>
        <v>0</v>
      </c>
    </row>
    <row r="41" spans="1:16" x14ac:dyDescent="0.3">
      <c r="A41" s="2" t="s">
        <v>2</v>
      </c>
      <c r="B41" s="12">
        <f>IF(D14=$B$14,1,0)</f>
        <v>0</v>
      </c>
      <c r="C41" s="12">
        <f>IF(C14=D14,1,0)</f>
        <v>0</v>
      </c>
      <c r="D41" s="12">
        <f>IF(D14=D14,1,0)</f>
        <v>1</v>
      </c>
      <c r="E41" s="12">
        <f>IF(E14=D14,1,0)</f>
        <v>0</v>
      </c>
    </row>
    <row r="42" spans="1:16" x14ac:dyDescent="0.3">
      <c r="A42" s="2" t="s">
        <v>7</v>
      </c>
      <c r="B42" s="12">
        <f>IF(E14=$B$14,1,0)</f>
        <v>0</v>
      </c>
      <c r="C42" s="12">
        <f>IF(C14=E14,1,0)</f>
        <v>0</v>
      </c>
      <c r="D42" s="12">
        <f>IF(D14=E14,1,0)</f>
        <v>0</v>
      </c>
      <c r="E42" s="12">
        <f>IF(E14=E14,1,0)</f>
        <v>1</v>
      </c>
    </row>
    <row r="45" spans="1:16" x14ac:dyDescent="0.3">
      <c r="H45" s="2" t="s">
        <v>0</v>
      </c>
      <c r="I45" s="2" t="s">
        <v>1</v>
      </c>
      <c r="J45" s="2" t="s">
        <v>2</v>
      </c>
      <c r="K45" s="2" t="s">
        <v>7</v>
      </c>
    </row>
    <row r="46" spans="1:16" x14ac:dyDescent="0.3">
      <c r="G46" s="2" t="s">
        <v>0</v>
      </c>
      <c r="H46" s="12">
        <f>B18*B25</f>
        <v>0</v>
      </c>
      <c r="I46" s="12">
        <f t="shared" ref="I46:K46" si="11">C18*C25</f>
        <v>0</v>
      </c>
      <c r="J46" s="12">
        <f t="shared" si="11"/>
        <v>0</v>
      </c>
      <c r="K46" s="12">
        <f t="shared" si="11"/>
        <v>0</v>
      </c>
      <c r="M46" s="18" t="s">
        <v>32</v>
      </c>
      <c r="N46" s="18"/>
      <c r="O46" s="18"/>
      <c r="P46" s="18"/>
    </row>
    <row r="47" spans="1:16" x14ac:dyDescent="0.3">
      <c r="G47" s="2" t="s">
        <v>1</v>
      </c>
      <c r="H47" s="15">
        <f t="shared" ref="H47:H49" si="12">B19*B26</f>
        <v>1</v>
      </c>
      <c r="I47" s="12">
        <f t="shared" ref="I47:I49" si="13">C19*C26</f>
        <v>0</v>
      </c>
      <c r="J47" s="12">
        <f t="shared" ref="J47:J49" si="14">D19*D26</f>
        <v>0</v>
      </c>
      <c r="K47" s="15">
        <f t="shared" ref="K47:K49" si="15">E19*E26</f>
        <v>1</v>
      </c>
      <c r="M47" s="18" t="s">
        <v>33</v>
      </c>
      <c r="N47" s="18"/>
      <c r="O47" s="18"/>
      <c r="P47" s="18"/>
    </row>
    <row r="48" spans="1:16" x14ac:dyDescent="0.3">
      <c r="G48" s="2" t="s">
        <v>2</v>
      </c>
      <c r="H48" s="15">
        <f t="shared" si="12"/>
        <v>1</v>
      </c>
      <c r="I48" s="12">
        <f t="shared" si="13"/>
        <v>0</v>
      </c>
      <c r="J48" s="12">
        <f t="shared" si="14"/>
        <v>0</v>
      </c>
      <c r="K48" s="12">
        <f t="shared" si="15"/>
        <v>0</v>
      </c>
      <c r="M48" s="18" t="s">
        <v>34</v>
      </c>
      <c r="N48" s="18"/>
      <c r="O48" s="18"/>
      <c r="P48" s="18"/>
    </row>
    <row r="49" spans="7:11" x14ac:dyDescent="0.3">
      <c r="G49" s="2" t="s">
        <v>7</v>
      </c>
      <c r="H49" s="15">
        <f t="shared" si="12"/>
        <v>1</v>
      </c>
      <c r="I49" s="12">
        <f t="shared" si="13"/>
        <v>0</v>
      </c>
      <c r="J49" s="12">
        <f t="shared" si="14"/>
        <v>0</v>
      </c>
      <c r="K49" s="12">
        <f t="shared" si="15"/>
        <v>0</v>
      </c>
    </row>
  </sheetData>
  <mergeCells count="3">
    <mergeCell ref="M46:P46"/>
    <mergeCell ref="M47:P47"/>
    <mergeCell ref="M48:P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Preferencia Lineal</vt:lpstr>
      <vt:lpstr>Criterio Nivel</vt:lpstr>
      <vt:lpstr>Pref.Lineal y Área.Indif</vt:lpstr>
      <vt:lpstr>Cuasi Criterio</vt:lpstr>
      <vt:lpstr>Criterio Generalizado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Mayorgas</dc:creator>
  <cp:lastModifiedBy>Laura Mayorgas</cp:lastModifiedBy>
  <dcterms:created xsi:type="dcterms:W3CDTF">2024-10-15T13:54:50Z</dcterms:created>
  <dcterms:modified xsi:type="dcterms:W3CDTF">2024-11-05T11:43:36Z</dcterms:modified>
</cp:coreProperties>
</file>