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820" windowHeight="8840"/>
  </bookViews>
  <sheets>
    <sheet name="Sheet1" sheetId="1" r:id="rId1"/>
    <sheet name="description" sheetId="2" r:id="rId2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"description"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<sst xmlns="http://schemas.openxmlformats.org/spreadsheetml/2006/main" uniqueCount="135" count="135">
  <si>
    <t>entityID</t>
  </si>
  <si>
    <t>s</t>
  </si>
  <si>
    <t>s containing entity's name</t>
  </si>
  <si>
    <t>s containing query term</t>
  </si>
  <si>
    <t>s containing relation</t>
  </si>
  <si>
    <t>s containing relevant relation</t>
  </si>
  <si>
    <t>s containing ClausIE extraction</t>
  </si>
  <si>
    <t>s containing relevant ClausIE extraction</t>
  </si>
  <si>
    <t>s explaining entity relevance</t>
  </si>
  <si>
    <t>sentences</t>
  </si>
  <si>
    <t>exclude</t>
  </si>
  <si>
    <t>Clausie-Relation</t>
  </si>
  <si>
    <t>Precision</t>
  </si>
  <si>
    <t>Recall</t>
  </si>
  <si>
    <t>Prec f</t>
  </si>
  <si>
    <t>Rec f</t>
  </si>
  <si>
    <t>RelevantClausie-RelevantRelation</t>
  </si>
  <si>
    <t>relation-expRelevance</t>
  </si>
  <si>
    <t>RelevantClausie-ExpRelevance</t>
  </si>
  <si>
    <t>Clausie-ExpRelevance</t>
  </si>
  <si>
    <t>relevantRelation-expRelevance</t>
  </si>
  <si>
    <t>entityName-expRelevance</t>
  </si>
  <si>
    <t>query201_1</t>
  </si>
  <si>
    <t>query201_10</t>
  </si>
  <si>
    <t/>
  </si>
  <si>
    <t>X</t>
  </si>
  <si>
    <t>query201_11</t>
  </si>
  <si>
    <t>query201_13</t>
  </si>
  <si>
    <t>query201_14</t>
  </si>
  <si>
    <t>query201_15</t>
  </si>
  <si>
    <t>query201_21</t>
  </si>
  <si>
    <t>query201_7</t>
  </si>
  <si>
    <t>query201_8</t>
  </si>
  <si>
    <t>query204_1</t>
  </si>
  <si>
    <t>Macro-average</t>
  </si>
  <si>
    <t>query204_12</t>
  </si>
  <si>
    <t>STDEV(S)</t>
  </si>
  <si>
    <t>query204_2</t>
  </si>
  <si>
    <t>N</t>
  </si>
  <si>
    <t>query204_3</t>
  </si>
  <si>
    <t>STDERR</t>
  </si>
  <si>
    <t>query204_5</t>
  </si>
  <si>
    <t>query204_6</t>
  </si>
  <si>
    <t>query204_7</t>
  </si>
  <si>
    <t>query204_8</t>
  </si>
  <si>
    <t>query204_9</t>
  </si>
  <si>
    <t>query206_1</t>
  </si>
  <si>
    <t>query206_12</t>
  </si>
  <si>
    <t>query206_13</t>
  </si>
  <si>
    <t>query206_16</t>
  </si>
  <si>
    <t>query206_17</t>
  </si>
  <si>
    <t>query206_18</t>
  </si>
  <si>
    <t>query206_2</t>
  </si>
  <si>
    <t>query206_7</t>
  </si>
  <si>
    <t>query206_8</t>
  </si>
  <si>
    <t>query206_9</t>
  </si>
  <si>
    <t>query216_13</t>
  </si>
  <si>
    <t>query216_19</t>
  </si>
  <si>
    <t>query216_2</t>
  </si>
  <si>
    <t>query216_23</t>
  </si>
  <si>
    <t>query216_29</t>
  </si>
  <si>
    <t>query216_3</t>
  </si>
  <si>
    <t>query216_4</t>
  </si>
  <si>
    <t>query216_7</t>
  </si>
  <si>
    <t>query216_8</t>
  </si>
  <si>
    <t>query216_9</t>
  </si>
  <si>
    <t>query220_1</t>
  </si>
  <si>
    <t>query220_11</t>
  </si>
  <si>
    <t>x</t>
  </si>
  <si>
    <t>query220_2</t>
  </si>
  <si>
    <t>query220_3</t>
  </si>
  <si>
    <t>query220_4</t>
  </si>
  <si>
    <t>query220_5</t>
  </si>
  <si>
    <t>query220_6</t>
  </si>
  <si>
    <t>query220_8</t>
  </si>
  <si>
    <t>query220_9</t>
  </si>
  <si>
    <t>query224_1</t>
  </si>
  <si>
    <t>query224_17</t>
  </si>
  <si>
    <t>query224_18</t>
  </si>
  <si>
    <t>query224_21</t>
  </si>
  <si>
    <t>query224_22</t>
  </si>
  <si>
    <t>query224_23</t>
  </si>
  <si>
    <t>query224_24</t>
  </si>
  <si>
    <t>query224_37</t>
  </si>
  <si>
    <t>query224_5</t>
  </si>
  <si>
    <t>query231_1</t>
  </si>
  <si>
    <t>query231_10</t>
  </si>
  <si>
    <t>query231_11</t>
  </si>
  <si>
    <t>query231_12</t>
  </si>
  <si>
    <t>query231_13</t>
  </si>
  <si>
    <t>query231_16</t>
  </si>
  <si>
    <t>query231_24</t>
  </si>
  <si>
    <t>query231_5</t>
  </si>
  <si>
    <t>query231_7</t>
  </si>
  <si>
    <t>query231_9</t>
  </si>
  <si>
    <t>query234_1</t>
  </si>
  <si>
    <t>query234_11</t>
  </si>
  <si>
    <t>query234_13</t>
  </si>
  <si>
    <t>query234_2</t>
  </si>
  <si>
    <t>query234_22</t>
  </si>
  <si>
    <t>query234_4</t>
  </si>
  <si>
    <t>query234_5</t>
  </si>
  <si>
    <t>query234_6</t>
  </si>
  <si>
    <t>query234_7</t>
  </si>
  <si>
    <t>query281_1</t>
  </si>
  <si>
    <t>query281_17</t>
  </si>
  <si>
    <t>query281_20</t>
  </si>
  <si>
    <t>query281_26</t>
  </si>
  <si>
    <t>query281_3</t>
  </si>
  <si>
    <t>query281_34</t>
  </si>
  <si>
    <t>query281_4</t>
  </si>
  <si>
    <t>query281_47</t>
  </si>
  <si>
    <t>query281_48</t>
  </si>
  <si>
    <t>query281_5</t>
  </si>
  <si>
    <t>query300_1</t>
  </si>
  <si>
    <t>query300_12</t>
  </si>
  <si>
    <t>query300_13</t>
  </si>
  <si>
    <t>query300_2</t>
  </si>
  <si>
    <t>query300_3</t>
  </si>
  <si>
    <t>query300_5</t>
  </si>
  <si>
    <t>query300_6</t>
  </si>
  <si>
    <t>query300_7</t>
  </si>
  <si>
    <t>query300_8</t>
  </si>
  <si>
    <t>query300_9</t>
  </si>
  <si>
    <t>AVG</t>
  </si>
  <si>
    <t>query term</t>
  </si>
  <si>
    <t>relation</t>
  </si>
  <si>
    <t>rel rel</t>
  </si>
  <si>
    <t>ClausIE</t>
  </si>
  <si>
    <t>ClausIE rel</t>
  </si>
  <si>
    <t>stderr</t>
  </si>
  <si>
    <t>percent</t>
  </si>
  <si>
    <t>precision</t>
  </si>
  <si>
    <t>recall</t>
  </si>
  <si>
    <t>macro-F1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</si>
</sst>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2"/>
      <strike val="0"/>
    </font>
    <font>
      <b val="0"/>
      <i val="0"/>
      <u val="none"/>
      <color rgb="FFFF0000"/>
      <name val="Calibri"/>
      <vertAlign val="baseline"/>
      <sz val="12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969696"/>
      <name val="Sans"/>
      <vertAlign val="baseline"/>
      <sz val="10"/>
      <strike val="0"/>
    </font>
  </fonts>
  <fills count="5">
    <fill>
      <patternFill patternType="none"/>
    </fill>
    <fill>
      <patternFill patternType="gray125"/>
    </fill>
    <fill>
      <patternFill patternType="none">
        <fgColor rgb="FFFFFF99"/>
        <bgColor rgb="FF000000"/>
      </patternFill>
    </fill>
    <fill>
      <patternFill patternType="none">
        <fgColor rgb="FFC0C0C0"/>
        <bgColor rgb="FF000000"/>
      </patternFill>
    </fill>
    <fill>
      <patternFill patternType="solid">
        <fgColor rgb="FFFFFF99"/>
        <bgColor rgb="FF000000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</xf>
    <xf applyAlignment="1" applyBorder="1" applyFont="1" applyFill="1" applyNumberFormat="1" fontId="1" fillId="3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4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49" xfId="0">
      <alignment horizontal="general" vertical="bottom" wrapText="0" shrinkToFit="0" textRotation="90" indent="0"/>
    </xf>
    <xf applyAlignment="1" applyBorder="1" applyFont="1" applyFill="1" applyNumberFormat="1" fontId="0" fillId="0" borderId="0" numFmtId="0" xfId="0">
      <alignment horizontal="general" vertical="bottom" wrapText="0" shrinkToFit="0" textRotation="9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4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AJ157"/>
  <sheetViews>
    <sheetView workbookViewId="0" zoomScale="55" tabSelected="1">
      <selection activeCell="M9" sqref="M9"/>
    </sheetView>
  </sheetViews>
  <sheetFormatPr defaultRowHeight="15"/>
  <cols>
    <col min="1" max="1" style="1" width="15.57049278846154" bestFit="1" customWidth="1"/>
    <col min="2" max="2" style="1" width="7.730627828054299" customWidth="1"/>
    <col min="3" max="8" style="1" width="6.2181136877828065" customWidth="1"/>
    <col min="9" max="9" style="1" width="11.932055995475114" customWidth="1"/>
    <col min="10" max="12" style="1" width="9.142307692307693"/>
    <col min="13" max="13" style="1" width="23.864111990950228" customWidth="1"/>
    <col min="14" max="20" style="1" width="8.570913461538462" customWidth="1"/>
    <col min="21" max="21" style="1" width="9.142307692307693"/>
    <col min="22" max="31" style="1" width="7.226456447963803" customWidth="1"/>
    <col min="32" max="34" style="1" width="9.142307692307693"/>
    <col min="35" max="35" style="1" width="10.83203125" bestFit="1" customWidth="1"/>
    <col min="36" max="38" style="1" width="9.142307692307693"/>
    <col min="39" max="39" style="1" width="13.832031250000002" customWidth="1"/>
    <col min="40" max="40" style="1" width="16.13348416289593" customWidth="1"/>
    <col min="41" max="42" style="1" width="10.83203125" bestFit="1" customWidth="1"/>
    <col min="43" max="43" style="1" width="9.142307692307693"/>
    <col min="44" max="44" style="1" width="25.712740384615387" bestFit="1" customWidth="1"/>
    <col min="45" max="45" style="1" width="9.142307692307693"/>
    <col min="46" max="46" style="1" width="28" customWidth="1"/>
    <col min="47" max="47" style="1" width="11.5" customWidth="1"/>
    <col min="48" max="49" style="1" width="10.83203125" bestFit="1" customWidth="1"/>
    <col min="50" max="51" style="1" width="27.05719739819005" bestFit="1" customWidth="1"/>
    <col min="52" max="53" style="1" width="10.83203125" bestFit="1" customWidth="1"/>
    <col min="54" max="54" style="1" width="9.142307692307693"/>
    <col min="55" max="55" style="1" width="25.880797511312217" customWidth="1"/>
    <col min="56" max="56" style="1" width="11.5" customWidth="1"/>
    <col min="57" max="58" style="1" width="10.83203125" bestFit="1" customWidth="1"/>
    <col min="59" max="60" style="1" width="8.570913461538462" customWidth="1"/>
    <col min="61" max="61" style="1" width="25.1640625" customWidth="1"/>
    <col min="62" max="62" style="1" width="13.33203125" customWidth="1"/>
    <col min="63" max="64" style="1" width="10.83203125" bestFit="1" customWidth="1"/>
    <col min="65" max="66" style="1" width="11.259827488687783" customWidth="1"/>
    <col min="67" max="67" style="1" width="10.83203125" bestFit="1" customWidth="1"/>
    <col min="68" max="68" style="1" width="18.1640625" customWidth="1"/>
    <col min="69" max="69" style="1" width="13.33203125" customWidth="1"/>
    <col min="70" max="71" style="1" width="10.83203125" bestFit="1" customWidth="1"/>
    <col min="72" max="73" style="1" width="10.755656108597286" customWidth="1"/>
    <col min="74" max="75" style="1" width="10.83203125" bestFit="1" customWidth="1"/>
    <col min="76" max="76" style="1" width="25.6640625" customWidth="1"/>
    <col min="77" max="77" style="1" width="11.5" customWidth="1"/>
    <col min="78" max="79" style="1" width="10.83203125" bestFit="1" customWidth="1"/>
    <col min="80" max="81" style="1" width="10.587598981900452" customWidth="1"/>
    <col min="82" max="83" style="1" width="10.83203125" bestFit="1" customWidth="1"/>
    <col min="84" max="84" style="1" width="21.5" customWidth="1"/>
    <col min="85" max="85" style="1" width="12.999999999999998" customWidth="1"/>
    <col min="86" max="87" style="1" width="10.83203125" bestFit="1" customWidth="1"/>
    <col min="88" max="89" style="1" width="8.234799208144796" customWidth="1"/>
    <col min="90" max="90" style="1" width="22.1640625" customWidth="1"/>
    <col min="91" max="91" style="1" width="12.999999999999998" customWidth="1"/>
    <col min="92" max="93" style="1" width="10.83203125" bestFit="1" customWidth="1"/>
    <col min="94" max="94" style="1" width="8.40285633484163" customWidth="1"/>
    <col min="95" max="95" style="1" width="10.587598981900452" customWidth="1"/>
    <col min="96" max="16260" style="1" width="10.83203125" bestFit="1" customWidth="1"/>
    <col min="16261" max="16384" style="0" width="9.142307692307693"/>
  </cols>
  <sheetData>
    <row r="1" spans="1:16260">
      <c r="B1" t="inlineStr">
        <is>
          <t>Raw annotation data</t>
        </is>
      </c>
      <c r="N1" t="inlineStr">
        <is>
          <t>Count statistics Table 2  (excluding query,entity pairs without any positive sentences)</t>
        </is>
      </c>
      <c r="Y1" t="inlineStr">
        <is>
          <t>Pearson Tests Table 2</t>
        </is>
      </c>
      <c r="AC1" s="2"/>
      <c r="AD1" s="2"/>
      <c r="AN1" t="inlineStr">
        <is>
          <t>Predictor Prec and Recall (macro) in Table 2</t>
        </is>
      </c>
      <c r="BC1" s="0"/>
      <c r="BO1" s="3"/>
    </row>
    <row r="2" spans="1:1626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f>B2</f>
        <v>1</v>
      </c>
      <c r="M2" t="s">
        <v>9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C2" s="2" t="s">
        <v>6</v>
      </c>
      <c r="AD2" s="2" t="s">
        <v>7</v>
      </c>
      <c r="AE2" t="s">
        <v>8</v>
      </c>
      <c r="AJ2" t="s">
        <v>10</v>
      </c>
      <c r="AM2" t="s">
        <v>11</v>
      </c>
      <c r="AN2" t="s">
        <v>0</v>
      </c>
      <c r="AO2" t="s">
        <v>12</v>
      </c>
      <c r="AP2" t="s">
        <v>13</v>
      </c>
      <c r="AQ2" t="s">
        <v>14</v>
      </c>
      <c r="AR2" t="s">
        <v>15</v>
      </c>
      <c r="AT2" t="s">
        <v>16</v>
      </c>
      <c r="AU2" t="s">
        <v>0</v>
      </c>
      <c r="AV2" t="s">
        <v>12</v>
      </c>
      <c r="AW2" t="s">
        <v>13</v>
      </c>
      <c r="AX2" t="s">
        <v>14</v>
      </c>
      <c r="AY2" t="s">
        <v>15</v>
      </c>
      <c r="BB2" t="s">
        <v>10</v>
      </c>
      <c r="BC2" t="s">
        <v>17</v>
      </c>
      <c r="BD2" t="s">
        <v>0</v>
      </c>
      <c r="BE2" t="s">
        <v>12</v>
      </c>
      <c r="BF2" t="s">
        <v>13</v>
      </c>
      <c r="BG2" t="s">
        <v>14</v>
      </c>
      <c r="BH2" t="s">
        <v>15</v>
      </c>
      <c r="BI2" t="s">
        <v>18</v>
      </c>
      <c r="BJ2" t="s">
        <v>0</v>
      </c>
      <c r="BK2" t="s">
        <v>12</v>
      </c>
      <c r="BL2" t="s">
        <v>13</v>
      </c>
      <c r="BM2" t="s">
        <v>14</v>
      </c>
      <c r="BN2" t="s">
        <v>15</v>
      </c>
      <c r="BO2" s="3"/>
      <c r="BP2" t="s">
        <v>19</v>
      </c>
      <c r="BQ2" t="s">
        <v>0</v>
      </c>
      <c r="BR2" t="s">
        <v>12</v>
      </c>
      <c r="BS2" t="s">
        <v>13</v>
      </c>
      <c r="BT2" t="s">
        <v>14</v>
      </c>
      <c r="BU2" t="s">
        <v>15</v>
      </c>
      <c r="BX2" t="s">
        <v>20</v>
      </c>
      <c r="BY2" t="s">
        <v>0</v>
      </c>
      <c r="BZ2" t="s">
        <v>12</v>
      </c>
      <c r="CA2" t="s">
        <v>13</v>
      </c>
      <c r="CB2" t="s">
        <v>14</v>
      </c>
      <c r="CC2" t="s">
        <v>15</v>
      </c>
      <c r="CF2" t="inlineStr">
        <is>
          <t>queryTerm-expRelevance</t>
        </is>
      </c>
      <c r="CG2" t="s">
        <v>0</v>
      </c>
      <c r="CH2" t="s">
        <v>12</v>
      </c>
      <c r="CI2" t="s">
        <v>13</v>
      </c>
      <c r="CJ2" t="s">
        <v>14</v>
      </c>
      <c r="CK2" t="s">
        <v>15</v>
      </c>
      <c r="CL2" t="s">
        <v>21</v>
      </c>
      <c r="CM2" t="s">
        <v>0</v>
      </c>
      <c r="CN2" t="s">
        <v>12</v>
      </c>
      <c r="CO2" t="s">
        <v>13</v>
      </c>
      <c r="CP2" t="s">
        <v>14</v>
      </c>
      <c r="CQ2" t="s">
        <v>15</v>
      </c>
    </row>
    <row r="3" spans="1:16260">
      <c r="A3" t="s">
        <v>22</v>
      </c>
      <c r="B3">
        <v>135</v>
      </c>
      <c r="C3">
        <v>49</v>
      </c>
      <c r="D3">
        <v>42</v>
      </c>
      <c r="E3">
        <v>13</v>
      </c>
      <c r="F3">
        <v>11</v>
      </c>
      <c r="G3">
        <v>8</v>
      </c>
      <c r="H3">
        <v>6</v>
      </c>
      <c r="I3">
        <v>25</v>
      </c>
      <c r="M3">
        <f>IF($I3&gt;0,B3,"")</f>
        <v>135</v>
      </c>
      <c r="N3">
        <f>IF($I3&gt;0,C3,"")</f>
        <v>49</v>
      </c>
      <c r="O3">
        <f>IF($I3&gt;0,D3,"")</f>
        <v>42</v>
      </c>
      <c r="P3">
        <f>IF($I3&gt;0,E3,"")</f>
        <v>13</v>
      </c>
      <c r="Q3">
        <f>IF($I3&gt;0,F3,"")</f>
        <v>11</v>
      </c>
      <c r="R3">
        <f>IF($I3&gt;0,G3,"")</f>
        <v>8</v>
      </c>
      <c r="S3">
        <f>IF($I3&gt;0,H3,"")</f>
        <v>6</v>
      </c>
      <c r="T3">
        <f>IF($I3&gt;0,I3,"")</f>
        <v>25</v>
      </c>
      <c r="Z3">
        <f>PEARSON(AA12:AA100,$Y12:$Y100)</f>
        <v>0.011662213042349092</v>
      </c>
      <c r="AA3">
        <f>PEARSON(AB12:AB100,$Y12:$Y100)</f>
        <v>-0.2209541230208093</v>
      </c>
      <c r="AB3">
        <f>PEARSON(AC12:AC100,$Y12:$Y100)</f>
        <v>-0.068044580271803351</v>
      </c>
      <c r="AC3">
        <f>PEARSON(AD12:AD100,$Y12:$Y100)</f>
        <v>-0.2292965112212153</v>
      </c>
      <c r="AD3">
        <f>PEARSON(AE12:AE100,$Y12:$Y100)</f>
        <v>-0.11986264996782092</v>
      </c>
      <c r="AE3">
        <f>PEARSON($AE12:$AE100,Y12:Y100)</f>
        <v>-0.11986264996782092</v>
      </c>
      <c r="AF3" t="s">
        <v>2</v>
      </c>
      <c r="AN3" t="s">
        <v>22</v>
      </c>
      <c r="AO3">
        <v>1</v>
      </c>
      <c r="AP3">
        <v>0.61538461538461497</v>
      </c>
      <c r="AQ3">
        <f>IF(ISBLANK($AJ3),AO3,"")</f>
        <v>1</v>
      </c>
      <c r="AR3">
        <f>IF(ISBLANK($AJ3),AP3,"")</f>
        <v>0.61538461538461497</v>
      </c>
      <c r="AT3">
        <f>IF(ISBLANK($AJ3),AQ3,"")</f>
        <v>1</v>
      </c>
      <c r="AU3" t="s">
        <v>22</v>
      </c>
      <c r="AV3">
        <v>1</v>
      </c>
      <c r="AW3">
        <v>0.54545454545454497</v>
      </c>
      <c r="AX3">
        <f>IF(ISBLANK($AJ3),AV3,"")</f>
        <v>1</v>
      </c>
      <c r="AY3">
        <f>IF(ISBLANK($AJ3),AW3,"")</f>
        <v>0.54545454545454497</v>
      </c>
      <c r="BD3" t="s">
        <v>22</v>
      </c>
      <c r="BE3">
        <v>0.52000000000000002</v>
      </c>
      <c r="BF3">
        <v>1</v>
      </c>
      <c r="BG3">
        <f>IF(ISBLANK($AJ3),BE3,"")</f>
        <v>0.52000000000000002</v>
      </c>
      <c r="BH3">
        <f>IF(ISBLANK($AJ3),BF3,"")</f>
        <v>1</v>
      </c>
      <c r="BJ3" t="s">
        <v>22</v>
      </c>
      <c r="BK3">
        <v>0.23999999999999999</v>
      </c>
      <c r="BL3">
        <v>1</v>
      </c>
      <c r="BM3">
        <f>IF(ISBLANK($AJ3),BK3,"")</f>
        <v>0.23999999999999999</v>
      </c>
      <c r="BN3">
        <f>IF(ISBLANK($AJ3),BL3,"")</f>
        <v>1</v>
      </c>
      <c r="BO3" s="3"/>
      <c r="BQ3" t="s">
        <v>22</v>
      </c>
      <c r="BR3">
        <v>0.32000000000000001</v>
      </c>
      <c r="BS3">
        <v>1</v>
      </c>
      <c r="BT3">
        <f>IF(ISBLANK($AJ3),BR3,"")</f>
        <v>0.32000000000000001</v>
      </c>
      <c r="BU3">
        <f>IF(ISBLANK($AJ3),BS3,"")</f>
        <v>1</v>
      </c>
      <c r="BX3" s="4"/>
      <c r="BY3" t="s">
        <v>22</v>
      </c>
      <c r="BZ3">
        <v>0.44</v>
      </c>
      <c r="CA3">
        <v>1</v>
      </c>
      <c r="CB3">
        <f>IF(ISBLANK($AJ3),BZ3,"")</f>
        <v>0.44</v>
      </c>
      <c r="CC3">
        <f>IF(ISBLANK($AJ3),CA3,"")</f>
        <v>1</v>
      </c>
      <c r="CG3" t="s">
        <v>22</v>
      </c>
      <c r="CH3">
        <v>0.95999999999999996</v>
      </c>
      <c r="CI3">
        <v>0.57142857142857095</v>
      </c>
      <c r="CJ3">
        <f>IF(ISBLANK($AJ3),CH3,"")</f>
        <v>0.95999999999999996</v>
      </c>
      <c r="CK3">
        <f>IF(ISBLANK($AJ3),CI3,"")</f>
        <v>0.57142857142857095</v>
      </c>
      <c r="CM3" t="s">
        <v>22</v>
      </c>
      <c r="CN3">
        <v>1</v>
      </c>
      <c r="CO3">
        <v>0.51020408163265296</v>
      </c>
      <c r="CP3">
        <f>IF(ISBLANK($AJ3),CN3,"")</f>
        <v>1</v>
      </c>
      <c r="CQ3">
        <f>IF(ISBLANK($AJ3),CO3,"")</f>
        <v>0.51020408163265296</v>
      </c>
    </row>
    <row r="4" spans="1:16260">
      <c r="A4" s="5" t="s">
        <v>23</v>
      </c>
      <c r="B4" s="5">
        <v>17</v>
      </c>
      <c r="C4" s="5">
        <v>10</v>
      </c>
      <c r="D4" s="5">
        <v>2</v>
      </c>
      <c r="E4" s="5">
        <v>8</v>
      </c>
      <c r="F4" s="5">
        <v>7</v>
      </c>
      <c r="G4" s="5">
        <v>5</v>
      </c>
      <c r="H4" s="5">
        <v>4</v>
      </c>
      <c r="I4" s="5">
        <v>0</v>
      </c>
      <c r="J4" s="5"/>
      <c r="K4" s="5"/>
      <c r="L4" s="5"/>
      <c r="M4" t="s">
        <f>IF($I4&gt;0,B4,"")</f>
        <v>24</v>
      </c>
      <c r="N4" t="s">
        <f>IF($I4&gt;0,C4,"")</f>
        <v>24</v>
      </c>
      <c r="O4" t="s">
        <f>IF($I4&gt;0,D4,"")</f>
        <v>24</v>
      </c>
      <c r="P4" t="s">
        <f>IF($I4&gt;0,E4,"")</f>
        <v>24</v>
      </c>
      <c r="Q4" t="s">
        <f>IF($I4&gt;0,F4,"")</f>
        <v>24</v>
      </c>
      <c r="R4" t="s">
        <f>IF($I4&gt;0,G4,"")</f>
        <v>24</v>
      </c>
      <c r="S4" t="s">
        <f>IF($I4&gt;0,H4,"")</f>
        <v>24</v>
      </c>
      <c r="T4" t="s">
        <f>IF($I4&gt;0,I4,"")</f>
        <v>24</v>
      </c>
      <c r="U4" s="5"/>
      <c r="AA4">
        <f>PEARSON(AA12:AA100,$Z12:$Z100)</f>
        <v>0.30135434904419683</v>
      </c>
      <c r="AB4">
        <f>PEARSON(AB12:AB100,$Z12:$Z100)</f>
        <v>0.38394669754034083</v>
      </c>
      <c r="AC4">
        <f>PEARSON(AC12:AC100,$Z12:$Z100)</f>
        <v>0.33880541042331513</v>
      </c>
      <c r="AD4">
        <f>PEARSON(AD12:AD100,$Z12:$Z100)</f>
        <v>0.36218248374392614</v>
      </c>
      <c r="AE4" s="2">
        <f>PEARSON(AE12:AE100,Z12:Z100)</f>
        <v>0.46939701398981015</v>
      </c>
      <c r="AF4" t="s">
        <v>3</v>
      </c>
      <c r="AJ4" t="s">
        <v>25</v>
      </c>
      <c r="AN4" t="s">
        <v>23</v>
      </c>
      <c r="AO4">
        <v>1</v>
      </c>
      <c r="AP4">
        <v>0.625</v>
      </c>
      <c r="AQ4" t="s">
        <f>IF(ISBLANK($AJ4),AO4,"")</f>
        <v>24</v>
      </c>
      <c r="AR4" t="s">
        <f>IF(ISBLANK($AJ4),AP4,"")</f>
        <v>24</v>
      </c>
      <c r="AU4" t="s">
        <v>23</v>
      </c>
      <c r="AV4">
        <v>1</v>
      </c>
      <c r="AW4">
        <v>0.57142857142857095</v>
      </c>
      <c r="AX4" t="s">
        <f>IF(ISBLANK($AJ4),AV4,"")</f>
        <v>24</v>
      </c>
      <c r="AY4" t="s">
        <f>IF(ISBLANK($AJ4),AW4,"")</f>
        <v>24</v>
      </c>
      <c r="BB4" t="s">
        <v>25</v>
      </c>
      <c r="BD4" t="s">
        <v>23</v>
      </c>
      <c r="BF4">
        <v>0</v>
      </c>
      <c r="BG4" t="s">
        <f>IF(ISBLANK($AJ4),BE4,"")</f>
        <v>24</v>
      </c>
      <c r="BH4" t="s">
        <f>IF(ISBLANK($AJ4),BF4,"")</f>
        <v>24</v>
      </c>
      <c r="BJ4" t="s">
        <v>23</v>
      </c>
      <c r="BL4">
        <v>0</v>
      </c>
      <c r="BM4" t="s">
        <f>IF(ISBLANK($AJ4),BK4,"")</f>
        <v>24</v>
      </c>
      <c r="BN4" t="s">
        <f>IF(ISBLANK($AJ4),BL4,"")</f>
        <v>24</v>
      </c>
      <c r="BO4" s="3"/>
      <c r="BQ4" t="s">
        <v>23</v>
      </c>
      <c r="BS4">
        <v>0</v>
      </c>
      <c r="BT4" t="s">
        <f>IF(ISBLANK($AJ4),BR4,"")</f>
        <v>24</v>
      </c>
      <c r="BU4" t="s">
        <f>IF(ISBLANK($AJ4),BS4,"")</f>
        <v>24</v>
      </c>
      <c r="BY4" t="s">
        <v>23</v>
      </c>
      <c r="CA4">
        <v>0</v>
      </c>
      <c r="CB4" t="s">
        <f>IF(ISBLANK($AJ4),BZ4,"")</f>
        <v>24</v>
      </c>
      <c r="CC4" t="s">
        <f>IF(ISBLANK($AJ4),CA4,"")</f>
        <v>24</v>
      </c>
      <c r="CG4" t="s">
        <v>23</v>
      </c>
      <c r="CI4">
        <v>0</v>
      </c>
      <c r="CJ4" t="s">
        <f>IF(ISBLANK($AJ4),CH4,"")</f>
        <v>24</v>
      </c>
      <c r="CK4" t="s">
        <f>IF(ISBLANK($AJ4),CI4,"")</f>
        <v>24</v>
      </c>
      <c r="CM4" t="s">
        <v>23</v>
      </c>
      <c r="CO4">
        <v>0</v>
      </c>
      <c r="CP4" t="s">
        <f>IF(ISBLANK($AJ4),CN4,"")</f>
        <v>24</v>
      </c>
      <c r="CQ4" t="s">
        <f>IF(ISBLANK($AJ4),CO4,"")</f>
        <v>24</v>
      </c>
    </row>
    <row r="5" spans="1:16260">
      <c r="A5" t="s">
        <v>26</v>
      </c>
      <c r="B5">
        <v>26</v>
      </c>
      <c r="C5">
        <v>7</v>
      </c>
      <c r="D5">
        <v>0</v>
      </c>
      <c r="E5">
        <v>9</v>
      </c>
      <c r="F5">
        <v>6</v>
      </c>
      <c r="G5">
        <v>8</v>
      </c>
      <c r="H5">
        <v>5</v>
      </c>
      <c r="I5">
        <v>1</v>
      </c>
      <c r="M5">
        <f>IF($I5&gt;0,B5,"")</f>
        <v>26</v>
      </c>
      <c r="N5">
        <f>IF($I5&gt;0,C5,"")</f>
        <v>7</v>
      </c>
      <c r="O5">
        <f>IF($I5&gt;0,D5,"")</f>
        <v>0</v>
      </c>
      <c r="P5">
        <f>IF($I5&gt;0,E5,"")</f>
        <v>9</v>
      </c>
      <c r="Q5">
        <f>IF($I5&gt;0,F5,"")</f>
        <v>6</v>
      </c>
      <c r="R5">
        <f>IF($I5&gt;0,G5,"")</f>
        <v>8</v>
      </c>
      <c r="S5">
        <f>IF($I5&gt;0,H5,"")</f>
        <v>5</v>
      </c>
      <c r="T5">
        <f>IF($I5&gt;0,I5,"")</f>
        <v>1</v>
      </c>
      <c r="AB5">
        <f>PEARSON(AB12:AB100,AA12:AA100)</f>
        <v>0.76983836877259648</v>
      </c>
      <c r="AC5" s="2">
        <f>PEARSON(AC12:AC100,AA12:AA100)</f>
        <v>0.93297832585371121</v>
      </c>
      <c r="AD5">
        <f>PEARSON(AD12:AD100,AA12:AA100)</f>
        <v>0.75040447956112155</v>
      </c>
      <c r="AE5">
        <f>PEARSON(AE12:AE100,AA12:AA100)</f>
        <v>0.26752039554719281</v>
      </c>
      <c r="AF5" t="s">
        <v>4</v>
      </c>
      <c r="AN5" t="s">
        <v>26</v>
      </c>
      <c r="AO5">
        <v>1</v>
      </c>
      <c r="AP5">
        <v>0.88888888888888795</v>
      </c>
      <c r="AQ5">
        <f>IF(ISBLANK($AJ5),AO5,"")</f>
        <v>1</v>
      </c>
      <c r="AR5">
        <f>IF(ISBLANK($AJ5),AP5,"")</f>
        <v>0.88888888888888795</v>
      </c>
      <c r="AU5" t="s">
        <v>26</v>
      </c>
      <c r="AV5">
        <v>1</v>
      </c>
      <c r="AW5">
        <v>0.83333333333333304</v>
      </c>
      <c r="AX5">
        <f>IF(ISBLANK($AJ5),AV5,"")</f>
        <v>1</v>
      </c>
      <c r="AY5">
        <f>IF(ISBLANK($AJ5),AW5,"")</f>
        <v>0.83333333333333304</v>
      </c>
      <c r="BD5" t="s">
        <v>26</v>
      </c>
      <c r="BE5">
        <v>0</v>
      </c>
      <c r="BF5">
        <v>0</v>
      </c>
      <c r="BG5">
        <f>IF(ISBLANK($AJ5),BE5,"")</f>
        <v>0</v>
      </c>
      <c r="BH5">
        <f>IF(ISBLANK($AJ5),BF5,"")</f>
        <v>0</v>
      </c>
      <c r="BJ5" t="s">
        <v>26</v>
      </c>
      <c r="BK5">
        <v>0</v>
      </c>
      <c r="BL5">
        <v>0</v>
      </c>
      <c r="BM5">
        <f>IF(ISBLANK($AJ5),BK5,"")</f>
        <v>0</v>
      </c>
      <c r="BN5">
        <f>IF(ISBLANK($AJ5),BL5,"")</f>
        <v>0</v>
      </c>
      <c r="BO5" s="3"/>
      <c r="BQ5" t="s">
        <v>26</v>
      </c>
      <c r="BR5">
        <v>0</v>
      </c>
      <c r="BS5">
        <v>0</v>
      </c>
      <c r="BT5">
        <f>IF(ISBLANK($AJ5),BR5,"")</f>
        <v>0</v>
      </c>
      <c r="BU5">
        <f>IF(ISBLANK($AJ5),BS5,"")</f>
        <v>0</v>
      </c>
      <c r="BY5" t="s">
        <v>26</v>
      </c>
      <c r="BZ5">
        <v>0</v>
      </c>
      <c r="CA5">
        <v>0</v>
      </c>
      <c r="CB5">
        <f>IF(ISBLANK($AJ5),BZ5,"")</f>
        <v>0</v>
      </c>
      <c r="CC5">
        <f>IF(ISBLANK($AJ5),CA5,"")</f>
        <v>0</v>
      </c>
      <c r="CG5" t="s">
        <v>26</v>
      </c>
      <c r="CH5">
        <v>0</v>
      </c>
      <c r="CJ5">
        <f>IF(ISBLANK($AJ5),CH5,"")</f>
        <v>0</v>
      </c>
      <c r="CK5">
        <f>IF(ISBLANK($AJ5),CI5,"")</f>
        <v>0</v>
      </c>
      <c r="CM5" t="s">
        <v>26</v>
      </c>
      <c r="CN5">
        <v>0</v>
      </c>
      <c r="CO5">
        <v>0</v>
      </c>
      <c r="CP5">
        <f>IF(ISBLANK($AJ5),CN5,"")</f>
        <v>0</v>
      </c>
      <c r="CQ5">
        <f>IF(ISBLANK($AJ5),CO5,"")</f>
        <v>0</v>
      </c>
    </row>
    <row r="6" spans="1:16260">
      <c r="A6" t="s">
        <v>27</v>
      </c>
      <c r="B6">
        <v>454</v>
      </c>
      <c r="C6">
        <v>239</v>
      </c>
      <c r="D6">
        <v>1</v>
      </c>
      <c r="E6">
        <v>53</v>
      </c>
      <c r="F6">
        <v>51</v>
      </c>
      <c r="G6">
        <v>42</v>
      </c>
      <c r="H6">
        <v>38</v>
      </c>
      <c r="I6">
        <v>1</v>
      </c>
      <c r="M6">
        <f>IF($I6&gt;0,B6,"")</f>
        <v>454</v>
      </c>
      <c r="N6">
        <f>IF($I6&gt;0,C6,"")</f>
        <v>239</v>
      </c>
      <c r="O6">
        <f>IF($I6&gt;0,D6,"")</f>
        <v>1</v>
      </c>
      <c r="P6">
        <f>IF($I6&gt;0,E6,"")</f>
        <v>53</v>
      </c>
      <c r="Q6">
        <f>IF($I6&gt;0,F6,"")</f>
        <v>51</v>
      </c>
      <c r="R6">
        <f>IF($I6&gt;0,G6,"")</f>
        <v>42</v>
      </c>
      <c r="S6">
        <f>IF($I6&gt;0,H6,"")</f>
        <v>38</v>
      </c>
      <c r="T6">
        <f>IF($I6&gt;0,I6,"")</f>
        <v>1</v>
      </c>
      <c r="AD6" s="2">
        <f>PEARSON(AD12:AD100,AB12:AB100)</f>
        <v>0.97155063857652157</v>
      </c>
      <c r="AE6">
        <f>PEARSON(AE12:AE100,AB12:AB100)</f>
        <v>0.52306791145801468</v>
      </c>
      <c r="AF6" t="s">
        <v>5</v>
      </c>
      <c r="AN6" t="s">
        <v>27</v>
      </c>
      <c r="AO6">
        <v>0.952380952380952</v>
      </c>
      <c r="AP6">
        <v>0.75471698113207497</v>
      </c>
      <c r="AQ6">
        <f>IF(ISBLANK($AJ6),AO6,"")</f>
        <v>0.952380952380952</v>
      </c>
      <c r="AR6">
        <f>IF(ISBLANK($AJ6),AP6,"")</f>
        <v>0.75471698113207497</v>
      </c>
      <c r="AU6" t="s">
        <v>27</v>
      </c>
      <c r="AV6">
        <v>0.97368421052631504</v>
      </c>
      <c r="AW6">
        <v>0.72549019607843102</v>
      </c>
      <c r="AX6">
        <f>IF(ISBLANK($AJ6),AV6,"")</f>
        <v>0.97368421052631504</v>
      </c>
      <c r="AY6">
        <f>IF(ISBLANK($AJ6),AW6,"")</f>
        <v>0.72549019607843102</v>
      </c>
      <c r="BD6" t="s">
        <v>27</v>
      </c>
      <c r="BE6">
        <v>1</v>
      </c>
      <c r="BF6">
        <v>0.018867924528301799</v>
      </c>
      <c r="BG6">
        <f>IF(ISBLANK($AJ6),BE6,"")</f>
        <v>1</v>
      </c>
      <c r="BH6">
        <f>IF(ISBLANK($AJ6),BF6,"")</f>
        <v>0.018867924528301799</v>
      </c>
      <c r="BJ6" t="s">
        <v>27</v>
      </c>
      <c r="BK6">
        <v>1</v>
      </c>
      <c r="BL6">
        <v>0.026315789473684199</v>
      </c>
      <c r="BM6">
        <f>IF(ISBLANK($AJ6),BK6,"")</f>
        <v>1</v>
      </c>
      <c r="BN6">
        <f>IF(ISBLANK($AJ6),BL6,"")</f>
        <v>0.026315789473684199</v>
      </c>
      <c r="BO6" s="3"/>
      <c r="BQ6" t="s">
        <v>27</v>
      </c>
      <c r="BR6">
        <v>1</v>
      </c>
      <c r="BS6">
        <v>0.023809523809523801</v>
      </c>
      <c r="BT6">
        <f>IF(ISBLANK($AJ6),BR6,"")</f>
        <v>1</v>
      </c>
      <c r="BU6">
        <f>IF(ISBLANK($AJ6),BS6,"")</f>
        <v>0.023809523809523801</v>
      </c>
      <c r="BY6" t="s">
        <v>27</v>
      </c>
      <c r="BZ6">
        <v>1</v>
      </c>
      <c r="CA6">
        <v>0.019607843137254902</v>
      </c>
      <c r="CB6">
        <f>IF(ISBLANK($AJ6),BZ6,"")</f>
        <v>1</v>
      </c>
      <c r="CC6">
        <f>IF(ISBLANK($AJ6),CA6,"")</f>
        <v>0.019607843137254902</v>
      </c>
      <c r="CG6" t="s">
        <v>27</v>
      </c>
      <c r="CH6">
        <v>1</v>
      </c>
      <c r="CI6">
        <v>1</v>
      </c>
      <c r="CJ6">
        <f>IF(ISBLANK($AJ6),CH6,"")</f>
        <v>1</v>
      </c>
      <c r="CK6">
        <f>IF(ISBLANK($AJ6),CI6,"")</f>
        <v>1</v>
      </c>
      <c r="CM6" t="s">
        <v>27</v>
      </c>
      <c r="CN6">
        <v>1</v>
      </c>
      <c r="CO6">
        <v>0.0041841004184100397</v>
      </c>
      <c r="CP6">
        <f>IF(ISBLANK($AJ6),CN6,"")</f>
        <v>1</v>
      </c>
      <c r="CQ6">
        <f>IF(ISBLANK($AJ6),CO6,"")</f>
        <v>0.0041841004184100397</v>
      </c>
    </row>
    <row r="7" spans="1:16260">
      <c r="A7" s="5" t="s">
        <v>28</v>
      </c>
      <c r="B7" s="5">
        <v>99</v>
      </c>
      <c r="C7" s="5">
        <v>11</v>
      </c>
      <c r="D7" s="5">
        <v>0</v>
      </c>
      <c r="E7" s="5">
        <v>14</v>
      </c>
      <c r="F7" s="5">
        <v>10</v>
      </c>
      <c r="G7" s="5">
        <v>8</v>
      </c>
      <c r="H7" s="5">
        <v>3</v>
      </c>
      <c r="I7" s="5">
        <v>0</v>
      </c>
      <c r="J7" s="5"/>
      <c r="K7" s="5" t="inlineStr">
        <is>
          <t>excluding entities without positive data</t>
        </is>
      </c>
      <c r="L7" s="5"/>
      <c r="M7" t="s">
        <f>IF($I7&gt;0,B7,"")</f>
        <v>24</v>
      </c>
      <c r="N7" t="s">
        <f>IF($I7&gt;0,C7,"")</f>
        <v>24</v>
      </c>
      <c r="O7" t="s">
        <f>IF($I7&gt;0,D7,"")</f>
        <v>24</v>
      </c>
      <c r="P7" t="s">
        <f>IF($I7&gt;0,E7,"")</f>
        <v>24</v>
      </c>
      <c r="Q7" t="s">
        <f>IF($I7&gt;0,F7,"")</f>
        <v>24</v>
      </c>
      <c r="R7" t="s">
        <f>IF($I7&gt;0,G7,"")</f>
        <v>24</v>
      </c>
      <c r="S7" t="s">
        <f>IF($I7&gt;0,H7,"")</f>
        <v>24</v>
      </c>
      <c r="T7" t="s">
        <f>IF($I7&gt;0,I7,"")</f>
        <v>24</v>
      </c>
      <c r="U7" s="5"/>
      <c r="AE7">
        <f>PEARSON(AE12:AE100,AC12:AC100)</f>
        <v>0.33353667892594396</v>
      </c>
      <c r="AF7" t="s">
        <v>6</v>
      </c>
      <c r="AJ7" t="s">
        <v>25</v>
      </c>
      <c r="AN7" t="s">
        <v>28</v>
      </c>
      <c r="AO7">
        <v>1</v>
      </c>
      <c r="AP7">
        <v>0.57142857142857095</v>
      </c>
      <c r="AQ7" t="s">
        <f>IF(ISBLANK($AJ7),AO7,"")</f>
        <v>24</v>
      </c>
      <c r="AR7" t="s">
        <f>IF(ISBLANK($AJ7),AP7,"")</f>
        <v>24</v>
      </c>
      <c r="AU7" t="s">
        <v>28</v>
      </c>
      <c r="AV7">
        <v>1</v>
      </c>
      <c r="AW7">
        <v>0.29999999999999999</v>
      </c>
      <c r="AX7" t="s">
        <f>IF(ISBLANK($AJ7),AV7,"")</f>
        <v>24</v>
      </c>
      <c r="AY7" t="s">
        <f>IF(ISBLANK($AJ7),AW7,"")</f>
        <v>24</v>
      </c>
      <c r="BB7" t="s">
        <v>25</v>
      </c>
      <c r="BD7" t="s">
        <v>28</v>
      </c>
      <c r="BF7">
        <v>0</v>
      </c>
      <c r="BG7" t="s">
        <f>IF(ISBLANK($AJ7),BE7,"")</f>
        <v>24</v>
      </c>
      <c r="BH7" t="s">
        <f>IF(ISBLANK($AJ7),BF7,"")</f>
        <v>24</v>
      </c>
      <c r="BJ7" t="s">
        <v>28</v>
      </c>
      <c r="BL7">
        <v>0</v>
      </c>
      <c r="BM7" t="s">
        <f>IF(ISBLANK($AJ7),BK7,"")</f>
        <v>24</v>
      </c>
      <c r="BN7" t="s">
        <f>IF(ISBLANK($AJ7),BL7,"")</f>
        <v>24</v>
      </c>
      <c r="BO7" s="3"/>
      <c r="BQ7" t="s">
        <v>28</v>
      </c>
      <c r="BS7">
        <v>0</v>
      </c>
      <c r="BT7" t="s">
        <f>IF(ISBLANK($AJ7),BR7,"")</f>
        <v>24</v>
      </c>
      <c r="BU7" t="s">
        <f>IF(ISBLANK($AJ7),BS7,"")</f>
        <v>24</v>
      </c>
      <c r="BY7" t="s">
        <v>28</v>
      </c>
      <c r="CA7">
        <v>0</v>
      </c>
      <c r="CB7" t="s">
        <f>IF(ISBLANK($AJ7),BZ7,"")</f>
        <v>24</v>
      </c>
      <c r="CC7" t="s">
        <f>IF(ISBLANK($AJ7),CA7,"")</f>
        <v>24</v>
      </c>
      <c r="CG7" t="s">
        <v>28</v>
      </c>
      <c r="CJ7" t="s">
        <f>IF(ISBLANK($AJ7),CH7,"")</f>
        <v>24</v>
      </c>
      <c r="CK7" t="s">
        <f>IF(ISBLANK($AJ7),CI7,"")</f>
        <v>24</v>
      </c>
      <c r="CM7" t="s">
        <v>28</v>
      </c>
      <c r="CO7">
        <v>0</v>
      </c>
      <c r="CP7" t="s">
        <f>IF(ISBLANK($AJ7),CN7,"")</f>
        <v>24</v>
      </c>
      <c r="CQ7" t="s">
        <f>IF(ISBLANK($AJ7),CO7,"")</f>
        <v>24</v>
      </c>
    </row>
    <row r="8" spans="1:16260">
      <c r="A8" s="5" t="s">
        <v>29</v>
      </c>
      <c r="B8" s="5">
        <v>848</v>
      </c>
      <c r="C8" s="5">
        <v>397</v>
      </c>
      <c r="D8" s="5">
        <v>0</v>
      </c>
      <c r="E8" s="5">
        <v>50</v>
      </c>
      <c r="F8" s="5">
        <v>19</v>
      </c>
      <c r="G8" s="5">
        <v>38</v>
      </c>
      <c r="H8" s="5">
        <v>7</v>
      </c>
      <c r="I8" s="5">
        <v>0</v>
      </c>
      <c r="J8" s="5"/>
      <c r="K8" s="5"/>
      <c r="L8" s="5"/>
      <c r="M8" t="s">
        <f>IF($I8&gt;0,B8,"")</f>
        <v>24</v>
      </c>
      <c r="N8" t="s">
        <f>IF($I8&gt;0,C8,"")</f>
        <v>24</v>
      </c>
      <c r="O8" t="s">
        <f>IF($I8&gt;0,D8,"")</f>
        <v>24</v>
      </c>
      <c r="P8" t="s">
        <f>IF($I8&gt;0,E8,"")</f>
        <v>24</v>
      </c>
      <c r="Q8" t="s">
        <f>IF($I8&gt;0,F8,"")</f>
        <v>24</v>
      </c>
      <c r="R8" t="s">
        <f>IF($I8&gt;0,G8,"")</f>
        <v>24</v>
      </c>
      <c r="S8" t="s">
        <f>IF($I8&gt;0,H8,"")</f>
        <v>24</v>
      </c>
      <c r="T8" t="s">
        <f>IF($I8&gt;0,I8,"")</f>
        <v>24</v>
      </c>
      <c r="U8" s="5"/>
      <c r="AE8" s="2">
        <f>PEARSON(AE12:AE100,AD12:AD100)</f>
        <v>0.49390168768136677</v>
      </c>
      <c r="AF8" t="s">
        <v>7</v>
      </c>
      <c r="AJ8" t="s">
        <v>25</v>
      </c>
      <c r="AN8" t="s">
        <v>29</v>
      </c>
      <c r="AO8">
        <v>0.94736842105263097</v>
      </c>
      <c r="AP8">
        <v>0.71999999999999997</v>
      </c>
      <c r="AQ8" t="s">
        <f>IF(ISBLANK($AJ8),AO8,"")</f>
        <v>24</v>
      </c>
      <c r="AR8" t="s">
        <f>IF(ISBLANK($AJ8),AP8,"")</f>
        <v>24</v>
      </c>
      <c r="AU8" t="s">
        <v>29</v>
      </c>
      <c r="AV8">
        <v>1</v>
      </c>
      <c r="AW8">
        <v>0.36842105263157798</v>
      </c>
      <c r="AX8" t="s">
        <f>IF(ISBLANK($AJ8),AV8,"")</f>
        <v>24</v>
      </c>
      <c r="AY8" t="s">
        <f>IF(ISBLANK($AJ8),AW8,"")</f>
        <v>24</v>
      </c>
      <c r="BB8" t="s">
        <v>25</v>
      </c>
      <c r="BD8" t="s">
        <v>29</v>
      </c>
      <c r="BF8">
        <v>0</v>
      </c>
      <c r="BG8" t="s">
        <f>IF(ISBLANK($AJ8),BE8,"")</f>
        <v>24</v>
      </c>
      <c r="BH8" t="s">
        <f>IF(ISBLANK($AJ8),BF8,"")</f>
        <v>24</v>
      </c>
      <c r="BJ8" t="s">
        <v>29</v>
      </c>
      <c r="BL8">
        <v>0</v>
      </c>
      <c r="BM8" t="s">
        <f>IF(ISBLANK($AJ8),BK8,"")</f>
        <v>24</v>
      </c>
      <c r="BN8" t="s">
        <f>IF(ISBLANK($AJ8),BL8,"")</f>
        <v>24</v>
      </c>
      <c r="BO8" s="3"/>
      <c r="BQ8" t="s">
        <v>29</v>
      </c>
      <c r="BS8">
        <v>0</v>
      </c>
      <c r="BT8" t="s">
        <f>IF(ISBLANK($AJ8),BR8,"")</f>
        <v>24</v>
      </c>
      <c r="BU8" t="s">
        <f>IF(ISBLANK($AJ8),BS8,"")</f>
        <v>24</v>
      </c>
      <c r="BY8" t="s">
        <v>29</v>
      </c>
      <c r="CA8">
        <v>0</v>
      </c>
      <c r="CB8" t="s">
        <f>IF(ISBLANK($AJ8),BZ8,"")</f>
        <v>24</v>
      </c>
      <c r="CC8" t="s">
        <f>IF(ISBLANK($AJ8),CA8,"")</f>
        <v>24</v>
      </c>
      <c r="CG8" t="s">
        <v>29</v>
      </c>
      <c r="CJ8" t="s">
        <f>IF(ISBLANK($AJ8),CH8,"")</f>
        <v>24</v>
      </c>
      <c r="CK8" t="s">
        <f>IF(ISBLANK($AJ8),CI8,"")</f>
        <v>24</v>
      </c>
      <c r="CM8" t="s">
        <v>29</v>
      </c>
      <c r="CO8">
        <v>0</v>
      </c>
      <c r="CP8" t="s">
        <f>IF(ISBLANK($AJ8),CN8,"")</f>
        <v>24</v>
      </c>
      <c r="CQ8" t="s">
        <f>IF(ISBLANK($AJ8),CO8,"")</f>
        <v>24</v>
      </c>
    </row>
    <row r="9" spans="1:16260">
      <c r="A9" s="5" t="s">
        <v>30</v>
      </c>
      <c r="B9" s="5">
        <v>923</v>
      </c>
      <c r="C9" s="5">
        <v>407</v>
      </c>
      <c r="D9" s="5">
        <v>0</v>
      </c>
      <c r="E9" s="5">
        <v>61</v>
      </c>
      <c r="F9" s="5">
        <v>36</v>
      </c>
      <c r="G9" s="5">
        <v>33</v>
      </c>
      <c r="H9" s="5">
        <v>11</v>
      </c>
      <c r="I9" s="5">
        <v>0</v>
      </c>
      <c r="J9" s="5"/>
      <c r="K9" s="5"/>
      <c r="L9" s="5"/>
      <c r="M9" t="s">
        <f>IF($I9&gt;0,B9,"")</f>
        <v>24</v>
      </c>
      <c r="N9" t="s">
        <f>IF($I9&gt;0,C9,"")</f>
        <v>24</v>
      </c>
      <c r="O9" t="s">
        <f>IF($I9&gt;0,D9,"")</f>
        <v>24</v>
      </c>
      <c r="P9" t="s">
        <f>IF($I9&gt;0,E9,"")</f>
        <v>24</v>
      </c>
      <c r="Q9" t="s">
        <f>IF($I9&gt;0,F9,"")</f>
        <v>24</v>
      </c>
      <c r="R9" t="s">
        <f>IF($I9&gt;0,G9,"")</f>
        <v>24</v>
      </c>
      <c r="S9" t="s">
        <f>IF($I9&gt;0,H9,"")</f>
        <v>24</v>
      </c>
      <c r="T9" t="s">
        <f>IF($I9&gt;0,I9,"")</f>
        <v>24</v>
      </c>
      <c r="U9" s="5"/>
      <c r="AF9" t="s">
        <v>8</v>
      </c>
      <c r="AJ9" t="s">
        <v>25</v>
      </c>
      <c r="AN9" t="s">
        <v>30</v>
      </c>
      <c r="AO9">
        <v>0.96969696969696895</v>
      </c>
      <c r="AP9">
        <v>0.52459016393442603</v>
      </c>
      <c r="AQ9" t="s">
        <f>IF(ISBLANK($AJ9),AO9,"")</f>
        <v>24</v>
      </c>
      <c r="AR9" t="s">
        <f>IF(ISBLANK($AJ9),AP9,"")</f>
        <v>24</v>
      </c>
      <c r="AU9" t="s">
        <v>30</v>
      </c>
      <c r="AV9">
        <v>1</v>
      </c>
      <c r="AW9">
        <v>0.30555555555555503</v>
      </c>
      <c r="AX9" t="s">
        <f>IF(ISBLANK($AJ9),AV9,"")</f>
        <v>24</v>
      </c>
      <c r="AY9" t="s">
        <f>IF(ISBLANK($AJ9),AW9,"")</f>
        <v>24</v>
      </c>
      <c r="BB9" t="s">
        <v>25</v>
      </c>
      <c r="BD9" t="s">
        <v>30</v>
      </c>
      <c r="BF9">
        <v>0</v>
      </c>
      <c r="BG9" t="s">
        <f>IF(ISBLANK($AJ9),BE9,"")</f>
        <v>24</v>
      </c>
      <c r="BH9" t="s">
        <f>IF(ISBLANK($AJ9),BF9,"")</f>
        <v>24</v>
      </c>
      <c r="BJ9" t="s">
        <v>30</v>
      </c>
      <c r="BL9">
        <v>0</v>
      </c>
      <c r="BM9" t="s">
        <f>IF(ISBLANK($AJ9),BK9,"")</f>
        <v>24</v>
      </c>
      <c r="BN9" t="s">
        <f>IF(ISBLANK($AJ9),BL9,"")</f>
        <v>24</v>
      </c>
      <c r="BO9" s="3"/>
      <c r="BQ9" t="s">
        <v>30</v>
      </c>
      <c r="BS9">
        <v>0</v>
      </c>
      <c r="BT9" t="s">
        <f>IF(ISBLANK($AJ9),BR9,"")</f>
        <v>24</v>
      </c>
      <c r="BU9" t="s">
        <f>IF(ISBLANK($AJ9),BS9,"")</f>
        <v>24</v>
      </c>
      <c r="BY9" t="s">
        <v>30</v>
      </c>
      <c r="CA9">
        <v>0</v>
      </c>
      <c r="CB9" t="s">
        <f>IF(ISBLANK($AJ9),BZ9,"")</f>
        <v>24</v>
      </c>
      <c r="CC9" t="s">
        <f>IF(ISBLANK($AJ9),CA9,"")</f>
        <v>24</v>
      </c>
      <c r="CG9" t="s">
        <v>30</v>
      </c>
      <c r="CJ9" t="s">
        <f>IF(ISBLANK($AJ9),CH9,"")</f>
        <v>24</v>
      </c>
      <c r="CK9" t="s">
        <f>IF(ISBLANK($AJ9),CI9,"")</f>
        <v>24</v>
      </c>
      <c r="CM9" t="s">
        <v>30</v>
      </c>
      <c r="CO9">
        <v>0</v>
      </c>
      <c r="CP9" t="s">
        <f>IF(ISBLANK($AJ9),CN9,"")</f>
        <v>24</v>
      </c>
      <c r="CQ9" t="s">
        <f>IF(ISBLANK($AJ9),CO9,"")</f>
        <v>24</v>
      </c>
    </row>
    <row r="10" spans="1:16260">
      <c r="A10" s="5" t="s">
        <v>31</v>
      </c>
      <c r="B10" s="5">
        <v>2679</v>
      </c>
      <c r="C10" s="5">
        <v>829</v>
      </c>
      <c r="D10" s="5">
        <v>0</v>
      </c>
      <c r="E10" s="5">
        <v>2</v>
      </c>
      <c r="F10" s="5">
        <v>2</v>
      </c>
      <c r="G10" s="5">
        <v>0</v>
      </c>
      <c r="H10" s="5">
        <v>0</v>
      </c>
      <c r="I10" s="5">
        <v>0</v>
      </c>
      <c r="J10" s="5"/>
      <c r="K10" s="5"/>
      <c r="L10" s="5"/>
      <c r="M10" t="s">
        <f>IF($I10&gt;0,B10,"")</f>
        <v>24</v>
      </c>
      <c r="N10" t="s">
        <f>IF($I10&gt;0,C10,"")</f>
        <v>24</v>
      </c>
      <c r="O10" t="s">
        <f>IF($I10&gt;0,D10,"")</f>
        <v>24</v>
      </c>
      <c r="P10" t="s">
        <f>IF($I10&gt;0,E10,"")</f>
        <v>24</v>
      </c>
      <c r="Q10" t="s">
        <f>IF($I10&gt;0,F10,"")</f>
        <v>24</v>
      </c>
      <c r="R10" t="s">
        <f>IF($I10&gt;0,G10,"")</f>
        <v>24</v>
      </c>
      <c r="S10" t="s">
        <f>IF($I10&gt;0,H10,"")</f>
        <v>24</v>
      </c>
      <c r="T10" t="s">
        <f>IF($I10&gt;0,I10,"")</f>
        <v>24</v>
      </c>
      <c r="U10" s="5"/>
      <c r="AJ10" t="s">
        <v>25</v>
      </c>
      <c r="AN10" t="s">
        <v>31</v>
      </c>
      <c r="AP10">
        <v>0</v>
      </c>
      <c r="AQ10" t="s">
        <f>IF(ISBLANK($AJ10),AO10,"")</f>
        <v>24</v>
      </c>
      <c r="AR10" t="s">
        <f>IF(ISBLANK($AJ10),AP10,"")</f>
        <v>24</v>
      </c>
      <c r="AU10" t="s">
        <v>31</v>
      </c>
      <c r="AW10">
        <v>0</v>
      </c>
      <c r="AX10" t="s">
        <f>IF(ISBLANK($AJ10),AV10,"")</f>
        <v>24</v>
      </c>
      <c r="AY10" t="s">
        <f>IF(ISBLANK($AJ10),AW10,"")</f>
        <v>24</v>
      </c>
      <c r="BB10" t="s">
        <v>25</v>
      </c>
      <c r="BD10" t="s">
        <v>31</v>
      </c>
      <c r="BF10">
        <v>0</v>
      </c>
      <c r="BG10" t="s">
        <f>IF(ISBLANK($AJ10),BE10,"")</f>
        <v>24</v>
      </c>
      <c r="BH10" t="s">
        <f>IF(ISBLANK($AJ10),BF10,"")</f>
        <v>24</v>
      </c>
      <c r="BJ10" t="s">
        <v>31</v>
      </c>
      <c r="BM10" t="s">
        <f>IF(ISBLANK($AJ10),BK10,"")</f>
        <v>24</v>
      </c>
      <c r="BN10" t="s">
        <f>IF(ISBLANK($AJ10),BL10,"")</f>
        <v>24</v>
      </c>
      <c r="BO10" s="3"/>
      <c r="BQ10" t="s">
        <v>31</v>
      </c>
      <c r="BT10" t="s">
        <f>IF(ISBLANK($AJ10),BR10,"")</f>
        <v>24</v>
      </c>
      <c r="BU10" t="s">
        <f>IF(ISBLANK($AJ10),BS10,"")</f>
        <v>24</v>
      </c>
      <c r="BY10" t="s">
        <v>31</v>
      </c>
      <c r="CA10">
        <v>0</v>
      </c>
      <c r="CB10" t="s">
        <f>IF(ISBLANK($AJ10),BZ10,"")</f>
        <v>24</v>
      </c>
      <c r="CC10" t="s">
        <f>IF(ISBLANK($AJ10),CA10,"")</f>
        <v>24</v>
      </c>
      <c r="CG10" t="s">
        <v>31</v>
      </c>
      <c r="CJ10" t="s">
        <f>IF(ISBLANK($AJ10),CH10,"")</f>
        <v>24</v>
      </c>
      <c r="CK10" t="s">
        <f>IF(ISBLANK($AJ10),CI10,"")</f>
        <v>24</v>
      </c>
      <c r="CM10" t="s">
        <v>31</v>
      </c>
      <c r="CO10">
        <v>0</v>
      </c>
      <c r="CP10" t="s">
        <f>IF(ISBLANK($AJ10),CN10,"")</f>
        <v>24</v>
      </c>
      <c r="CQ10" t="s">
        <f>IF(ISBLANK($AJ10),CO10,"")</f>
        <v>24</v>
      </c>
    </row>
    <row r="11" spans="1:16260">
      <c r="A11" s="5" t="s">
        <v>32</v>
      </c>
      <c r="B11" s="5">
        <v>744</v>
      </c>
      <c r="C11" s="5">
        <v>301</v>
      </c>
      <c r="D11" s="5">
        <v>0</v>
      </c>
      <c r="E11" s="5">
        <v>99</v>
      </c>
      <c r="F11" s="5">
        <v>92</v>
      </c>
      <c r="G11" s="5">
        <v>77</v>
      </c>
      <c r="H11" s="5">
        <v>72</v>
      </c>
      <c r="I11" s="5">
        <v>0</v>
      </c>
      <c r="J11" s="5"/>
      <c r="K11" s="5"/>
      <c r="L11" s="5"/>
      <c r="M11" t="s">
        <f>IF($I11&gt;0,B11,"")</f>
        <v>24</v>
      </c>
      <c r="N11" t="s">
        <f>IF($I11&gt;0,C11,"")</f>
        <v>24</v>
      </c>
      <c r="O11" t="s">
        <f>IF($I11&gt;0,D11,"")</f>
        <v>24</v>
      </c>
      <c r="P11" t="s">
        <f>IF($I11&gt;0,E11,"")</f>
        <v>24</v>
      </c>
      <c r="Q11" t="s">
        <f>IF($I11&gt;0,F11,"")</f>
        <v>24</v>
      </c>
      <c r="R11" t="s">
        <f>IF($I11&gt;0,G11,"")</f>
        <v>24</v>
      </c>
      <c r="S11" t="s">
        <f>IF($I11&gt;0,H11,"")</f>
        <v>24</v>
      </c>
      <c r="T11" t="s">
        <f>IF($I11&gt;0,I11,"")</f>
        <v>24</v>
      </c>
      <c r="U11" s="5"/>
      <c r="AJ11" t="s">
        <v>25</v>
      </c>
      <c r="AN11" t="s">
        <v>32</v>
      </c>
      <c r="AO11">
        <v>0.97402597402597402</v>
      </c>
      <c r="AP11">
        <v>0.75757575757575701</v>
      </c>
      <c r="AQ11" t="s">
        <f>IF(ISBLANK($AJ11),AO11,"")</f>
        <v>24</v>
      </c>
      <c r="AR11" t="s">
        <f>IF(ISBLANK($AJ11),AP11,"")</f>
        <v>24</v>
      </c>
      <c r="AU11" t="s">
        <v>32</v>
      </c>
      <c r="AV11">
        <v>0.95833333333333304</v>
      </c>
      <c r="AW11">
        <v>0.75</v>
      </c>
      <c r="AX11" t="s">
        <f>IF(ISBLANK($AJ11),AV11,"")</f>
        <v>24</v>
      </c>
      <c r="AY11" t="s">
        <f>IF(ISBLANK($AJ11),AW11,"")</f>
        <v>24</v>
      </c>
      <c r="BB11" t="s">
        <v>25</v>
      </c>
      <c r="BD11" t="s">
        <v>32</v>
      </c>
      <c r="BF11">
        <v>0</v>
      </c>
      <c r="BG11" t="s">
        <f>IF(ISBLANK($AJ11),BE11,"")</f>
        <v>24</v>
      </c>
      <c r="BH11" t="s">
        <f>IF(ISBLANK($AJ11),BF11,"")</f>
        <v>24</v>
      </c>
      <c r="BJ11" t="s">
        <v>32</v>
      </c>
      <c r="BL11">
        <v>0</v>
      </c>
      <c r="BM11" t="s">
        <f>IF(ISBLANK($AJ11),BK11,"")</f>
        <v>24</v>
      </c>
      <c r="BN11" t="s">
        <f>IF(ISBLANK($AJ11),BL11,"")</f>
        <v>24</v>
      </c>
      <c r="BO11" s="3"/>
      <c r="BQ11" t="s">
        <v>32</v>
      </c>
      <c r="BS11">
        <v>0</v>
      </c>
      <c r="BT11" t="s">
        <f>IF(ISBLANK($AJ11),BR11,"")</f>
        <v>24</v>
      </c>
      <c r="BU11" t="s">
        <f>IF(ISBLANK($AJ11),BS11,"")</f>
        <v>24</v>
      </c>
      <c r="BY11" t="s">
        <v>32</v>
      </c>
      <c r="CA11">
        <v>0</v>
      </c>
      <c r="CB11" t="s">
        <f>IF(ISBLANK($AJ11),BZ11,"")</f>
        <v>24</v>
      </c>
      <c r="CC11" t="s">
        <f>IF(ISBLANK($AJ11),CA11,"")</f>
        <v>24</v>
      </c>
      <c r="CG11" t="s">
        <v>32</v>
      </c>
      <c r="CJ11" t="s">
        <f>IF(ISBLANK($AJ11),CH11,"")</f>
        <v>24</v>
      </c>
      <c r="CK11" t="s">
        <f>IF(ISBLANK($AJ11),CI11,"")</f>
        <v>24</v>
      </c>
      <c r="CM11" t="s">
        <v>32</v>
      </c>
      <c r="CO11">
        <v>0</v>
      </c>
      <c r="CP11" t="s">
        <f>IF(ISBLANK($AJ11),CN11,"")</f>
        <v>24</v>
      </c>
      <c r="CQ11" t="s">
        <f>IF(ISBLANK($AJ11),CO11,"")</f>
        <v>24</v>
      </c>
    </row>
    <row r="12" spans="1:16260">
      <c r="A12" t="s">
        <v>33</v>
      </c>
      <c r="B12">
        <v>79</v>
      </c>
      <c r="C12">
        <v>20</v>
      </c>
      <c r="D12">
        <v>36</v>
      </c>
      <c r="E12">
        <v>7</v>
      </c>
      <c r="F12">
        <v>6</v>
      </c>
      <c r="G12">
        <v>5</v>
      </c>
      <c r="H12">
        <v>4</v>
      </c>
      <c r="I12">
        <v>29</v>
      </c>
      <c r="M12">
        <f>IF($I12&gt;0,B12,"")</f>
        <v>79</v>
      </c>
      <c r="N12">
        <f>IF($I12&gt;0,C12,"")</f>
        <v>20</v>
      </c>
      <c r="O12">
        <f>IF($I12&gt;0,D12,"")</f>
        <v>36</v>
      </c>
      <c r="P12">
        <f>IF($I12&gt;0,E12,"")</f>
        <v>7</v>
      </c>
      <c r="Q12">
        <f>IF($I12&gt;0,F12,"")</f>
        <v>6</v>
      </c>
      <c r="R12">
        <f>IF($I12&gt;0,G12,"")</f>
        <v>5</v>
      </c>
      <c r="S12">
        <f>IF($I12&gt;0,H12,"")</f>
        <v>4</v>
      </c>
      <c r="T12">
        <f>IF($I12&gt;0,I12,"")</f>
        <v>29</v>
      </c>
      <c r="Y12">
        <f>N3/$M3</f>
        <v>0.36296296296296299</v>
      </c>
      <c r="Z12">
        <f>O3/$M3</f>
        <v>0.31111111111111112</v>
      </c>
      <c r="AA12">
        <f>P3/$M3</f>
        <v>0.096296296296296297</v>
      </c>
      <c r="AB12">
        <f>Q3/$M3</f>
        <v>0.081481481481481488</v>
      </c>
      <c r="AC12">
        <f>R3/$M3</f>
        <v>0.059259259259259262</v>
      </c>
      <c r="AD12">
        <f>S3/$M3</f>
        <v>0.044444444444444446</v>
      </c>
      <c r="AE12">
        <f>T3/$M3</f>
        <v>0.18518518518518517</v>
      </c>
      <c r="AJ12" t="s">
        <v>25</v>
      </c>
      <c r="AN12" t="s">
        <v>34</v>
      </c>
      <c r="AO12">
        <f>AVERAGE(AO3:AO11)</f>
        <v>0.98043403964456577</v>
      </c>
      <c r="AP12">
        <f>AVERAGE(AP3:AP11)</f>
        <v>0.6063983309271479</v>
      </c>
      <c r="AQ12" t="s">
        <f>IF(ISBLANK($AJ12),AO12,"")</f>
        <v>24</v>
      </c>
      <c r="AR12" t="s">
        <f>IF(ISBLANK($AJ12),AP12,"")</f>
        <v>24</v>
      </c>
      <c r="AU12" t="s">
        <v>34</v>
      </c>
      <c r="AV12">
        <f>AVERAGE(AV3:AV11)</f>
        <v>0.99150219298245601</v>
      </c>
      <c r="AW12">
        <f>AVERAGE(AW3:AW11)</f>
        <v>0.48885369494244585</v>
      </c>
      <c r="AX12" t="s">
        <f>IF(ISBLANK($AJ12),AV12,"")</f>
        <v>24</v>
      </c>
      <c r="AY12" t="s">
        <f>IF(ISBLANK($AJ12),AW12,"")</f>
        <v>24</v>
      </c>
      <c r="BB12" t="s">
        <v>25</v>
      </c>
      <c r="BD12" t="s">
        <v>34</v>
      </c>
      <c r="BE12">
        <f>AVERAGE(BE3:BE11)</f>
        <v>0.50666666666666671</v>
      </c>
      <c r="BF12">
        <f>AVERAGE(BF3:BF11)</f>
        <v>0.11320754716981132</v>
      </c>
      <c r="BG12" t="s">
        <f>IF(ISBLANK($AJ12),BE12,"")</f>
        <v>24</v>
      </c>
      <c r="BH12" t="s">
        <f>IF(ISBLANK($AJ12),BF12,"")</f>
        <v>24</v>
      </c>
      <c r="BJ12" t="s">
        <v>34</v>
      </c>
      <c r="BK12">
        <f>AVERAGE(BK3:BK11)</f>
        <v>0.41333333333333333</v>
      </c>
      <c r="BL12">
        <f>AVERAGE(BL3:BL11)</f>
        <v>0.12828947368421054</v>
      </c>
      <c r="BM12" t="s">
        <f>IF(ISBLANK($AJ12),BK12,"")</f>
        <v>24</v>
      </c>
      <c r="BN12" t="s">
        <f>IF(ISBLANK($AJ12),BL12,"")</f>
        <v>24</v>
      </c>
      <c r="BO12" s="3"/>
      <c r="BQ12" t="s">
        <v>34</v>
      </c>
      <c r="BR12">
        <f>AVERAGE(BR3:BR11)</f>
        <v>0.44</v>
      </c>
      <c r="BS12">
        <f>AVERAGE(BS3:BS11)</f>
        <v>0.12797619047619047</v>
      </c>
      <c r="BT12" t="s">
        <f>IF(ISBLANK($AJ12),BR12,"")</f>
        <v>24</v>
      </c>
      <c r="BU12" t="s">
        <f>IF(ISBLANK($AJ12),BS12,"")</f>
        <v>24</v>
      </c>
      <c r="BY12" t="s">
        <v>34</v>
      </c>
      <c r="BZ12">
        <f>AVERAGE(BZ3:BZ11)</f>
        <v>0.47999999999999998</v>
      </c>
      <c r="CA12">
        <f>AVERAGE(CA3:CA11)</f>
        <v>0.11328976034858387</v>
      </c>
      <c r="CB12" t="s">
        <f>IF(ISBLANK($AJ12),BZ12,"")</f>
        <v>24</v>
      </c>
      <c r="CC12" t="s">
        <f>IF(ISBLANK($AJ12),CA12,"")</f>
        <v>24</v>
      </c>
      <c r="CG12" t="s">
        <v>34</v>
      </c>
      <c r="CH12">
        <f>AVERAGE(CH3:CH11)</f>
        <v>0.65333333333333332</v>
      </c>
      <c r="CI12">
        <f>AVERAGE(CI3:CI11)</f>
        <v>0.52380952380952361</v>
      </c>
      <c r="CJ12" t="s">
        <f>IF(ISBLANK($AJ12),CH12,"")</f>
        <v>24</v>
      </c>
      <c r="CK12" t="s">
        <f>IF(ISBLANK($AJ12),CI12,"")</f>
        <v>24</v>
      </c>
      <c r="CM12" t="s">
        <v>34</v>
      </c>
      <c r="CN12">
        <f>AVERAGE(CN3:CN11)</f>
        <v>0.66666666666666663</v>
      </c>
      <c r="CO12">
        <f>AVERAGE(CO3:CO11)</f>
        <v>0.057154242450118103</v>
      </c>
      <c r="CP12" t="s">
        <f>IF(ISBLANK($AJ12),CN12,"")</f>
        <v>24</v>
      </c>
      <c r="CQ12" t="s">
        <f>IF(ISBLANK($AJ12),CO12,"")</f>
        <v>24</v>
      </c>
    </row>
    <row r="13" spans="1:16260">
      <c r="A13" t="s">
        <v>35</v>
      </c>
      <c r="B13">
        <v>34</v>
      </c>
      <c r="C13">
        <v>9</v>
      </c>
      <c r="D13">
        <v>20</v>
      </c>
      <c r="E13">
        <v>11</v>
      </c>
      <c r="F13">
        <v>5</v>
      </c>
      <c r="G13">
        <v>9</v>
      </c>
      <c r="H13">
        <v>4</v>
      </c>
      <c r="I13">
        <v>12</v>
      </c>
      <c r="M13">
        <f>IF($I13&gt;0,B13,"")</f>
        <v>34</v>
      </c>
      <c r="N13">
        <f>IF($I13&gt;0,C13,"")</f>
        <v>9</v>
      </c>
      <c r="O13">
        <f>IF($I13&gt;0,D13,"")</f>
        <v>20</v>
      </c>
      <c r="P13">
        <f>IF($I13&gt;0,E13,"")</f>
        <v>11</v>
      </c>
      <c r="Q13">
        <f>IF($I13&gt;0,F13,"")</f>
        <v>5</v>
      </c>
      <c r="R13">
        <f>IF($I13&gt;0,G13,"")</f>
        <v>9</v>
      </c>
      <c r="S13">
        <f>IF($I13&gt;0,H13,"")</f>
        <v>4</v>
      </c>
      <c r="T13">
        <f>IF($I13&gt;0,I13,"")</f>
        <v>12</v>
      </c>
      <c r="Y13">
        <f>N5/$M5</f>
        <v>0.26923076923076922</v>
      </c>
      <c r="Z13">
        <f>O5/$M5</f>
        <v>0</v>
      </c>
      <c r="AA13">
        <f>P5/$M5</f>
        <v>0.34615384615384615</v>
      </c>
      <c r="AB13">
        <f>Q5/$M5</f>
        <v>0.23076923076923078</v>
      </c>
      <c r="AC13">
        <f>R5/$M5</f>
        <v>0.30769230769230771</v>
      </c>
      <c r="AD13">
        <f>S5/$M5</f>
        <v>0.19230769230769232</v>
      </c>
      <c r="AE13">
        <f>T5/$M5</f>
        <v>0.038461538461538464</v>
      </c>
      <c r="AJ13" t="s">
        <v>25</v>
      </c>
      <c r="AN13" t="s">
        <v>36</v>
      </c>
      <c r="AO13">
        <f>_xlfn.STDEV.S(AO3:AO11)</f>
        <v>0.02257674540773788</v>
      </c>
      <c r="AP13">
        <f>_xlfn.STDEV.S(AP3:AP11)</f>
        <v>0.25338223652674302</v>
      </c>
      <c r="AQ13" t="s">
        <f>IF(ISBLANK($AJ13),AO13,"")</f>
        <v>24</v>
      </c>
      <c r="AR13" t="s">
        <f>IF(ISBLANK($AJ13),AP13,"")</f>
        <v>24</v>
      </c>
      <c r="AU13" t="s">
        <v>36</v>
      </c>
      <c r="AV13">
        <f>_xlfn.STDEV.S(AV3:AV11)</f>
        <v>0.01626095276542238</v>
      </c>
      <c r="AW13">
        <f>_xlfn.STDEV.S(AW3:AW11)</f>
        <v>0.26824163464947332</v>
      </c>
      <c r="AX13" t="s">
        <f>IF(ISBLANK($AJ13),AV13,"")</f>
        <v>24</v>
      </c>
      <c r="AY13" t="s">
        <f>IF(ISBLANK($AJ13),AW13,"")</f>
        <v>24</v>
      </c>
      <c r="BB13" t="s">
        <v>25</v>
      </c>
      <c r="BD13" t="s">
        <v>36</v>
      </c>
      <c r="BE13">
        <f>_xlfn.STDEV.S(BE3:BE11)</f>
        <v>0.50013331556029472</v>
      </c>
      <c r="BF13">
        <f>_xlfn.STDEV.S(BF3:BF11)</f>
        <v>0.33260570875102252</v>
      </c>
      <c r="BG13" t="s">
        <f>IF(ISBLANK($AJ13),BE13,"")</f>
        <v>24</v>
      </c>
      <c r="BH13" t="s">
        <f>IF(ISBLANK($AJ13),BF13,"")</f>
        <v>24</v>
      </c>
      <c r="BJ13" t="s">
        <v>36</v>
      </c>
      <c r="BK13">
        <f>_xlfn.STDEV.S(BK3:BK11)</f>
        <v>0.52204725201205049</v>
      </c>
      <c r="BL13">
        <f>_xlfn.STDEV.S(BL3:BL11)</f>
        <v>0.3523445976212673</v>
      </c>
      <c r="BM13" t="s">
        <f>IF(ISBLANK($AJ13),BK13,"")</f>
        <v>24</v>
      </c>
      <c r="BN13" t="s">
        <f>IF(ISBLANK($AJ13),BL13,"")</f>
        <v>24</v>
      </c>
      <c r="BO13" s="3"/>
      <c r="BQ13" t="s">
        <v>36</v>
      </c>
      <c r="BR13">
        <f>_xlfn.STDEV.S(BR3:BR11)</f>
        <v>0.51068581339214814</v>
      </c>
      <c r="BS13">
        <f>_xlfn.STDEV.S(BS3:BS11)</f>
        <v>0.35244931769255861</v>
      </c>
      <c r="BT13" t="s">
        <f>IF(ISBLANK($AJ13),BR13,"")</f>
        <v>24</v>
      </c>
      <c r="BU13" t="s">
        <f>IF(ISBLANK($AJ13),BS13,"")</f>
        <v>24</v>
      </c>
      <c r="BY13" t="s">
        <v>36</v>
      </c>
      <c r="BZ13">
        <f>_xlfn.STDEV.S(BZ3:BZ11)</f>
        <v>0.50119856344566671</v>
      </c>
      <c r="CA13">
        <f>_xlfn.STDEV.S(CA3:CA11)</f>
        <v>0.33257956553919904</v>
      </c>
      <c r="CB13" t="s">
        <f>IF(ISBLANK($AJ13),BZ13,"")</f>
        <v>24</v>
      </c>
      <c r="CC13" t="s">
        <f>IF(ISBLANK($AJ13),CA13,"")</f>
        <v>24</v>
      </c>
      <c r="CG13" t="s">
        <v>36</v>
      </c>
      <c r="CH13">
        <f>_xlfn.STDEV.S(CH3:CH11)</f>
        <v>0.56615663321499055</v>
      </c>
      <c r="CI13">
        <f>_xlfn.STDEV.S(CI3:CI11)</f>
        <v>0.50169779775489232</v>
      </c>
      <c r="CJ13" t="s">
        <f>IF(ISBLANK($AJ13),CH13,"")</f>
        <v>24</v>
      </c>
      <c r="CK13" t="s">
        <f>IF(ISBLANK($AJ13),CI13,"")</f>
        <v>24</v>
      </c>
      <c r="CM13" t="s">
        <v>36</v>
      </c>
      <c r="CN13">
        <f>_xlfn.STDEV.S(CN3:CN11)</f>
        <v>0.57735026918962573</v>
      </c>
      <c r="CO13">
        <f>_xlfn.STDEV.S(CO3:CO11)</f>
        <v>0.16989932487377202</v>
      </c>
      <c r="CP13" t="s">
        <f>IF(ISBLANK($AJ13),CN13,"")</f>
        <v>24</v>
      </c>
      <c r="CQ13" t="s">
        <f>IF(ISBLANK($AJ13),CO13,"")</f>
        <v>24</v>
      </c>
    </row>
    <row r="14" spans="1:16260">
      <c r="A14" t="s">
        <v>37</v>
      </c>
      <c r="B14">
        <v>148</v>
      </c>
      <c r="C14">
        <v>36</v>
      </c>
      <c r="D14">
        <v>25</v>
      </c>
      <c r="E14">
        <v>16</v>
      </c>
      <c r="F14">
        <v>8</v>
      </c>
      <c r="G14">
        <v>10</v>
      </c>
      <c r="H14">
        <v>6</v>
      </c>
      <c r="I14">
        <v>19</v>
      </c>
      <c r="M14">
        <f>IF($I14&gt;0,B14,"")</f>
        <v>148</v>
      </c>
      <c r="N14">
        <f>IF($I14&gt;0,C14,"")</f>
        <v>36</v>
      </c>
      <c r="O14">
        <f>IF($I14&gt;0,D14,"")</f>
        <v>25</v>
      </c>
      <c r="P14">
        <f>IF($I14&gt;0,E14,"")</f>
        <v>16</v>
      </c>
      <c r="Q14">
        <f>IF($I14&gt;0,F14,"")</f>
        <v>8</v>
      </c>
      <c r="R14">
        <f>IF($I14&gt;0,G14,"")</f>
        <v>10</v>
      </c>
      <c r="S14">
        <f>IF($I14&gt;0,H14,"")</f>
        <v>6</v>
      </c>
      <c r="T14">
        <f>IF($I14&gt;0,I14,"")</f>
        <v>19</v>
      </c>
      <c r="Y14">
        <f>N6/$M6</f>
        <v>0.52643171806167399</v>
      </c>
      <c r="Z14">
        <f>O6/$M6</f>
        <v>0.0022026431718061676</v>
      </c>
      <c r="AA14">
        <f>P6/$M6</f>
        <v>0.11674008810572688</v>
      </c>
      <c r="AB14">
        <f>Q6/$M6</f>
        <v>0.11233480176211454</v>
      </c>
      <c r="AC14">
        <f>R6/$M6</f>
        <v>0.092511013215859028</v>
      </c>
      <c r="AD14">
        <f>S6/$M6</f>
        <v>0.083700440528634359</v>
      </c>
      <c r="AE14">
        <f>T6/$M6</f>
        <v>0.0022026431718061676</v>
      </c>
      <c r="AJ14" t="s">
        <v>25</v>
      </c>
      <c r="AN14" t="s">
        <v>38</v>
      </c>
      <c r="AO14">
        <f>COUNT(AO3:AO11)</f>
        <v>8</v>
      </c>
      <c r="AP14">
        <f>COUNT(AP3:AP11)</f>
        <v>9</v>
      </c>
      <c r="AQ14" t="s">
        <f>IF(ISBLANK($AJ14),AO14,"")</f>
        <v>24</v>
      </c>
      <c r="AR14" t="s">
        <f>IF(ISBLANK($AJ14),AP14,"")</f>
        <v>24</v>
      </c>
      <c r="AU14" t="s">
        <v>38</v>
      </c>
      <c r="AV14">
        <f>COUNT(AV3:AV11)</f>
        <v>8</v>
      </c>
      <c r="AW14">
        <f>COUNT(AW3:AW11)</f>
        <v>9</v>
      </c>
      <c r="AX14" t="s">
        <f>IF(ISBLANK($AJ14),AV14,"")</f>
        <v>24</v>
      </c>
      <c r="AY14" t="s">
        <f>IF(ISBLANK($AJ14),AW14,"")</f>
        <v>24</v>
      </c>
      <c r="BB14" t="s">
        <v>25</v>
      </c>
      <c r="BD14" t="s">
        <v>38</v>
      </c>
      <c r="BE14">
        <f>COUNT(BE3:BE11)</f>
        <v>3</v>
      </c>
      <c r="BF14">
        <f>COUNT(BF3:BF11)</f>
        <v>9</v>
      </c>
      <c r="BG14" t="s">
        <f>IF(ISBLANK($AJ14),BE14,"")</f>
        <v>24</v>
      </c>
      <c r="BH14" t="s">
        <f>IF(ISBLANK($AJ14),BF14,"")</f>
        <v>24</v>
      </c>
      <c r="BJ14" t="s">
        <v>38</v>
      </c>
      <c r="BK14">
        <f>COUNT(BK3:BK11)</f>
        <v>3</v>
      </c>
      <c r="BL14">
        <f>COUNT(BL3:BL11)</f>
        <v>8</v>
      </c>
      <c r="BM14" t="s">
        <f>IF(ISBLANK($AJ14),BK14,"")</f>
        <v>24</v>
      </c>
      <c r="BN14" t="s">
        <f>IF(ISBLANK($AJ14),BL14,"")</f>
        <v>24</v>
      </c>
      <c r="BQ14" t="s">
        <v>38</v>
      </c>
      <c r="BR14">
        <f>COUNT(BR3:BR11)</f>
        <v>3</v>
      </c>
      <c r="BS14">
        <f>COUNT(BS3:BS11)</f>
        <v>8</v>
      </c>
      <c r="BT14" t="s">
        <f>IF(ISBLANK($AJ14),BR14,"")</f>
        <v>24</v>
      </c>
      <c r="BU14" t="s">
        <f>IF(ISBLANK($AJ14),BS14,"")</f>
        <v>24</v>
      </c>
      <c r="BY14" t="s">
        <v>38</v>
      </c>
      <c r="BZ14">
        <f>COUNT(BZ3:BZ11)</f>
        <v>3</v>
      </c>
      <c r="CA14">
        <f>COUNT(CA3:CA11)</f>
        <v>9</v>
      </c>
      <c r="CB14" t="s">
        <f>IF(ISBLANK($AJ14),BZ14,"")</f>
        <v>24</v>
      </c>
      <c r="CC14" t="s">
        <f>IF(ISBLANK($AJ14),CA14,"")</f>
        <v>24</v>
      </c>
      <c r="CG14" t="s">
        <v>38</v>
      </c>
      <c r="CH14">
        <f>COUNT(CH3:CH11)</f>
        <v>3</v>
      </c>
      <c r="CI14">
        <f>COUNT(CI3:CI11)</f>
        <v>3</v>
      </c>
      <c r="CJ14" t="s">
        <f>IF(ISBLANK($AJ14),CH14,"")</f>
        <v>24</v>
      </c>
      <c r="CK14" t="s">
        <f>IF(ISBLANK($AJ14),CI14,"")</f>
        <v>24</v>
      </c>
      <c r="CM14" t="s">
        <v>38</v>
      </c>
      <c r="CN14">
        <f>COUNT(CN3:CN11)</f>
        <v>3</v>
      </c>
      <c r="CO14">
        <f>COUNT(CO3:CO11)</f>
        <v>9</v>
      </c>
      <c r="CP14" t="s">
        <f>IF(ISBLANK($AJ14),CN14,"")</f>
        <v>24</v>
      </c>
      <c r="CQ14" t="s">
        <f>IF(ISBLANK($AJ14),CO14,"")</f>
        <v>24</v>
      </c>
    </row>
    <row r="15" spans="1:16260">
      <c r="A15" t="s">
        <v>39</v>
      </c>
      <c r="B15">
        <v>465</v>
      </c>
      <c r="C15">
        <v>179</v>
      </c>
      <c r="D15">
        <v>116</v>
      </c>
      <c r="E15">
        <v>10</v>
      </c>
      <c r="F15">
        <v>9</v>
      </c>
      <c r="G15">
        <v>9</v>
      </c>
      <c r="H15">
        <v>8</v>
      </c>
      <c r="I15">
        <v>48</v>
      </c>
      <c r="M15">
        <f>IF($I15&gt;0,B15,"")</f>
        <v>465</v>
      </c>
      <c r="N15">
        <f>IF($I15&gt;0,C15,"")</f>
        <v>179</v>
      </c>
      <c r="O15">
        <f>IF($I15&gt;0,D15,"")</f>
        <v>116</v>
      </c>
      <c r="P15">
        <f>IF($I15&gt;0,E15,"")</f>
        <v>10</v>
      </c>
      <c r="Q15">
        <f>IF($I15&gt;0,F15,"")</f>
        <v>9</v>
      </c>
      <c r="R15">
        <f>IF($I15&gt;0,G15,"")</f>
        <v>9</v>
      </c>
      <c r="S15">
        <f>IF($I15&gt;0,H15,"")</f>
        <v>8</v>
      </c>
      <c r="T15">
        <f>IF($I15&gt;0,I15,"")</f>
        <v>48</v>
      </c>
      <c r="Y15">
        <f>N12/$M12</f>
        <v>0.25316455696202533</v>
      </c>
      <c r="Z15">
        <f>O12/$M12</f>
        <v>0.45569620253164556</v>
      </c>
      <c r="AA15">
        <f>P12/$M12</f>
        <v>0.088607594936708861</v>
      </c>
      <c r="AB15">
        <f>Q12/$M12</f>
        <v>0.075949367088607597</v>
      </c>
      <c r="AC15">
        <f>R12/$M12</f>
        <v>0.063291139240506333</v>
      </c>
      <c r="AD15">
        <f>S12/$M12</f>
        <v>0.050632911392405063</v>
      </c>
      <c r="AE15">
        <f>T12/$M12</f>
        <v>0.36708860759493672</v>
      </c>
      <c r="AJ15" t="s">
        <v>25</v>
      </c>
      <c r="AN15" t="s">
        <v>40</v>
      </c>
      <c r="AO15">
        <f>AO13/SQRT(AO14)</f>
        <v>0.0079820848874668504</v>
      </c>
      <c r="AP15">
        <f>AP13/SQRT(AP14)</f>
        <v>0.084460745508914345</v>
      </c>
      <c r="AQ15" t="s">
        <f>IF(ISBLANK($AJ15),AO15,"")</f>
        <v>24</v>
      </c>
      <c r="AR15" t="s">
        <f>IF(ISBLANK($AJ15),AP15,"")</f>
        <v>24</v>
      </c>
      <c r="AU15" t="s">
        <v>40</v>
      </c>
      <c r="AV15">
        <f>AV13/SQRT(AV14)</f>
        <v>0.0057491149844921532</v>
      </c>
      <c r="AW15">
        <f>AW13/SQRT(AW14)</f>
        <v>0.089413878216491105</v>
      </c>
      <c r="AX15" t="s">
        <f>IF(ISBLANK($AJ15),AV15,"")</f>
        <v>24</v>
      </c>
      <c r="AY15" t="s">
        <f>IF(ISBLANK($AJ15),AW15,"")</f>
        <v>24</v>
      </c>
      <c r="BB15" t="s">
        <v>25</v>
      </c>
      <c r="BD15" t="s">
        <v>40</v>
      </c>
      <c r="BE15">
        <f>BE13/SQRT(BE14)</f>
        <v>0.28875210436943621</v>
      </c>
      <c r="BF15">
        <f>BF13/SQRT(BF14)</f>
        <v>0.11086856958367418</v>
      </c>
      <c r="BG15" t="s">
        <f>IF(ISBLANK($AJ15),BE15,"")</f>
        <v>24</v>
      </c>
      <c r="BH15" t="s">
        <f>IF(ISBLANK($AJ15),BF15,"")</f>
        <v>24</v>
      </c>
      <c r="BJ15" t="s">
        <v>40</v>
      </c>
      <c r="BK15">
        <f>BK13/SQRT(BK14)</f>
        <v>0.30140412147886175</v>
      </c>
      <c r="BL15">
        <f>BL13/SQRT(BL14)</f>
        <v>0.12457262714622179</v>
      </c>
      <c r="BM15" t="s">
        <f>IF(ISBLANK($AJ15),BK15,"")</f>
        <v>24</v>
      </c>
      <c r="BN15" t="s">
        <f>IF(ISBLANK($AJ15),BL15,"")</f>
        <v>24</v>
      </c>
      <c r="BQ15" t="s">
        <v>40</v>
      </c>
      <c r="BR15">
        <f>BR13/SQRT(BR14)</f>
        <v>0.29484459183327971</v>
      </c>
      <c r="BS15">
        <f>BS13/SQRT(BS14)</f>
        <v>0.12460965128248999</v>
      </c>
      <c r="BT15" t="s">
        <f>IF(ISBLANK($AJ15),BR15,"")</f>
        <v>24</v>
      </c>
      <c r="BU15" t="s">
        <f>IF(ISBLANK($AJ15),BS15,"")</f>
        <v>24</v>
      </c>
      <c r="BY15" t="s">
        <v>40</v>
      </c>
      <c r="BZ15">
        <f>BZ13/SQRT(BZ14)</f>
        <v>0.28936712552280941</v>
      </c>
      <c r="CA15">
        <f>CA13/SQRT(CA14)</f>
        <v>0.11085985517973301</v>
      </c>
      <c r="CB15" t="s">
        <f>IF(ISBLANK($AJ15),BZ15,"")</f>
        <v>24</v>
      </c>
      <c r="CC15" t="s">
        <f>IF(ISBLANK($AJ15),CA15,"")</f>
        <v>24</v>
      </c>
      <c r="CG15" t="s">
        <v>40</v>
      </c>
      <c r="CH15">
        <f>CH13/SQRT(CH14)</f>
        <v>0.32687068459016705</v>
      </c>
      <c r="CI15">
        <f>CI13/SQRT(CI14)</f>
        <v>0.28965535858562952</v>
      </c>
      <c r="CJ15" t="s">
        <f>IF(ISBLANK($AJ15),CH15,"")</f>
        <v>24</v>
      </c>
      <c r="CK15" t="s">
        <f>IF(ISBLANK($AJ15),CI15,"")</f>
        <v>24</v>
      </c>
      <c r="CM15" t="s">
        <v>40</v>
      </c>
      <c r="CN15">
        <f>CN13/SQRT(CN14)</f>
        <v>0.33333333333333331</v>
      </c>
      <c r="CO15">
        <f>CO13/SQRT(CO14)</f>
        <v>0.056633108291257339</v>
      </c>
      <c r="CP15" t="s">
        <f>IF(ISBLANK($AJ15),CN15,"")</f>
        <v>24</v>
      </c>
      <c r="CQ15" t="s">
        <f>IF(ISBLANK($AJ15),CO15,"")</f>
        <v>24</v>
      </c>
    </row>
    <row r="16" spans="1:16260">
      <c r="A16" t="s">
        <v>41</v>
      </c>
      <c r="B16">
        <v>40</v>
      </c>
      <c r="C16">
        <v>4</v>
      </c>
      <c r="D16">
        <v>18</v>
      </c>
      <c r="E16">
        <v>14</v>
      </c>
      <c r="F16">
        <v>9</v>
      </c>
      <c r="G16">
        <v>11</v>
      </c>
      <c r="H16">
        <v>7</v>
      </c>
      <c r="I16">
        <v>15</v>
      </c>
      <c r="M16">
        <f>IF($I16&gt;0,B16,"")</f>
        <v>40</v>
      </c>
      <c r="N16">
        <f>IF($I16&gt;0,C16,"")</f>
        <v>4</v>
      </c>
      <c r="O16">
        <f>IF($I16&gt;0,D16,"")</f>
        <v>18</v>
      </c>
      <c r="P16">
        <f>IF($I16&gt;0,E16,"")</f>
        <v>14</v>
      </c>
      <c r="Q16">
        <f>IF($I16&gt;0,F16,"")</f>
        <v>9</v>
      </c>
      <c r="R16">
        <f>IF($I16&gt;0,G16,"")</f>
        <v>11</v>
      </c>
      <c r="S16">
        <f>IF($I16&gt;0,H16,"")</f>
        <v>7</v>
      </c>
      <c r="T16">
        <f>IF($I16&gt;0,I16,"")</f>
        <v>15</v>
      </c>
      <c r="Y16">
        <f>N13/$M13</f>
        <v>0.26470588235294118</v>
      </c>
      <c r="Z16">
        <f>O13/$M13</f>
        <v>0.58823529411764708</v>
      </c>
      <c r="AA16">
        <f>P13/$M13</f>
        <v>0.3235294117647059</v>
      </c>
      <c r="AB16">
        <f>Q13/$M13</f>
        <v>0.14705882352941177</v>
      </c>
      <c r="AC16">
        <f>R13/$M13</f>
        <v>0.26470588235294118</v>
      </c>
      <c r="AD16">
        <f>S13/$M13</f>
        <v>0.11764705882352941</v>
      </c>
      <c r="AE16">
        <f>T13/$M13</f>
        <v>0.35294117647058826</v>
      </c>
      <c r="AN16" t="s">
        <v>33</v>
      </c>
      <c r="AO16">
        <v>1</v>
      </c>
      <c r="AP16">
        <v>0.71428571428571397</v>
      </c>
      <c r="AQ16">
        <f>IF(ISBLANK($AJ16),AO16,"")</f>
        <v>1</v>
      </c>
      <c r="AR16">
        <f>IF(ISBLANK($AJ16),AP16,"")</f>
        <v>0.71428571428571397</v>
      </c>
      <c r="AU16" t="s">
        <v>33</v>
      </c>
      <c r="AV16">
        <v>1</v>
      </c>
      <c r="AW16">
        <v>0.66666666666666596</v>
      </c>
      <c r="AX16">
        <f>IF(ISBLANK($AJ16),AV16,"")</f>
        <v>1</v>
      </c>
      <c r="AY16">
        <f>IF(ISBLANK($AJ16),AW16,"")</f>
        <v>0.66666666666666596</v>
      </c>
      <c r="BD16" t="s">
        <v>33</v>
      </c>
      <c r="BE16">
        <v>0.24137931034482701</v>
      </c>
      <c r="BF16">
        <v>1</v>
      </c>
      <c r="BG16">
        <f>IF(ISBLANK($AJ16),BE16,"")</f>
        <v>0.24137931034482701</v>
      </c>
      <c r="BH16">
        <f>IF(ISBLANK($AJ16),BF16,"")</f>
        <v>1</v>
      </c>
      <c r="BJ16" t="s">
        <v>33</v>
      </c>
      <c r="BK16">
        <v>0.13793103448275801</v>
      </c>
      <c r="BL16">
        <v>1</v>
      </c>
      <c r="BM16">
        <f>IF(ISBLANK($AJ16),BK16,"")</f>
        <v>0.13793103448275801</v>
      </c>
      <c r="BN16">
        <f>IF(ISBLANK($AJ16),BL16,"")</f>
        <v>1</v>
      </c>
      <c r="BQ16" t="s">
        <v>33</v>
      </c>
      <c r="BR16">
        <v>0.17241379310344801</v>
      </c>
      <c r="BS16">
        <v>1</v>
      </c>
      <c r="BT16">
        <f>IF(ISBLANK($AJ16),BR16,"")</f>
        <v>0.17241379310344801</v>
      </c>
      <c r="BU16">
        <f>IF(ISBLANK($AJ16),BS16,"")</f>
        <v>1</v>
      </c>
      <c r="BY16" t="s">
        <v>33</v>
      </c>
      <c r="BZ16">
        <v>0.20689655172413701</v>
      </c>
      <c r="CA16">
        <v>1</v>
      </c>
      <c r="CB16">
        <f>IF(ISBLANK($AJ16),BZ16,"")</f>
        <v>0.20689655172413701</v>
      </c>
      <c r="CC16">
        <f>IF(ISBLANK($AJ16),CA16,"")</f>
        <v>1</v>
      </c>
      <c r="CG16" t="s">
        <v>33</v>
      </c>
      <c r="CH16">
        <v>0.82758620689655105</v>
      </c>
      <c r="CI16">
        <v>0.66666666666666596</v>
      </c>
      <c r="CJ16">
        <f>IF(ISBLANK($AJ16),CH16,"")</f>
        <v>0.82758620689655105</v>
      </c>
      <c r="CK16">
        <f>IF(ISBLANK($AJ16),CI16,"")</f>
        <v>0.66666666666666596</v>
      </c>
      <c r="CM16" t="s">
        <v>33</v>
      </c>
      <c r="CN16">
        <v>0.44827586206896503</v>
      </c>
      <c r="CO16">
        <v>0.65000000000000002</v>
      </c>
      <c r="CP16">
        <f>IF(ISBLANK($AJ16),CN16,"")</f>
        <v>0.44827586206896503</v>
      </c>
      <c r="CQ16">
        <f>IF(ISBLANK($AJ16),CO16,"")</f>
        <v>0.65000000000000002</v>
      </c>
    </row>
    <row r="17" spans="1:16260">
      <c r="A17" t="s">
        <v>42</v>
      </c>
      <c r="B17">
        <v>101</v>
      </c>
      <c r="C17">
        <v>4</v>
      </c>
      <c r="D17">
        <v>41</v>
      </c>
      <c r="E17">
        <v>26</v>
      </c>
      <c r="F17">
        <v>10</v>
      </c>
      <c r="G17">
        <v>19</v>
      </c>
      <c r="H17">
        <v>4</v>
      </c>
      <c r="I17">
        <v>18</v>
      </c>
      <c r="M17">
        <f>IF($I17&gt;0,B17,"")</f>
        <v>101</v>
      </c>
      <c r="N17">
        <f>IF($I17&gt;0,C17,"")</f>
        <v>4</v>
      </c>
      <c r="O17">
        <f>IF($I17&gt;0,D17,"")</f>
        <v>41</v>
      </c>
      <c r="P17">
        <f>IF($I17&gt;0,E17,"")</f>
        <v>26</v>
      </c>
      <c r="Q17">
        <f>IF($I17&gt;0,F17,"")</f>
        <v>10</v>
      </c>
      <c r="R17">
        <f>IF($I17&gt;0,G17,"")</f>
        <v>19</v>
      </c>
      <c r="S17">
        <f>IF($I17&gt;0,H17,"")</f>
        <v>4</v>
      </c>
      <c r="T17">
        <f>IF($I17&gt;0,I17,"")</f>
        <v>18</v>
      </c>
      <c r="Y17">
        <f>N14/$M14</f>
        <v>0.24324324324324326</v>
      </c>
      <c r="Z17">
        <f>O14/$M14</f>
        <v>0.16891891891891891</v>
      </c>
      <c r="AA17">
        <f>P14/$M14</f>
        <v>0.10810810810810811</v>
      </c>
      <c r="AB17">
        <f>Q14/$M14</f>
        <v>0.054054054054054057</v>
      </c>
      <c r="AC17">
        <f>R14/$M14</f>
        <v>0.067567567567567571</v>
      </c>
      <c r="AD17">
        <f>S14/$M14</f>
        <v>0.040540540540540543</v>
      </c>
      <c r="AE17">
        <f>T14/$M14</f>
        <v>0.12837837837837837</v>
      </c>
      <c r="AN17" t="s">
        <v>35</v>
      </c>
      <c r="AO17">
        <v>1</v>
      </c>
      <c r="AP17">
        <v>0.81818181818181801</v>
      </c>
      <c r="AQ17">
        <f>IF(ISBLANK($AJ17),AO17,"")</f>
        <v>1</v>
      </c>
      <c r="AR17">
        <f>IF(ISBLANK($AJ17),AP17,"")</f>
        <v>0.81818181818181801</v>
      </c>
      <c r="AU17" t="s">
        <v>35</v>
      </c>
      <c r="AV17">
        <v>1</v>
      </c>
      <c r="AW17">
        <v>0.80000000000000004</v>
      </c>
      <c r="AX17">
        <f>IF(ISBLANK($AJ17),AV17,"")</f>
        <v>1</v>
      </c>
      <c r="AY17">
        <f>IF(ISBLANK($AJ17),AW17,"")</f>
        <v>0.80000000000000004</v>
      </c>
      <c r="BD17" t="s">
        <v>35</v>
      </c>
      <c r="BE17">
        <v>0.5</v>
      </c>
      <c r="BF17">
        <v>0.54545454545454497</v>
      </c>
      <c r="BG17">
        <f>IF(ISBLANK($AJ17),BE17,"")</f>
        <v>0.5</v>
      </c>
      <c r="BH17">
        <f>IF(ISBLANK($AJ17),BF17,"")</f>
        <v>0.54545454545454497</v>
      </c>
      <c r="BJ17" t="s">
        <v>35</v>
      </c>
      <c r="BK17">
        <v>0.33333333333333298</v>
      </c>
      <c r="BL17">
        <v>1</v>
      </c>
      <c r="BM17">
        <f>IF(ISBLANK($AJ17),BK17,"")</f>
        <v>0.33333333333333298</v>
      </c>
      <c r="BN17">
        <f>IF(ISBLANK($AJ17),BL17,"")</f>
        <v>1</v>
      </c>
      <c r="BQ17" t="s">
        <v>35</v>
      </c>
      <c r="BR17">
        <v>0.41666666666666602</v>
      </c>
      <c r="BS17">
        <v>0.55555555555555503</v>
      </c>
      <c r="BT17">
        <f>IF(ISBLANK($AJ17),BR17,"")</f>
        <v>0.41666666666666602</v>
      </c>
      <c r="BU17">
        <f>IF(ISBLANK($AJ17),BS17,"")</f>
        <v>0.55555555555555503</v>
      </c>
      <c r="BY17" t="s">
        <v>35</v>
      </c>
      <c r="BZ17">
        <v>0.41666666666666602</v>
      </c>
      <c r="CA17">
        <v>1</v>
      </c>
      <c r="CB17">
        <f>IF(ISBLANK($AJ17),BZ17,"")</f>
        <v>0.41666666666666602</v>
      </c>
      <c r="CC17">
        <f>IF(ISBLANK($AJ17),CA17,"")</f>
        <v>1</v>
      </c>
      <c r="CG17" t="s">
        <v>35</v>
      </c>
      <c r="CH17">
        <v>0.91666666666666596</v>
      </c>
      <c r="CI17">
        <v>0.55000000000000004</v>
      </c>
      <c r="CJ17">
        <f>IF(ISBLANK($AJ17),CH17,"")</f>
        <v>0.91666666666666596</v>
      </c>
      <c r="CK17">
        <f>IF(ISBLANK($AJ17),CI17,"")</f>
        <v>0.55000000000000004</v>
      </c>
      <c r="CM17" t="s">
        <v>35</v>
      </c>
      <c r="CN17">
        <v>0.5</v>
      </c>
      <c r="CO17">
        <v>0.66666666666666596</v>
      </c>
      <c r="CP17">
        <f>IF(ISBLANK($AJ17),CN17,"")</f>
        <v>0.5</v>
      </c>
      <c r="CQ17">
        <f>IF(ISBLANK($AJ17),CO17,"")</f>
        <v>0.66666666666666596</v>
      </c>
    </row>
    <row r="18" spans="1:16260">
      <c r="A18" t="s">
        <v>43</v>
      </c>
      <c r="B18">
        <v>22</v>
      </c>
      <c r="C18">
        <v>6</v>
      </c>
      <c r="D18">
        <v>15</v>
      </c>
      <c r="E18">
        <v>11</v>
      </c>
      <c r="F18">
        <v>7</v>
      </c>
      <c r="G18">
        <v>9</v>
      </c>
      <c r="H18">
        <v>6</v>
      </c>
      <c r="I18">
        <v>15</v>
      </c>
      <c r="M18">
        <f>IF($I18&gt;0,B18,"")</f>
        <v>22</v>
      </c>
      <c r="N18">
        <f>IF($I18&gt;0,C18,"")</f>
        <v>6</v>
      </c>
      <c r="O18">
        <f>IF($I18&gt;0,D18,"")</f>
        <v>15</v>
      </c>
      <c r="P18">
        <f>IF($I18&gt;0,E18,"")</f>
        <v>11</v>
      </c>
      <c r="Q18">
        <f>IF($I18&gt;0,F18,"")</f>
        <v>7</v>
      </c>
      <c r="R18">
        <f>IF($I18&gt;0,G18,"")</f>
        <v>9</v>
      </c>
      <c r="S18">
        <f>IF($I18&gt;0,H18,"")</f>
        <v>6</v>
      </c>
      <c r="T18">
        <f>IF($I18&gt;0,I18,"")</f>
        <v>15</v>
      </c>
      <c r="Y18">
        <f>N15/$M15</f>
        <v>0.38494623655913979</v>
      </c>
      <c r="Z18">
        <f>O15/$M15</f>
        <v>0.24946236559139784</v>
      </c>
      <c r="AA18">
        <f>P15/$M15</f>
        <v>0.021505376344086023</v>
      </c>
      <c r="AB18">
        <f>Q15/$M15</f>
        <v>0.01935483870967742</v>
      </c>
      <c r="AC18">
        <f>R15/$M15</f>
        <v>0.01935483870967742</v>
      </c>
      <c r="AD18">
        <f>S15/$M15</f>
        <v>0.017204301075268817</v>
      </c>
      <c r="AE18">
        <f>T15/$M15</f>
        <v>0.1032258064516129</v>
      </c>
      <c r="AN18" t="s">
        <v>37</v>
      </c>
      <c r="AO18">
        <v>1</v>
      </c>
      <c r="AP18">
        <v>0.625</v>
      </c>
      <c r="AQ18">
        <f>IF(ISBLANK($AJ18),AO18,"")</f>
        <v>1</v>
      </c>
      <c r="AR18">
        <f>IF(ISBLANK($AJ18),AP18,"")</f>
        <v>0.625</v>
      </c>
      <c r="AU18" t="s">
        <v>37</v>
      </c>
      <c r="AV18">
        <v>0.83333333333333304</v>
      </c>
      <c r="AW18">
        <v>0.625</v>
      </c>
      <c r="AX18">
        <f>IF(ISBLANK($AJ18),AV18,"")</f>
        <v>0.83333333333333304</v>
      </c>
      <c r="AY18">
        <f>IF(ISBLANK($AJ18),AW18,"")</f>
        <v>0.625</v>
      </c>
      <c r="BD18" t="s">
        <v>37</v>
      </c>
      <c r="BE18">
        <v>0.42105263157894701</v>
      </c>
      <c r="BF18">
        <v>0.5</v>
      </c>
      <c r="BG18">
        <f>IF(ISBLANK($AJ18),BE18,"")</f>
        <v>0.42105263157894701</v>
      </c>
      <c r="BH18">
        <f>IF(ISBLANK($AJ18),BF18,"")</f>
        <v>0.5</v>
      </c>
      <c r="BJ18" t="s">
        <v>37</v>
      </c>
      <c r="BK18">
        <v>0.157894736842105</v>
      </c>
      <c r="BL18">
        <v>0.5</v>
      </c>
      <c r="BM18">
        <f>IF(ISBLANK($AJ18),BK18,"")</f>
        <v>0.157894736842105</v>
      </c>
      <c r="BN18">
        <f>IF(ISBLANK($AJ18),BL18,"")</f>
        <v>0.5</v>
      </c>
      <c r="BQ18" t="s">
        <v>37</v>
      </c>
      <c r="BR18">
        <v>0.26315789473684198</v>
      </c>
      <c r="BS18">
        <v>0.5</v>
      </c>
      <c r="BT18">
        <f>IF(ISBLANK($AJ18),BR18,"")</f>
        <v>0.26315789473684198</v>
      </c>
      <c r="BU18">
        <f>IF(ISBLANK($AJ18),BS18,"")</f>
        <v>0.5</v>
      </c>
      <c r="BY18" t="s">
        <v>37</v>
      </c>
      <c r="BZ18">
        <v>0.31578947368421001</v>
      </c>
      <c r="CA18">
        <v>0.75</v>
      </c>
      <c r="CB18">
        <f>IF(ISBLANK($AJ18),BZ18,"")</f>
        <v>0.31578947368421001</v>
      </c>
      <c r="CC18">
        <f>IF(ISBLANK($AJ18),CA18,"")</f>
        <v>0.75</v>
      </c>
      <c r="CG18" t="s">
        <v>37</v>
      </c>
      <c r="CH18">
        <v>0.63157894736842102</v>
      </c>
      <c r="CI18">
        <v>0.47999999999999998</v>
      </c>
      <c r="CJ18">
        <f>IF(ISBLANK($AJ18),CH18,"")</f>
        <v>0.63157894736842102</v>
      </c>
      <c r="CK18">
        <f>IF(ISBLANK($AJ18),CI18,"")</f>
        <v>0.47999999999999998</v>
      </c>
      <c r="CM18" t="s">
        <v>37</v>
      </c>
      <c r="CN18">
        <v>0.63157894736842102</v>
      </c>
      <c r="CO18">
        <v>0.33333333333333298</v>
      </c>
      <c r="CP18">
        <f>IF(ISBLANK($AJ18),CN18,"")</f>
        <v>0.63157894736842102</v>
      </c>
      <c r="CQ18">
        <f>IF(ISBLANK($AJ18),CO18,"")</f>
        <v>0.33333333333333298</v>
      </c>
    </row>
    <row r="19" spans="1:16260">
      <c r="A19" t="s">
        <v>44</v>
      </c>
      <c r="B19">
        <v>189</v>
      </c>
      <c r="C19">
        <v>66</v>
      </c>
      <c r="D19">
        <v>48</v>
      </c>
      <c r="E19">
        <v>16</v>
      </c>
      <c r="F19">
        <v>11</v>
      </c>
      <c r="G19">
        <v>12</v>
      </c>
      <c r="H19">
        <v>8</v>
      </c>
      <c r="I19">
        <v>115</v>
      </c>
      <c r="M19">
        <f>IF($I19&gt;0,B19,"")</f>
        <v>189</v>
      </c>
      <c r="N19">
        <f>IF($I19&gt;0,C19,"")</f>
        <v>66</v>
      </c>
      <c r="O19">
        <f>IF($I19&gt;0,D19,"")</f>
        <v>48</v>
      </c>
      <c r="P19">
        <f>IF($I19&gt;0,E19,"")</f>
        <v>16</v>
      </c>
      <c r="Q19">
        <f>IF($I19&gt;0,F19,"")</f>
        <v>11</v>
      </c>
      <c r="R19">
        <f>IF($I19&gt;0,G19,"")</f>
        <v>12</v>
      </c>
      <c r="S19">
        <f>IF($I19&gt;0,H19,"")</f>
        <v>8</v>
      </c>
      <c r="T19">
        <f>IF($I19&gt;0,I19,"")</f>
        <v>115</v>
      </c>
      <c r="Y19">
        <f>N16/$M16</f>
        <v>0.10000000000000001</v>
      </c>
      <c r="Z19">
        <f>O16/$M16</f>
        <v>0.45000000000000001</v>
      </c>
      <c r="AA19">
        <f>P16/$M16</f>
        <v>0.34999999999999998</v>
      </c>
      <c r="AB19">
        <f>Q16/$M16</f>
        <v>0.22500000000000001</v>
      </c>
      <c r="AC19">
        <f>R16/$M16</f>
        <v>0.27500000000000002</v>
      </c>
      <c r="AD19">
        <f>S16/$M16</f>
        <v>0.17499999999999999</v>
      </c>
      <c r="AE19">
        <f>T16/$M16</f>
        <v>0.375</v>
      </c>
      <c r="AN19" t="s">
        <v>39</v>
      </c>
      <c r="AO19">
        <v>1</v>
      </c>
      <c r="AP19">
        <v>0.90000000000000002</v>
      </c>
      <c r="AQ19">
        <f>IF(ISBLANK($AJ19),AO19,"")</f>
        <v>1</v>
      </c>
      <c r="AR19">
        <f>IF(ISBLANK($AJ19),AP19,"")</f>
        <v>0.90000000000000002</v>
      </c>
      <c r="AU19" t="s">
        <v>39</v>
      </c>
      <c r="AV19">
        <v>1</v>
      </c>
      <c r="AW19">
        <v>0.88888888888888795</v>
      </c>
      <c r="AX19">
        <f>IF(ISBLANK($AJ19),AV19,"")</f>
        <v>1</v>
      </c>
      <c r="AY19">
        <f>IF(ISBLANK($AJ19),AW19,"")</f>
        <v>0.88888888888888795</v>
      </c>
      <c r="BD19" t="s">
        <v>39</v>
      </c>
      <c r="BE19">
        <v>0.20833333333333301</v>
      </c>
      <c r="BF19">
        <v>1</v>
      </c>
      <c r="BG19">
        <f>IF(ISBLANK($AJ19),BE19,"")</f>
        <v>0.20833333333333301</v>
      </c>
      <c r="BH19">
        <f>IF(ISBLANK($AJ19),BF19,"")</f>
        <v>1</v>
      </c>
      <c r="BJ19" t="s">
        <v>39</v>
      </c>
      <c r="BK19">
        <v>0.16666666666666599</v>
      </c>
      <c r="BL19">
        <v>1</v>
      </c>
      <c r="BM19">
        <f>IF(ISBLANK($AJ19),BK19,"")</f>
        <v>0.16666666666666599</v>
      </c>
      <c r="BN19">
        <f>IF(ISBLANK($AJ19),BL19,"")</f>
        <v>1</v>
      </c>
      <c r="BQ19" t="s">
        <v>39</v>
      </c>
      <c r="BR19">
        <v>0.1875</v>
      </c>
      <c r="BS19">
        <v>1</v>
      </c>
      <c r="BT19">
        <f>IF(ISBLANK($AJ19),BR19,"")</f>
        <v>0.1875</v>
      </c>
      <c r="BU19">
        <f>IF(ISBLANK($AJ19),BS19,"")</f>
        <v>1</v>
      </c>
      <c r="BY19" t="s">
        <v>39</v>
      </c>
      <c r="BZ19">
        <v>0.1875</v>
      </c>
      <c r="CA19">
        <v>1</v>
      </c>
      <c r="CB19">
        <f>IF(ISBLANK($AJ19),BZ19,"")</f>
        <v>0.1875</v>
      </c>
      <c r="CC19">
        <f>IF(ISBLANK($AJ19),CA19,"")</f>
        <v>1</v>
      </c>
      <c r="CG19" t="s">
        <v>39</v>
      </c>
      <c r="CH19">
        <v>0.52083333333333304</v>
      </c>
      <c r="CI19">
        <v>0.21551724137931</v>
      </c>
      <c r="CJ19">
        <f>IF(ISBLANK($AJ19),CH19,"")</f>
        <v>0.52083333333333304</v>
      </c>
      <c r="CK19">
        <f>IF(ISBLANK($AJ19),CI19,"")</f>
        <v>0.21551724137931</v>
      </c>
      <c r="CM19" t="s">
        <v>39</v>
      </c>
      <c r="CN19">
        <v>0.64583333333333304</v>
      </c>
      <c r="CO19">
        <v>0.17318435754189901</v>
      </c>
      <c r="CP19">
        <f>IF(ISBLANK($AJ19),CN19,"")</f>
        <v>0.64583333333333304</v>
      </c>
      <c r="CQ19">
        <f>IF(ISBLANK($AJ19),CO19,"")</f>
        <v>0.17318435754189901</v>
      </c>
    </row>
    <row r="20" spans="1:16260">
      <c r="A20" t="s">
        <v>45</v>
      </c>
      <c r="B20">
        <v>27</v>
      </c>
      <c r="C20">
        <v>12</v>
      </c>
      <c r="D20">
        <v>11</v>
      </c>
      <c r="E20">
        <v>7</v>
      </c>
      <c r="F20">
        <v>7</v>
      </c>
      <c r="G20">
        <v>6</v>
      </c>
      <c r="H20">
        <v>4</v>
      </c>
      <c r="I20">
        <v>13</v>
      </c>
      <c r="M20">
        <f>IF($I20&gt;0,B20,"")</f>
        <v>27</v>
      </c>
      <c r="N20">
        <f>IF($I20&gt;0,C20,"")</f>
        <v>12</v>
      </c>
      <c r="O20">
        <f>IF($I20&gt;0,D20,"")</f>
        <v>11</v>
      </c>
      <c r="P20">
        <f>IF($I20&gt;0,E20,"")</f>
        <v>7</v>
      </c>
      <c r="Q20">
        <f>IF($I20&gt;0,F20,"")</f>
        <v>7</v>
      </c>
      <c r="R20">
        <f>IF($I20&gt;0,G20,"")</f>
        <v>6</v>
      </c>
      <c r="S20">
        <f>IF($I20&gt;0,H20,"")</f>
        <v>4</v>
      </c>
      <c r="T20">
        <f>IF($I20&gt;0,I20,"")</f>
        <v>13</v>
      </c>
      <c r="Y20">
        <f>N17/$M17</f>
        <v>0.039603960396039604</v>
      </c>
      <c r="Z20">
        <f>O17/$M17</f>
        <v>0.40594059405940597</v>
      </c>
      <c r="AA20">
        <f>P17/$M17</f>
        <v>0.25742574257425743</v>
      </c>
      <c r="AB20">
        <f>Q17/$M17</f>
        <v>0.099009900990099015</v>
      </c>
      <c r="AC20">
        <f>R17/$M17</f>
        <v>0.18811881188118812</v>
      </c>
      <c r="AD20">
        <f>S17/$M17</f>
        <v>0.039603960396039604</v>
      </c>
      <c r="AE20">
        <f>T17/$M17</f>
        <v>0.17821782178217821</v>
      </c>
      <c r="AN20" t="s">
        <v>41</v>
      </c>
      <c r="AO20">
        <v>1</v>
      </c>
      <c r="AP20">
        <v>0.78571428571428503</v>
      </c>
      <c r="AQ20">
        <f>IF(ISBLANK($AJ20),AO20,"")</f>
        <v>1</v>
      </c>
      <c r="AR20">
        <f>IF(ISBLANK($AJ20),AP20,"")</f>
        <v>0.78571428571428503</v>
      </c>
      <c r="AU20" t="s">
        <v>41</v>
      </c>
      <c r="AV20">
        <v>1</v>
      </c>
      <c r="AW20">
        <v>0.77777777777777701</v>
      </c>
      <c r="AX20">
        <f>IF(ISBLANK($AJ20),AV20,"")</f>
        <v>1</v>
      </c>
      <c r="AY20">
        <f>IF(ISBLANK($AJ20),AW20,"")</f>
        <v>0.77777777777777701</v>
      </c>
      <c r="BD20" t="s">
        <v>41</v>
      </c>
      <c r="BE20">
        <v>0.59999999999999998</v>
      </c>
      <c r="BF20">
        <v>0.64285714285714202</v>
      </c>
      <c r="BG20">
        <f>IF(ISBLANK($AJ20),BE20,"")</f>
        <v>0.59999999999999998</v>
      </c>
      <c r="BH20">
        <f>IF(ISBLANK($AJ20),BF20,"")</f>
        <v>0.64285714285714202</v>
      </c>
      <c r="BJ20" t="s">
        <v>41</v>
      </c>
      <c r="BK20">
        <v>0.46666666666666601</v>
      </c>
      <c r="BL20">
        <v>1</v>
      </c>
      <c r="BM20">
        <f>IF(ISBLANK($AJ20),BK20,"")</f>
        <v>0.46666666666666601</v>
      </c>
      <c r="BN20">
        <f>IF(ISBLANK($AJ20),BL20,"")</f>
        <v>1</v>
      </c>
      <c r="BQ20" t="s">
        <v>41</v>
      </c>
      <c r="BR20">
        <v>0.46666666666666601</v>
      </c>
      <c r="BS20">
        <v>0.63636363636363602</v>
      </c>
      <c r="BT20">
        <f>IF(ISBLANK($AJ20),BR20,"")</f>
        <v>0.46666666666666601</v>
      </c>
      <c r="BU20">
        <f>IF(ISBLANK($AJ20),BS20,"")</f>
        <v>0.63636363636363602</v>
      </c>
      <c r="BY20" t="s">
        <v>41</v>
      </c>
      <c r="BZ20">
        <v>0.59999999999999998</v>
      </c>
      <c r="CA20">
        <v>1</v>
      </c>
      <c r="CB20">
        <f>IF(ISBLANK($AJ20),BZ20,"")</f>
        <v>0.59999999999999998</v>
      </c>
      <c r="CC20">
        <f>IF(ISBLANK($AJ20),CA20,"")</f>
        <v>1</v>
      </c>
      <c r="CG20" t="s">
        <v>41</v>
      </c>
      <c r="CH20">
        <v>0.66666666666666596</v>
      </c>
      <c r="CI20">
        <v>0.55555555555555503</v>
      </c>
      <c r="CJ20">
        <f>IF(ISBLANK($AJ20),CH20,"")</f>
        <v>0.66666666666666596</v>
      </c>
      <c r="CK20">
        <f>IF(ISBLANK($AJ20),CI20,"")</f>
        <v>0.55555555555555503</v>
      </c>
      <c r="CM20" t="s">
        <v>41</v>
      </c>
      <c r="CN20">
        <v>0.133333333333333</v>
      </c>
      <c r="CO20">
        <v>0.5</v>
      </c>
      <c r="CP20">
        <f>IF(ISBLANK($AJ20),CN20,"")</f>
        <v>0.133333333333333</v>
      </c>
      <c r="CQ20">
        <f>IF(ISBLANK($AJ20),CO20,"")</f>
        <v>0.5</v>
      </c>
    </row>
    <row r="21" spans="1:16260">
      <c r="A21" t="s">
        <v>46</v>
      </c>
      <c r="B21">
        <v>1129</v>
      </c>
      <c r="C21">
        <v>110</v>
      </c>
      <c r="D21">
        <v>356</v>
      </c>
      <c r="E21">
        <v>76</v>
      </c>
      <c r="F21">
        <v>72</v>
      </c>
      <c r="G21">
        <v>55</v>
      </c>
      <c r="H21">
        <v>54</v>
      </c>
      <c r="I21">
        <v>228</v>
      </c>
      <c r="M21">
        <f>IF($I21&gt;0,B21,"")</f>
        <v>1129</v>
      </c>
      <c r="N21">
        <f>IF($I21&gt;0,C21,"")</f>
        <v>110</v>
      </c>
      <c r="O21">
        <f>IF($I21&gt;0,D21,"")</f>
        <v>356</v>
      </c>
      <c r="P21">
        <f>IF($I21&gt;0,E21,"")</f>
        <v>76</v>
      </c>
      <c r="Q21">
        <f>IF($I21&gt;0,F21,"")</f>
        <v>72</v>
      </c>
      <c r="R21">
        <f>IF($I21&gt;0,G21,"")</f>
        <v>55</v>
      </c>
      <c r="S21">
        <f>IF($I21&gt;0,H21,"")</f>
        <v>54</v>
      </c>
      <c r="T21">
        <f>IF($I21&gt;0,I21,"")</f>
        <v>228</v>
      </c>
      <c r="Y21">
        <f>N18/$M18</f>
        <v>0.27272727272727271</v>
      </c>
      <c r="Z21">
        <f>O18/$M18</f>
        <v>0.68181818181818177</v>
      </c>
      <c r="AA21">
        <f>P18/$M18</f>
        <v>0.5</v>
      </c>
      <c r="AB21">
        <f>Q18/$M18</f>
        <v>0.31818181818181818</v>
      </c>
      <c r="AC21">
        <f>R18/$M18</f>
        <v>0.40909090909090912</v>
      </c>
      <c r="AD21">
        <f>S18/$M18</f>
        <v>0.27272727272727271</v>
      </c>
      <c r="AE21">
        <f>T18/$M18</f>
        <v>0.68181818181818177</v>
      </c>
      <c r="AN21" t="s">
        <v>42</v>
      </c>
      <c r="AO21">
        <v>0.94736842105263097</v>
      </c>
      <c r="AP21">
        <v>0.69230769230769196</v>
      </c>
      <c r="AQ21">
        <f>IF(ISBLANK($AJ21),AO21,"")</f>
        <v>0.94736842105263097</v>
      </c>
      <c r="AR21">
        <f>IF(ISBLANK($AJ21),AP21,"")</f>
        <v>0.69230769230769196</v>
      </c>
      <c r="AU21" t="s">
        <v>42</v>
      </c>
      <c r="AV21">
        <v>1</v>
      </c>
      <c r="AW21">
        <v>0.40000000000000002</v>
      </c>
      <c r="AX21">
        <f>IF(ISBLANK($AJ21),AV21,"")</f>
        <v>1</v>
      </c>
      <c r="AY21">
        <f>IF(ISBLANK($AJ21),AW21,"")</f>
        <v>0.40000000000000002</v>
      </c>
      <c r="BD21" t="s">
        <v>42</v>
      </c>
      <c r="BE21">
        <v>0.66666666666666596</v>
      </c>
      <c r="BF21">
        <v>0.46153846153846101</v>
      </c>
      <c r="BG21">
        <f>IF(ISBLANK($AJ21),BE21,"")</f>
        <v>0.66666666666666596</v>
      </c>
      <c r="BH21">
        <f>IF(ISBLANK($AJ21),BF21,"")</f>
        <v>0.46153846153846101</v>
      </c>
      <c r="BJ21" t="s">
        <v>42</v>
      </c>
      <c r="BK21">
        <v>0.22222222222222199</v>
      </c>
      <c r="BL21">
        <v>1</v>
      </c>
      <c r="BM21">
        <f>IF(ISBLANK($AJ21),BK21,"")</f>
        <v>0.22222222222222199</v>
      </c>
      <c r="BN21">
        <f>IF(ISBLANK($AJ21),BL21,"")</f>
        <v>1</v>
      </c>
      <c r="BQ21" t="s">
        <v>42</v>
      </c>
      <c r="BR21">
        <v>0.44444444444444398</v>
      </c>
      <c r="BS21">
        <v>0.42105263157894701</v>
      </c>
      <c r="BT21">
        <f>IF(ISBLANK($AJ21),BR21,"")</f>
        <v>0.44444444444444398</v>
      </c>
      <c r="BU21">
        <f>IF(ISBLANK($AJ21),BS21,"")</f>
        <v>0.42105263157894701</v>
      </c>
      <c r="BY21" t="s">
        <v>42</v>
      </c>
      <c r="BZ21">
        <v>0.55555555555555503</v>
      </c>
      <c r="CA21">
        <v>1</v>
      </c>
      <c r="CB21">
        <f>IF(ISBLANK($AJ21),BZ21,"")</f>
        <v>0.55555555555555503</v>
      </c>
      <c r="CC21">
        <f>IF(ISBLANK($AJ21),CA21,"")</f>
        <v>1</v>
      </c>
      <c r="CG21" t="s">
        <v>42</v>
      </c>
      <c r="CH21">
        <v>0.83333333333333304</v>
      </c>
      <c r="CI21">
        <v>0.36585365853658502</v>
      </c>
      <c r="CJ21">
        <f>IF(ISBLANK($AJ21),CH21,"")</f>
        <v>0.83333333333333304</v>
      </c>
      <c r="CK21">
        <f>IF(ISBLANK($AJ21),CI21,"")</f>
        <v>0.36585365853658502</v>
      </c>
      <c r="CM21" t="s">
        <v>42</v>
      </c>
      <c r="CN21">
        <v>0.11111111111111099</v>
      </c>
      <c r="CO21">
        <v>0.5</v>
      </c>
      <c r="CP21">
        <f>IF(ISBLANK($AJ21),CN21,"")</f>
        <v>0.11111111111111099</v>
      </c>
      <c r="CQ21">
        <f>IF(ISBLANK($AJ21),CO21,"")</f>
        <v>0.5</v>
      </c>
    </row>
    <row r="22" spans="1:16260">
      <c r="A22" t="s">
        <v>47</v>
      </c>
      <c r="B22">
        <v>327</v>
      </c>
      <c r="C22">
        <v>29</v>
      </c>
      <c r="D22">
        <v>63</v>
      </c>
      <c r="E22">
        <v>17</v>
      </c>
      <c r="F22">
        <v>3</v>
      </c>
      <c r="G22">
        <v>15</v>
      </c>
      <c r="H22">
        <v>1</v>
      </c>
      <c r="I22">
        <v>3</v>
      </c>
      <c r="M22">
        <f>IF($I22&gt;0,B22,"")</f>
        <v>327</v>
      </c>
      <c r="N22">
        <f>IF($I22&gt;0,C22,"")</f>
        <v>29</v>
      </c>
      <c r="O22">
        <f>IF($I22&gt;0,D22,"")</f>
        <v>63</v>
      </c>
      <c r="P22">
        <f>IF($I22&gt;0,E22,"")</f>
        <v>17</v>
      </c>
      <c r="Q22">
        <f>IF($I22&gt;0,F22,"")</f>
        <v>3</v>
      </c>
      <c r="R22">
        <f>IF($I22&gt;0,G22,"")</f>
        <v>15</v>
      </c>
      <c r="S22">
        <f>IF($I22&gt;0,H22,"")</f>
        <v>1</v>
      </c>
      <c r="T22">
        <f>IF($I22&gt;0,I22,"")</f>
        <v>3</v>
      </c>
      <c r="Y22">
        <f>N19/$M19</f>
        <v>0.34920634920634919</v>
      </c>
      <c r="Z22">
        <f>O19/$M19</f>
        <v>0.25396825396825395</v>
      </c>
      <c r="AA22">
        <f>P19/$M19</f>
        <v>0.084656084656084651</v>
      </c>
      <c r="AB22">
        <f>Q19/$M19</f>
        <v>0.058201058201058198</v>
      </c>
      <c r="AC22">
        <f>R19/$M19</f>
        <v>0.063492063492063489</v>
      </c>
      <c r="AD22">
        <f>S19/$M19</f>
        <v>0.042328042328042326</v>
      </c>
      <c r="AE22">
        <f>T19/$M19</f>
        <v>0.60846560846560849</v>
      </c>
      <c r="AN22" t="s">
        <v>43</v>
      </c>
      <c r="AO22">
        <v>1</v>
      </c>
      <c r="AP22">
        <v>0.81818181818181801</v>
      </c>
      <c r="AQ22">
        <f>IF(ISBLANK($AJ22),AO22,"")</f>
        <v>1</v>
      </c>
      <c r="AR22">
        <f>IF(ISBLANK($AJ22),AP22,"")</f>
        <v>0.81818181818181801</v>
      </c>
      <c r="AU22" t="s">
        <v>43</v>
      </c>
      <c r="AV22">
        <v>1</v>
      </c>
      <c r="AW22">
        <v>0.85714285714285698</v>
      </c>
      <c r="AX22">
        <f>IF(ISBLANK($AJ22),AV22,"")</f>
        <v>1</v>
      </c>
      <c r="AY22">
        <f>IF(ISBLANK($AJ22),AW22,"")</f>
        <v>0.85714285714285698</v>
      </c>
      <c r="BD22" t="s">
        <v>43</v>
      </c>
      <c r="BE22">
        <v>0.53333333333333299</v>
      </c>
      <c r="BF22">
        <v>0.72727272727272696</v>
      </c>
      <c r="BG22">
        <f>IF(ISBLANK($AJ22),BE22,"")</f>
        <v>0.53333333333333299</v>
      </c>
      <c r="BH22">
        <f>IF(ISBLANK($AJ22),BF22,"")</f>
        <v>0.72727272727272696</v>
      </c>
      <c r="BJ22" t="s">
        <v>43</v>
      </c>
      <c r="BK22">
        <v>0.40000000000000002</v>
      </c>
      <c r="BL22">
        <v>1</v>
      </c>
      <c r="BM22">
        <f>IF(ISBLANK($AJ22),BK22,"")</f>
        <v>0.40000000000000002</v>
      </c>
      <c r="BN22">
        <f>IF(ISBLANK($AJ22),BL22,"")</f>
        <v>1</v>
      </c>
      <c r="BQ22" t="s">
        <v>43</v>
      </c>
      <c r="BR22">
        <v>0.46666666666666601</v>
      </c>
      <c r="BS22">
        <v>0.77777777777777701</v>
      </c>
      <c r="BT22">
        <f>IF(ISBLANK($AJ22),BR22,"")</f>
        <v>0.46666666666666601</v>
      </c>
      <c r="BU22">
        <f>IF(ISBLANK($AJ22),BS22,"")</f>
        <v>0.77777777777777701</v>
      </c>
      <c r="BY22" t="s">
        <v>43</v>
      </c>
      <c r="BZ22">
        <v>0.46666666666666601</v>
      </c>
      <c r="CA22">
        <v>1</v>
      </c>
      <c r="CB22">
        <f>IF(ISBLANK($AJ22),BZ22,"")</f>
        <v>0.46666666666666601</v>
      </c>
      <c r="CC22">
        <f>IF(ISBLANK($AJ22),CA22,"")</f>
        <v>1</v>
      </c>
      <c r="CG22" t="s">
        <v>43</v>
      </c>
      <c r="CH22">
        <v>0.73333333333333295</v>
      </c>
      <c r="CI22">
        <v>0.73333333333333295</v>
      </c>
      <c r="CJ22">
        <f>IF(ISBLANK($AJ22),CH22,"")</f>
        <v>0.73333333333333295</v>
      </c>
      <c r="CK22">
        <f>IF(ISBLANK($AJ22),CI22,"")</f>
        <v>0.73333333333333295</v>
      </c>
      <c r="CM22" t="s">
        <v>43</v>
      </c>
      <c r="CN22">
        <v>0.266666666666666</v>
      </c>
      <c r="CO22">
        <v>0.66666666666666596</v>
      </c>
      <c r="CP22">
        <f>IF(ISBLANK($AJ22),CN22,"")</f>
        <v>0.266666666666666</v>
      </c>
      <c r="CQ22">
        <f>IF(ISBLANK($AJ22),CO22,"")</f>
        <v>0.66666666666666596</v>
      </c>
    </row>
    <row r="23" spans="1:16260">
      <c r="A23" t="s">
        <v>48</v>
      </c>
      <c r="B23">
        <v>476</v>
      </c>
      <c r="C23">
        <v>4</v>
      </c>
      <c r="D23">
        <v>214</v>
      </c>
      <c r="E23">
        <v>63</v>
      </c>
      <c r="F23">
        <v>58</v>
      </c>
      <c r="G23">
        <v>45</v>
      </c>
      <c r="H23">
        <v>38</v>
      </c>
      <c r="I23">
        <v>94</v>
      </c>
      <c r="M23">
        <f>IF($I23&gt;0,B23,"")</f>
        <v>476</v>
      </c>
      <c r="N23">
        <f>IF($I23&gt;0,C23,"")</f>
        <v>4</v>
      </c>
      <c r="O23">
        <f>IF($I23&gt;0,D23,"")</f>
        <v>214</v>
      </c>
      <c r="P23">
        <f>IF($I23&gt;0,E23,"")</f>
        <v>63</v>
      </c>
      <c r="Q23">
        <f>IF($I23&gt;0,F23,"")</f>
        <v>58</v>
      </c>
      <c r="R23">
        <f>IF($I23&gt;0,G23,"")</f>
        <v>45</v>
      </c>
      <c r="S23">
        <f>IF($I23&gt;0,H23,"")</f>
        <v>38</v>
      </c>
      <c r="T23">
        <f>IF($I23&gt;0,I23,"")</f>
        <v>94</v>
      </c>
      <c r="Y23">
        <f>N20/$M20</f>
        <v>0.44444444444444442</v>
      </c>
      <c r="Z23">
        <f>O20/$M20</f>
        <v>0.40740740740740738</v>
      </c>
      <c r="AA23">
        <f>P20/$M20</f>
        <v>0.25925925925925924</v>
      </c>
      <c r="AB23">
        <f>Q20/$M20</f>
        <v>0.25925925925925924</v>
      </c>
      <c r="AC23">
        <f>R20/$M20</f>
        <v>0.22222222222222221</v>
      </c>
      <c r="AD23">
        <f>S20/$M20</f>
        <v>0.14814814814814814</v>
      </c>
      <c r="AE23">
        <f>T20/$M20</f>
        <v>0.48148148148148145</v>
      </c>
      <c r="AN23" t="s">
        <v>44</v>
      </c>
      <c r="AO23">
        <v>0.91666666666666596</v>
      </c>
      <c r="AP23">
        <v>0.6875</v>
      </c>
      <c r="AQ23">
        <f>IF(ISBLANK($AJ23),AO23,"")</f>
        <v>0.91666666666666596</v>
      </c>
      <c r="AR23">
        <f>IF(ISBLANK($AJ23),AP23,"")</f>
        <v>0.6875</v>
      </c>
      <c r="AU23" t="s">
        <v>44</v>
      </c>
      <c r="AV23">
        <v>1</v>
      </c>
      <c r="AW23">
        <v>0.72727272727272696</v>
      </c>
      <c r="AX23">
        <f>IF(ISBLANK($AJ23),AV23,"")</f>
        <v>1</v>
      </c>
      <c r="AY23">
        <f>IF(ISBLANK($AJ23),AW23,"")</f>
        <v>0.72727272727272696</v>
      </c>
      <c r="BD23" t="s">
        <v>44</v>
      </c>
      <c r="BE23">
        <v>0.104347826086956</v>
      </c>
      <c r="BF23">
        <v>0.75</v>
      </c>
      <c r="BG23">
        <f>IF(ISBLANK($AJ23),BE23,"")</f>
        <v>0.104347826086956</v>
      </c>
      <c r="BH23">
        <f>IF(ISBLANK($AJ23),BF23,"")</f>
        <v>0.75</v>
      </c>
      <c r="BJ23" t="s">
        <v>44</v>
      </c>
      <c r="BK23">
        <v>0.069565217391304293</v>
      </c>
      <c r="BL23">
        <v>1</v>
      </c>
      <c r="BM23">
        <f>IF(ISBLANK($AJ23),BK23,"")</f>
        <v>0.069565217391304293</v>
      </c>
      <c r="BN23">
        <f>IF(ISBLANK($AJ23),BL23,"")</f>
        <v>1</v>
      </c>
      <c r="BQ23" t="s">
        <v>44</v>
      </c>
      <c r="BR23">
        <v>0.078260869565217397</v>
      </c>
      <c r="BS23">
        <v>0.75</v>
      </c>
      <c r="BT23">
        <f>IF(ISBLANK($AJ23),BR23,"")</f>
        <v>0.078260869565217397</v>
      </c>
      <c r="BU23">
        <f>IF(ISBLANK($AJ23),BS23,"")</f>
        <v>0.75</v>
      </c>
      <c r="BY23" t="s">
        <v>44</v>
      </c>
      <c r="BZ23">
        <v>0.095652173913043398</v>
      </c>
      <c r="CA23">
        <v>1</v>
      </c>
      <c r="CB23">
        <f>IF(ISBLANK($AJ23),BZ23,"")</f>
        <v>0.095652173913043398</v>
      </c>
      <c r="CC23">
        <f>IF(ISBLANK($AJ23),CA23,"")</f>
        <v>1</v>
      </c>
      <c r="CG23" t="s">
        <v>44</v>
      </c>
      <c r="CH23">
        <v>0.24347826086956501</v>
      </c>
      <c r="CI23">
        <v>0.58333333333333304</v>
      </c>
      <c r="CJ23">
        <f>IF(ISBLANK($AJ23),CH23,"")</f>
        <v>0.24347826086956501</v>
      </c>
      <c r="CK23">
        <f>IF(ISBLANK($AJ23),CI23,"")</f>
        <v>0.58333333333333304</v>
      </c>
      <c r="CM23" t="s">
        <v>44</v>
      </c>
      <c r="CN23">
        <v>0.40000000000000002</v>
      </c>
      <c r="CO23">
        <v>0.69696969696969702</v>
      </c>
      <c r="CP23">
        <f>IF(ISBLANK($AJ23),CN23,"")</f>
        <v>0.40000000000000002</v>
      </c>
      <c r="CQ23">
        <f>IF(ISBLANK($AJ23),CO23,"")</f>
        <v>0.69696969696969702</v>
      </c>
    </row>
    <row r="24" spans="1:16260">
      <c r="A24" t="s">
        <v>49</v>
      </c>
      <c r="B24">
        <v>300</v>
      </c>
      <c r="C24">
        <v>64</v>
      </c>
      <c r="D24">
        <v>131</v>
      </c>
      <c r="E24">
        <v>34</v>
      </c>
      <c r="F24">
        <v>33</v>
      </c>
      <c r="G24">
        <v>23</v>
      </c>
      <c r="H24">
        <v>22</v>
      </c>
      <c r="I24">
        <v>67</v>
      </c>
      <c r="M24">
        <f>IF($I24&gt;0,B24,"")</f>
        <v>300</v>
      </c>
      <c r="N24">
        <f>IF($I24&gt;0,C24,"")</f>
        <v>64</v>
      </c>
      <c r="O24">
        <f>IF($I24&gt;0,D24,"")</f>
        <v>131</v>
      </c>
      <c r="P24">
        <f>IF($I24&gt;0,E24,"")</f>
        <v>34</v>
      </c>
      <c r="Q24">
        <f>IF($I24&gt;0,F24,"")</f>
        <v>33</v>
      </c>
      <c r="R24">
        <f>IF($I24&gt;0,G24,"")</f>
        <v>23</v>
      </c>
      <c r="S24">
        <f>IF($I24&gt;0,H24,"")</f>
        <v>22</v>
      </c>
      <c r="T24">
        <f>IF($I24&gt;0,I24,"")</f>
        <v>67</v>
      </c>
      <c r="Y24">
        <f>N21/$M21</f>
        <v>0.097431355181576612</v>
      </c>
      <c r="Z24">
        <f>O21/$M21</f>
        <v>0.31532329495128431</v>
      </c>
      <c r="AA24">
        <f>P21/$M21</f>
        <v>0.067316209034543842</v>
      </c>
      <c r="AB24">
        <f>Q21/$M21</f>
        <v>0.063773250664304698</v>
      </c>
      <c r="AC24">
        <f>R21/$M21</f>
        <v>0.048715677590788306</v>
      </c>
      <c r="AD24">
        <f>S21/$M21</f>
        <v>0.047829937998228524</v>
      </c>
      <c r="AE24">
        <f>T21/$M21</f>
        <v>0.20194862710363154</v>
      </c>
      <c r="AN24" t="s">
        <v>45</v>
      </c>
      <c r="AO24">
        <v>1</v>
      </c>
      <c r="AP24">
        <v>0.85714285714285698</v>
      </c>
      <c r="AQ24">
        <f>IF(ISBLANK($AJ24),AO24,"")</f>
        <v>1</v>
      </c>
      <c r="AR24">
        <f>IF(ISBLANK($AJ24),AP24,"")</f>
        <v>0.85714285714285698</v>
      </c>
      <c r="AU24" t="s">
        <v>45</v>
      </c>
      <c r="AV24">
        <v>1</v>
      </c>
      <c r="AW24">
        <v>0.57142857142857095</v>
      </c>
      <c r="AX24">
        <f>IF(ISBLANK($AJ24),AV24,"")</f>
        <v>1</v>
      </c>
      <c r="AY24">
        <f>IF(ISBLANK($AJ24),AW24,"")</f>
        <v>0.57142857142857095</v>
      </c>
      <c r="BD24" t="s">
        <v>45</v>
      </c>
      <c r="BE24">
        <v>0.46153846153846101</v>
      </c>
      <c r="BF24">
        <v>0.85714285714285698</v>
      </c>
      <c r="BG24">
        <f>IF(ISBLANK($AJ24),BE24,"")</f>
        <v>0.46153846153846101</v>
      </c>
      <c r="BH24">
        <f>IF(ISBLANK($AJ24),BF24,"")</f>
        <v>0.85714285714285698</v>
      </c>
      <c r="BJ24" t="s">
        <v>45</v>
      </c>
      <c r="BK24">
        <v>0.30769230769230699</v>
      </c>
      <c r="BL24">
        <v>1</v>
      </c>
      <c r="BM24">
        <f>IF(ISBLANK($AJ24),BK24,"")</f>
        <v>0.30769230769230699</v>
      </c>
      <c r="BN24">
        <f>IF(ISBLANK($AJ24),BL24,"")</f>
        <v>1</v>
      </c>
      <c r="BQ24" t="s">
        <v>45</v>
      </c>
      <c r="BR24">
        <v>0.38461538461538403</v>
      </c>
      <c r="BS24">
        <v>0.83333333333333304</v>
      </c>
      <c r="BT24">
        <f>IF(ISBLANK($AJ24),BR24,"")</f>
        <v>0.38461538461538403</v>
      </c>
      <c r="BU24">
        <f>IF(ISBLANK($AJ24),BS24,"")</f>
        <v>0.83333333333333304</v>
      </c>
      <c r="BY24" t="s">
        <v>45</v>
      </c>
      <c r="BZ24">
        <v>0.46153846153846101</v>
      </c>
      <c r="CB24">
        <f>IF(ISBLANK($AJ24),BZ24,"")</f>
        <v>0.46153846153846101</v>
      </c>
      <c r="CC24">
        <f>IF(ISBLANK($AJ24),CA24,"")</f>
        <v>0</v>
      </c>
      <c r="CG24" t="s">
        <v>45</v>
      </c>
      <c r="CH24">
        <v>0.53846153846153799</v>
      </c>
      <c r="CI24">
        <v>0.63636363636363602</v>
      </c>
      <c r="CJ24">
        <f>IF(ISBLANK($AJ24),CH24,"")</f>
        <v>0.53846153846153799</v>
      </c>
      <c r="CK24">
        <f>IF(ISBLANK($AJ24),CI24,"")</f>
        <v>0.63636363636363602</v>
      </c>
      <c r="CM24" t="s">
        <v>45</v>
      </c>
      <c r="CN24">
        <v>0.53846153846153799</v>
      </c>
      <c r="CO24">
        <v>0.58333333333333304</v>
      </c>
      <c r="CP24">
        <f>IF(ISBLANK($AJ24),CN24,"")</f>
        <v>0.53846153846153799</v>
      </c>
      <c r="CQ24">
        <f>IF(ISBLANK($AJ24),CO24,"")</f>
        <v>0.58333333333333304</v>
      </c>
    </row>
    <row r="25" spans="1:16260">
      <c r="A25" t="s">
        <v>50</v>
      </c>
      <c r="B25">
        <v>551</v>
      </c>
      <c r="C25">
        <v>55</v>
      </c>
      <c r="D25">
        <v>104</v>
      </c>
      <c r="E25">
        <v>55</v>
      </c>
      <c r="F25">
        <v>17</v>
      </c>
      <c r="G25">
        <v>40</v>
      </c>
      <c r="H25">
        <v>11</v>
      </c>
      <c r="I25">
        <v>56</v>
      </c>
      <c r="M25">
        <f>IF($I25&gt;0,B25,"")</f>
        <v>551</v>
      </c>
      <c r="N25">
        <f>IF($I25&gt;0,C25,"")</f>
        <v>55</v>
      </c>
      <c r="O25">
        <f>IF($I25&gt;0,D25,"")</f>
        <v>104</v>
      </c>
      <c r="P25">
        <f>IF($I25&gt;0,E25,"")</f>
        <v>55</v>
      </c>
      <c r="Q25">
        <f>IF($I25&gt;0,F25,"")</f>
        <v>17</v>
      </c>
      <c r="R25">
        <f>IF($I25&gt;0,G25,"")</f>
        <v>40</v>
      </c>
      <c r="S25">
        <f>IF($I25&gt;0,H25,"")</f>
        <v>11</v>
      </c>
      <c r="T25">
        <f>IF($I25&gt;0,I25,"")</f>
        <v>56</v>
      </c>
      <c r="Y25">
        <f>N22/$M22</f>
        <v>0.088685015290519878</v>
      </c>
      <c r="Z25">
        <f>O22/$M22</f>
        <v>0.19266055045871561</v>
      </c>
      <c r="AA25">
        <f>P22/$M22</f>
        <v>0.051987767584097858</v>
      </c>
      <c r="AB25">
        <f>Q22/$M22</f>
        <v>0.0091743119266055051</v>
      </c>
      <c r="AC25">
        <f>R22/$M22</f>
        <v>0.045871559633027525</v>
      </c>
      <c r="AD25">
        <f>S22/$M22</f>
        <v>0.0030581039755351682</v>
      </c>
      <c r="AE25">
        <f>T22/$M22</f>
        <v>0.0091743119266055051</v>
      </c>
      <c r="AJ25" t="s">
        <v>25</v>
      </c>
      <c r="AN25" t="s">
        <v>34</v>
      </c>
      <c r="AO25">
        <f>AVERAGE(AO16:AO24)</f>
        <v>0.98489278752436626</v>
      </c>
      <c r="AP25">
        <f>AVERAGE(AP16:AP24)</f>
        <v>0.76647935397935374</v>
      </c>
      <c r="AQ25" t="s">
        <f>IF(ISBLANK($AJ25),AO25,"")</f>
        <v>24</v>
      </c>
      <c r="AR25" t="s">
        <f>IF(ISBLANK($AJ25),AP25,"")</f>
        <v>24</v>
      </c>
      <c r="AU25" t="s">
        <v>34</v>
      </c>
      <c r="AV25">
        <f>AVERAGE(AV16:AV24)</f>
        <v>0.9814814814814814</v>
      </c>
      <c r="AW25">
        <f>AVERAGE(AW16:AW24)</f>
        <v>0.70157527657527619</v>
      </c>
      <c r="AX25" t="s">
        <f>IF(ISBLANK($AJ25),AV25,"")</f>
        <v>24</v>
      </c>
      <c r="AY25" t="s">
        <f>IF(ISBLANK($AJ25),AW25,"")</f>
        <v>24</v>
      </c>
      <c r="BB25" t="s">
        <v>25</v>
      </c>
      <c r="BD25" t="s">
        <v>34</v>
      </c>
      <c r="BE25">
        <f>AVERAGE(BE16:BE24)</f>
        <v>0.415183506986947</v>
      </c>
      <c r="BF25">
        <f>AVERAGE(BF16:BF24)</f>
        <v>0.72047397047397022</v>
      </c>
      <c r="BG25" t="s">
        <f>IF(ISBLANK($AJ25),BE25,"")</f>
        <v>24</v>
      </c>
      <c r="BH25" t="s">
        <f>IF(ISBLANK($AJ25),BF25,"")</f>
        <v>24</v>
      </c>
      <c r="BJ25" t="s">
        <v>34</v>
      </c>
      <c r="BK25">
        <f>AVERAGE(BK16:BK24)</f>
        <v>0.25133024281081789</v>
      </c>
      <c r="BL25">
        <f>AVERAGE(BL16:BL24)</f>
        <v>0.94444444444444442</v>
      </c>
      <c r="BM25" t="s">
        <f>IF(ISBLANK($AJ25),BK25,"")</f>
        <v>24</v>
      </c>
      <c r="BN25" t="s">
        <f>IF(ISBLANK($AJ25),BL25,"")</f>
        <v>24</v>
      </c>
      <c r="BQ25" t="s">
        <v>34</v>
      </c>
      <c r="BR25">
        <f>AVERAGE(BR16:BR24)</f>
        <v>0.32004359849614816</v>
      </c>
      <c r="BS25">
        <f>AVERAGE(BS16:BS24)</f>
        <v>0.71934254828991639</v>
      </c>
      <c r="BT25" t="s">
        <f>IF(ISBLANK($AJ25),BR25,"")</f>
        <v>24</v>
      </c>
      <c r="BU25" t="s">
        <f>IF(ISBLANK($AJ25),BS25,"")</f>
        <v>24</v>
      </c>
      <c r="BY25" t="s">
        <v>34</v>
      </c>
      <c r="BZ25">
        <f>AVERAGE(BZ16:BZ24)</f>
        <v>0.36736283886097093</v>
      </c>
      <c r="CA25">
        <f>AVERAGE(CA16:CA24)</f>
        <v>0.96875</v>
      </c>
      <c r="CB25" t="s">
        <f>IF(ISBLANK($AJ25),BZ25,"")</f>
        <v>24</v>
      </c>
      <c r="CC25" t="s">
        <f>IF(ISBLANK($AJ25),CA25,"")</f>
        <v>24</v>
      </c>
      <c r="CG25" t="s">
        <v>34</v>
      </c>
      <c r="CH25">
        <f>AVERAGE(CH16:CH24)</f>
        <v>0.6568820318810451</v>
      </c>
      <c r="CI25">
        <f>AVERAGE(CI16:CI24)</f>
        <v>0.53184704724093534</v>
      </c>
      <c r="CJ25" t="s">
        <f>IF(ISBLANK($AJ25),CH25,"")</f>
        <v>24</v>
      </c>
      <c r="CK25" t="s">
        <f>IF(ISBLANK($AJ25),CI25,"")</f>
        <v>24</v>
      </c>
      <c r="CM25" t="s">
        <v>34</v>
      </c>
      <c r="CN25">
        <f>AVERAGE(CN16:CN24)</f>
        <v>0.40836231026037412</v>
      </c>
      <c r="CO25">
        <f>AVERAGE(CO16:CO24)</f>
        <v>0.53001711716795485</v>
      </c>
      <c r="CP25" t="s">
        <f>IF(ISBLANK($AJ25),CN25,"")</f>
        <v>24</v>
      </c>
      <c r="CQ25" t="s">
        <f>IF(ISBLANK($AJ25),CO25,"")</f>
        <v>24</v>
      </c>
    </row>
    <row r="26" spans="1:16260">
      <c r="A26" t="s">
        <v>51</v>
      </c>
      <c r="B26">
        <v>258</v>
      </c>
      <c r="C26">
        <v>2</v>
      </c>
      <c r="D26">
        <v>106</v>
      </c>
      <c r="E26">
        <v>45</v>
      </c>
      <c r="F26">
        <v>44</v>
      </c>
      <c r="G26">
        <v>35</v>
      </c>
      <c r="H26">
        <v>33</v>
      </c>
      <c r="I26">
        <v>134</v>
      </c>
      <c r="M26">
        <f>IF($I26&gt;0,B26,"")</f>
        <v>258</v>
      </c>
      <c r="N26">
        <f>IF($I26&gt;0,C26,"")</f>
        <v>2</v>
      </c>
      <c r="O26">
        <f>IF($I26&gt;0,D26,"")</f>
        <v>106</v>
      </c>
      <c r="P26">
        <f>IF($I26&gt;0,E26,"")</f>
        <v>45</v>
      </c>
      <c r="Q26">
        <f>IF($I26&gt;0,F26,"")</f>
        <v>44</v>
      </c>
      <c r="R26">
        <f>IF($I26&gt;0,G26,"")</f>
        <v>35</v>
      </c>
      <c r="S26">
        <f>IF($I26&gt;0,H26,"")</f>
        <v>33</v>
      </c>
      <c r="T26">
        <f>IF($I26&gt;0,I26,"")</f>
        <v>134</v>
      </c>
      <c r="Y26">
        <f>N23/$M23</f>
        <v>0.0084033613445378148</v>
      </c>
      <c r="Z26">
        <f>O23/$M23</f>
        <v>0.44957983193277312</v>
      </c>
      <c r="AA26">
        <f>P23/$M23</f>
        <v>0.13235294117647059</v>
      </c>
      <c r="AB26">
        <f>Q23/$M23</f>
        <v>0.12184873949579832</v>
      </c>
      <c r="AC26">
        <f>R23/$M23</f>
        <v>0.094537815126050417</v>
      </c>
      <c r="AD26">
        <f>S23/$M23</f>
        <v>0.079831932773109238</v>
      </c>
      <c r="AE26">
        <f>T23/$M23</f>
        <v>0.19747899159663865</v>
      </c>
      <c r="AJ26" t="s">
        <v>25</v>
      </c>
      <c r="AN26" t="s">
        <v>36</v>
      </c>
      <c r="AO26">
        <f>_xlfn.STDEV.S(AO16:AO24)</f>
        <v>0.030944459778533509</v>
      </c>
      <c r="AP26">
        <f>_xlfn.STDEV.S(AP16:AP24)</f>
        <v>0.090997021451753604</v>
      </c>
      <c r="AQ26" t="s">
        <f>IF(ISBLANK($AJ26),AO26,"")</f>
        <v>24</v>
      </c>
      <c r="AR26" t="s">
        <f>IF(ISBLANK($AJ26),AP26,"")</f>
        <v>24</v>
      </c>
      <c r="AU26" t="s">
        <v>36</v>
      </c>
      <c r="AV26">
        <f>_xlfn.STDEV.S(AV16:AV24)</f>
        <v>0.055555555555555657</v>
      </c>
      <c r="AW26">
        <f>_xlfn.STDEV.S(AW16:AW24)</f>
        <v>0.15427672546233787</v>
      </c>
      <c r="AX26" t="s">
        <f>IF(ISBLANK($AJ26),AV26,"")</f>
        <v>24</v>
      </c>
      <c r="AY26" t="s">
        <f>IF(ISBLANK($AJ26),AW26,"")</f>
        <v>24</v>
      </c>
      <c r="BB26" t="s">
        <v>25</v>
      </c>
      <c r="BD26" t="s">
        <v>36</v>
      </c>
      <c r="BE26">
        <f>_xlfn.STDEV.S(BE16:BE24)</f>
        <v>0.1905095393646033</v>
      </c>
      <c r="BF26">
        <f>_xlfn.STDEV.S(BF16:BF24)</f>
        <v>0.20253966801892978</v>
      </c>
      <c r="BG26" t="s">
        <f>IF(ISBLANK($AJ26),BE26,"")</f>
        <v>24</v>
      </c>
      <c r="BH26" t="s">
        <f>IF(ISBLANK($AJ26),BF26,"")</f>
        <v>24</v>
      </c>
      <c r="BJ26" t="s">
        <v>36</v>
      </c>
      <c r="BK26">
        <f>_xlfn.STDEV.S(BK16:BK24)</f>
        <v>0.13276716368966393</v>
      </c>
      <c r="BL26">
        <f>_xlfn.STDEV.S(BL16:BL24)</f>
        <v>0.16666666666666666</v>
      </c>
      <c r="BM26" t="s">
        <f>IF(ISBLANK($AJ26),BK26,"")</f>
        <v>24</v>
      </c>
      <c r="BN26" t="s">
        <f>IF(ISBLANK($AJ26),BL26,"")</f>
        <v>24</v>
      </c>
      <c r="BQ26" t="s">
        <v>36</v>
      </c>
      <c r="BR26">
        <f>_xlfn.STDEV.S(BR16:BR24)</f>
        <v>0.14706928121701318</v>
      </c>
      <c r="BS26">
        <f>_xlfn.STDEV.S(BS16:BS24)</f>
        <v>0.20787176683638756</v>
      </c>
      <c r="BT26" t="s">
        <f>IF(ISBLANK($AJ26),BR26,"")</f>
        <v>24</v>
      </c>
      <c r="BU26" t="s">
        <f>IF(ISBLANK($AJ26),BS26,"")</f>
        <v>24</v>
      </c>
      <c r="BY26" t="s">
        <v>36</v>
      </c>
      <c r="BZ26">
        <f>_xlfn.STDEV.S(BZ16:BZ24)</f>
        <v>0.1751014993055004</v>
      </c>
      <c r="CA26">
        <f>_xlfn.STDEV.S(CA16:CA24)</f>
        <v>0.088388347648318447</v>
      </c>
      <c r="CB26" t="s">
        <f>IF(ISBLANK($AJ26),BZ26,"")</f>
        <v>24</v>
      </c>
      <c r="CC26" t="s">
        <f>IF(ISBLANK($AJ26),CA26,"")</f>
        <v>24</v>
      </c>
      <c r="CG26" t="s">
        <v>36</v>
      </c>
      <c r="CH26">
        <f>_xlfn.STDEV.S(CH16:CH24)</f>
        <v>0.20548088712970261</v>
      </c>
      <c r="CI26">
        <f>_xlfn.STDEV.S(CI16:CI24)</f>
        <v>0.1595092861171514</v>
      </c>
      <c r="CJ26" t="s">
        <f>IF(ISBLANK($AJ26),CH26,"")</f>
        <v>24</v>
      </c>
      <c r="CK26" t="s">
        <f>IF(ISBLANK($AJ26),CI26,"")</f>
        <v>24</v>
      </c>
      <c r="CM26" t="s">
        <v>36</v>
      </c>
      <c r="CN26">
        <f>_xlfn.STDEV.S(CN16:CN24)</f>
        <v>0.19914859968438473</v>
      </c>
      <c r="CO26">
        <f>_xlfn.STDEV.S(CO16:CO24)</f>
        <v>0.17687356273258462</v>
      </c>
      <c r="CP26" t="s">
        <f>IF(ISBLANK($AJ26),CN26,"")</f>
        <v>24</v>
      </c>
      <c r="CQ26" t="s">
        <f>IF(ISBLANK($AJ26),CO26,"")</f>
        <v>24</v>
      </c>
    </row>
    <row r="27" spans="1:16260">
      <c r="A27" t="s">
        <v>52</v>
      </c>
      <c r="B27">
        <v>266</v>
      </c>
      <c r="C27">
        <v>111</v>
      </c>
      <c r="D27">
        <v>110</v>
      </c>
      <c r="E27">
        <v>29</v>
      </c>
      <c r="F27">
        <v>4</v>
      </c>
      <c r="G27">
        <v>25</v>
      </c>
      <c r="H27">
        <v>7</v>
      </c>
      <c r="I27">
        <v>18</v>
      </c>
      <c r="M27">
        <f>IF($I27&gt;0,B27,"")</f>
        <v>266</v>
      </c>
      <c r="N27">
        <f>IF($I27&gt;0,C27,"")</f>
        <v>111</v>
      </c>
      <c r="O27">
        <f>IF($I27&gt;0,D27,"")</f>
        <v>110</v>
      </c>
      <c r="P27">
        <f>IF($I27&gt;0,E27,"")</f>
        <v>29</v>
      </c>
      <c r="Q27">
        <f>IF($I27&gt;0,F27,"")</f>
        <v>4</v>
      </c>
      <c r="R27">
        <f>IF($I27&gt;0,G27,"")</f>
        <v>25</v>
      </c>
      <c r="S27">
        <f>IF($I27&gt;0,H27,"")</f>
        <v>7</v>
      </c>
      <c r="T27">
        <f>IF($I27&gt;0,I27,"")</f>
        <v>18</v>
      </c>
      <c r="Y27">
        <f>N24/$M24</f>
        <v>0.21333333333333335</v>
      </c>
      <c r="Z27">
        <f>O24/$M24</f>
        <v>0.43666666666666665</v>
      </c>
      <c r="AA27">
        <f>P24/$M24</f>
        <v>0.11333333333333333</v>
      </c>
      <c r="AB27">
        <f>Q24/$M24</f>
        <v>0.11</v>
      </c>
      <c r="AC27">
        <f>R24/$M24</f>
        <v>0.076666666666666661</v>
      </c>
      <c r="AD27">
        <f>S24/$M24</f>
        <v>0.073333333333333334</v>
      </c>
      <c r="AE27">
        <f>T24/$M24</f>
        <v>0.22333333333333333</v>
      </c>
      <c r="AJ27" t="s">
        <v>25</v>
      </c>
      <c r="AN27" t="s">
        <v>38</v>
      </c>
      <c r="AO27">
        <f>COUNT(AO16:AO24)</f>
        <v>9</v>
      </c>
      <c r="AP27">
        <f>COUNT(AP16:AP24)</f>
        <v>9</v>
      </c>
      <c r="AQ27" t="s">
        <f>IF(ISBLANK($AJ27),AO27,"")</f>
        <v>24</v>
      </c>
      <c r="AR27" t="s">
        <f>IF(ISBLANK($AJ27),AP27,"")</f>
        <v>24</v>
      </c>
      <c r="AU27" t="s">
        <v>38</v>
      </c>
      <c r="AV27">
        <f>COUNT(AV16:AV24)</f>
        <v>9</v>
      </c>
      <c r="AW27">
        <f>COUNT(AW16:AW24)</f>
        <v>9</v>
      </c>
      <c r="AX27" t="s">
        <f>IF(ISBLANK($AJ27),AV27,"")</f>
        <v>24</v>
      </c>
      <c r="AY27" t="s">
        <f>IF(ISBLANK($AJ27),AW27,"")</f>
        <v>24</v>
      </c>
      <c r="BB27" t="s">
        <v>25</v>
      </c>
      <c r="BD27" t="s">
        <v>38</v>
      </c>
      <c r="BE27">
        <f>COUNT(BE16:BE24)</f>
        <v>9</v>
      </c>
      <c r="BF27">
        <f>COUNT(BF16:BF24)</f>
        <v>9</v>
      </c>
      <c r="BG27" t="s">
        <f>IF(ISBLANK($AJ27),BE27,"")</f>
        <v>24</v>
      </c>
      <c r="BH27" t="s">
        <f>IF(ISBLANK($AJ27),BF27,"")</f>
        <v>24</v>
      </c>
      <c r="BJ27" t="s">
        <v>38</v>
      </c>
      <c r="BK27">
        <f>COUNT(BK16:BK24)</f>
        <v>9</v>
      </c>
      <c r="BL27">
        <f>COUNT(BL16:BL24)</f>
        <v>9</v>
      </c>
      <c r="BM27" t="s">
        <f>IF(ISBLANK($AJ27),BK27,"")</f>
        <v>24</v>
      </c>
      <c r="BN27" t="s">
        <f>IF(ISBLANK($AJ27),BL27,"")</f>
        <v>24</v>
      </c>
      <c r="BQ27" t="s">
        <v>38</v>
      </c>
      <c r="BR27">
        <f>COUNT(BR16:BR24)</f>
        <v>9</v>
      </c>
      <c r="BS27">
        <f>COUNT(BS16:BS24)</f>
        <v>9</v>
      </c>
      <c r="BT27" t="s">
        <f>IF(ISBLANK($AJ27),BR27,"")</f>
        <v>24</v>
      </c>
      <c r="BU27" t="s">
        <f>IF(ISBLANK($AJ27),BS27,"")</f>
        <v>24</v>
      </c>
      <c r="BY27" t="s">
        <v>38</v>
      </c>
      <c r="BZ27">
        <f>COUNT(BZ16:BZ24)</f>
        <v>9</v>
      </c>
      <c r="CA27">
        <f>COUNT(CA16:CA24)</f>
        <v>8</v>
      </c>
      <c r="CB27" t="s">
        <f>IF(ISBLANK($AJ27),BZ27,"")</f>
        <v>24</v>
      </c>
      <c r="CC27" t="s">
        <f>IF(ISBLANK($AJ27),CA27,"")</f>
        <v>24</v>
      </c>
      <c r="CG27" t="s">
        <v>38</v>
      </c>
      <c r="CH27">
        <f>COUNT(CH16:CH24)</f>
        <v>9</v>
      </c>
      <c r="CI27">
        <f>COUNT(CI16:CI24)</f>
        <v>9</v>
      </c>
      <c r="CJ27" t="s">
        <f>IF(ISBLANK($AJ27),CH27,"")</f>
        <v>24</v>
      </c>
      <c r="CK27" t="s">
        <f>IF(ISBLANK($AJ27),CI27,"")</f>
        <v>24</v>
      </c>
      <c r="CM27" t="s">
        <v>38</v>
      </c>
      <c r="CN27">
        <f>COUNT(CN16:CN24)</f>
        <v>9</v>
      </c>
      <c r="CO27">
        <f>COUNT(CO16:CO24)</f>
        <v>9</v>
      </c>
      <c r="CP27" t="s">
        <f>IF(ISBLANK($AJ27),CN27,"")</f>
        <v>24</v>
      </c>
      <c r="CQ27" t="s">
        <f>IF(ISBLANK($AJ27),CO27,"")</f>
        <v>24</v>
      </c>
    </row>
    <row r="28" spans="1:16260">
      <c r="A28" t="s">
        <v>53</v>
      </c>
      <c r="B28">
        <v>187</v>
      </c>
      <c r="C28">
        <v>3</v>
      </c>
      <c r="D28">
        <v>95</v>
      </c>
      <c r="E28">
        <v>34</v>
      </c>
      <c r="F28">
        <v>32</v>
      </c>
      <c r="G28">
        <v>27</v>
      </c>
      <c r="H28">
        <v>26</v>
      </c>
      <c r="I28">
        <v>51</v>
      </c>
      <c r="M28">
        <f>IF($I28&gt;0,B28,"")</f>
        <v>187</v>
      </c>
      <c r="N28">
        <f>IF($I28&gt;0,C28,"")</f>
        <v>3</v>
      </c>
      <c r="O28">
        <f>IF($I28&gt;0,D28,"")</f>
        <v>95</v>
      </c>
      <c r="P28">
        <f>IF($I28&gt;0,E28,"")</f>
        <v>34</v>
      </c>
      <c r="Q28">
        <f>IF($I28&gt;0,F28,"")</f>
        <v>32</v>
      </c>
      <c r="R28">
        <f>IF($I28&gt;0,G28,"")</f>
        <v>27</v>
      </c>
      <c r="S28">
        <f>IF($I28&gt;0,H28,"")</f>
        <v>26</v>
      </c>
      <c r="T28">
        <f>IF($I28&gt;0,I28,"")</f>
        <v>51</v>
      </c>
      <c r="Y28">
        <f>N25/$M25</f>
        <v>0.099818511796733206</v>
      </c>
      <c r="Z28">
        <f>O25/$M25</f>
        <v>0.18874773139745918</v>
      </c>
      <c r="AA28">
        <f>P25/$M25</f>
        <v>0.099818511796733206</v>
      </c>
      <c r="AB28">
        <f>Q25/$M25</f>
        <v>0.030852994555353903</v>
      </c>
      <c r="AC28">
        <f>R25/$M25</f>
        <v>0.072595281306715068</v>
      </c>
      <c r="AD28">
        <f>S25/$M25</f>
        <v>0.019963702359346643</v>
      </c>
      <c r="AE28">
        <f>T25/$M25</f>
        <v>0.10163339382940109</v>
      </c>
      <c r="AJ28" t="s">
        <v>25</v>
      </c>
      <c r="AN28" t="s">
        <v>40</v>
      </c>
      <c r="AO28">
        <f>AO26/SQRT(AO27)</f>
        <v>0.010314819926177837</v>
      </c>
      <c r="AP28">
        <f>AP26/SQRT(AP27)</f>
        <v>0.030332340483917867</v>
      </c>
      <c r="AQ28" t="s">
        <f>IF(ISBLANK($AJ28),AO28,"")</f>
        <v>24</v>
      </c>
      <c r="AR28" t="s">
        <f>IF(ISBLANK($AJ28),AP28,"")</f>
        <v>24</v>
      </c>
      <c r="AU28" t="s">
        <v>40</v>
      </c>
      <c r="AV28">
        <f>AV26/SQRT(AV27)</f>
        <v>0.018518518518518552</v>
      </c>
      <c r="AW28">
        <f>AW26/SQRT(AW27)</f>
        <v>0.05142557515411262</v>
      </c>
      <c r="AX28" t="s">
        <f>IF(ISBLANK($AJ28),AV28,"")</f>
        <v>24</v>
      </c>
      <c r="AY28" t="s">
        <f>IF(ISBLANK($AJ28),AW28,"")</f>
        <v>24</v>
      </c>
      <c r="BB28" t="s">
        <v>25</v>
      </c>
      <c r="BD28" t="s">
        <v>40</v>
      </c>
      <c r="BE28">
        <f>BE26/SQRT(BE27)</f>
        <v>0.063503179788201095</v>
      </c>
      <c r="BF28">
        <f>BF26/SQRT(BF27)</f>
        <v>0.067513222672976589</v>
      </c>
      <c r="BG28" t="s">
        <f>IF(ISBLANK($AJ28),BE28,"")</f>
        <v>24</v>
      </c>
      <c r="BH28" t="s">
        <f>IF(ISBLANK($AJ28),BF28,"")</f>
        <v>24</v>
      </c>
      <c r="BJ28" t="s">
        <v>40</v>
      </c>
      <c r="BK28">
        <f>BK26/SQRT(BK27)</f>
        <v>0.044255721229887975</v>
      </c>
      <c r="BL28">
        <f>BL26/SQRT(BL27)</f>
        <v>0.055555555555555552</v>
      </c>
      <c r="BM28" t="s">
        <f>IF(ISBLANK($AJ28),BK28,"")</f>
        <v>24</v>
      </c>
      <c r="BN28" t="s">
        <f>IF(ISBLANK($AJ28),BL28,"")</f>
        <v>24</v>
      </c>
      <c r="BQ28" t="s">
        <v>40</v>
      </c>
      <c r="BR28">
        <f>BR26/SQRT(BR27)</f>
        <v>0.049023093739004396</v>
      </c>
      <c r="BS28">
        <f>BS26/SQRT(BS27)</f>
        <v>0.069290588945462514</v>
      </c>
      <c r="BT28" t="s">
        <f>IF(ISBLANK($AJ28),BR28,"")</f>
        <v>24</v>
      </c>
      <c r="BU28" t="s">
        <f>IF(ISBLANK($AJ28),BS28,"")</f>
        <v>24</v>
      </c>
      <c r="BY28" t="s">
        <v>40</v>
      </c>
      <c r="BZ28">
        <f>BZ26/SQRT(BZ27)</f>
        <v>0.058367166435166797</v>
      </c>
      <c r="CA28">
        <f>CA26/SQRT(CA27)</f>
        <v>0.03125</v>
      </c>
      <c r="CB28" t="s">
        <f>IF(ISBLANK($AJ28),BZ28,"")</f>
        <v>24</v>
      </c>
      <c r="CC28" t="s">
        <f>IF(ISBLANK($AJ28),CA28,"")</f>
        <v>24</v>
      </c>
      <c r="CG28" t="s">
        <v>40</v>
      </c>
      <c r="CH28">
        <f>CH26/SQRT(CH27)</f>
        <v>0.068493629043234208</v>
      </c>
      <c r="CI28">
        <f>CI26/SQRT(CI27)</f>
        <v>0.053169762039050467</v>
      </c>
      <c r="CJ28" t="s">
        <f>IF(ISBLANK($AJ28),CH28,"")</f>
        <v>24</v>
      </c>
      <c r="CK28" t="s">
        <f>IF(ISBLANK($AJ28),CI28,"")</f>
        <v>24</v>
      </c>
      <c r="CM28" t="s">
        <v>40</v>
      </c>
      <c r="CN28">
        <f>CN26/SQRT(CN27)</f>
        <v>0.06638286656146157</v>
      </c>
      <c r="CO28">
        <f>CO26/SQRT(CO27)</f>
        <v>0.05895785424419487</v>
      </c>
      <c r="CP28" t="s">
        <f>IF(ISBLANK($AJ28),CN28,"")</f>
        <v>24</v>
      </c>
      <c r="CQ28" t="s">
        <f>IF(ISBLANK($AJ28),CO28,"")</f>
        <v>24</v>
      </c>
    </row>
    <row r="29" spans="1:16260">
      <c r="A29" t="s">
        <v>54</v>
      </c>
      <c r="B29">
        <v>169</v>
      </c>
      <c r="C29">
        <v>2</v>
      </c>
      <c r="D29">
        <v>70</v>
      </c>
      <c r="E29">
        <v>27</v>
      </c>
      <c r="F29">
        <v>26</v>
      </c>
      <c r="G29">
        <v>21</v>
      </c>
      <c r="H29">
        <v>20</v>
      </c>
      <c r="I29">
        <v>55</v>
      </c>
      <c r="M29">
        <f>IF($I29&gt;0,B29,"")</f>
        <v>169</v>
      </c>
      <c r="N29">
        <f>IF($I29&gt;0,C29,"")</f>
        <v>2</v>
      </c>
      <c r="O29">
        <f>IF($I29&gt;0,D29,"")</f>
        <v>70</v>
      </c>
      <c r="P29">
        <f>IF($I29&gt;0,E29,"")</f>
        <v>27</v>
      </c>
      <c r="Q29">
        <f>IF($I29&gt;0,F29,"")</f>
        <v>26</v>
      </c>
      <c r="R29">
        <f>IF($I29&gt;0,G29,"")</f>
        <v>21</v>
      </c>
      <c r="S29">
        <f>IF($I29&gt;0,H29,"")</f>
        <v>20</v>
      </c>
      <c r="T29">
        <f>IF($I29&gt;0,I29,"")</f>
        <v>55</v>
      </c>
      <c r="Y29">
        <f>N26/$M26</f>
        <v>0.0077519379844961239</v>
      </c>
      <c r="Z29">
        <f>O26/$M26</f>
        <v>0.41085271317829458</v>
      </c>
      <c r="AA29">
        <f>P26/$M26</f>
        <v>0.1744186046511628</v>
      </c>
      <c r="AB29">
        <f>Q26/$M26</f>
        <v>0.17054263565891473</v>
      </c>
      <c r="AC29">
        <f>R26/$M26</f>
        <v>0.13565891472868216</v>
      </c>
      <c r="AD29">
        <f>S26/$M26</f>
        <v>0.12790697674418605</v>
      </c>
      <c r="AE29">
        <f>T26/$M26</f>
        <v>0.51937984496124034</v>
      </c>
      <c r="AN29" t="s">
        <v>46</v>
      </c>
      <c r="AO29">
        <v>1</v>
      </c>
      <c r="AP29">
        <v>0.72368421052631504</v>
      </c>
      <c r="AQ29">
        <f>IF(ISBLANK($AJ29),AO29,"")</f>
        <v>1</v>
      </c>
      <c r="AR29">
        <f>IF(ISBLANK($AJ29),AP29,"")</f>
        <v>0.72368421052631504</v>
      </c>
      <c r="AU29" t="s">
        <v>46</v>
      </c>
      <c r="AV29">
        <v>0.96296296296296202</v>
      </c>
      <c r="AW29">
        <v>0.72222222222222199</v>
      </c>
      <c r="AX29">
        <f>IF(ISBLANK($AJ29),AV29,"")</f>
        <v>0.96296296296296202</v>
      </c>
      <c r="AY29">
        <f>IF(ISBLANK($AJ29),AW29,"")</f>
        <v>0.72222222222222199</v>
      </c>
      <c r="BD29" t="s">
        <v>46</v>
      </c>
      <c r="BE29">
        <v>0.32894736842105199</v>
      </c>
      <c r="BF29">
        <v>0.98684210526315697</v>
      </c>
      <c r="BG29">
        <f>IF(ISBLANK($AJ29),BE29,"")</f>
        <v>0.32894736842105199</v>
      </c>
      <c r="BH29">
        <f>IF(ISBLANK($AJ29),BF29,"")</f>
        <v>0.98684210526315697</v>
      </c>
      <c r="BJ29" t="s">
        <v>46</v>
      </c>
      <c r="BK29">
        <v>0.232456140350877</v>
      </c>
      <c r="BL29">
        <v>0.98148148148148096</v>
      </c>
      <c r="BM29">
        <f>IF(ISBLANK($AJ29),BK29,"")</f>
        <v>0.232456140350877</v>
      </c>
      <c r="BN29">
        <f>IF(ISBLANK($AJ29),BL29,"")</f>
        <v>0.98148148148148096</v>
      </c>
      <c r="BQ29" t="s">
        <v>46</v>
      </c>
      <c r="BR29">
        <v>0.23684210526315699</v>
      </c>
      <c r="BS29">
        <v>0.98181818181818103</v>
      </c>
      <c r="BT29">
        <f>IF(ISBLANK($AJ29),BR29,"")</f>
        <v>0.23684210526315699</v>
      </c>
      <c r="BU29">
        <f>IF(ISBLANK($AJ29),BS29,"")</f>
        <v>0.98181818181818103</v>
      </c>
      <c r="BY29" t="s">
        <v>46</v>
      </c>
      <c r="BZ29">
        <v>0.31140350877192902</v>
      </c>
      <c r="CA29">
        <v>0.98611111111111105</v>
      </c>
      <c r="CB29">
        <f>IF(ISBLANK($AJ29),BZ29,"")</f>
        <v>0.31140350877192902</v>
      </c>
      <c r="CC29">
        <f>IF(ISBLANK($AJ29),CA29,"")</f>
        <v>0.98611111111111105</v>
      </c>
      <c r="CG29" t="s">
        <v>46</v>
      </c>
      <c r="CH29">
        <v>0.87280701754385903</v>
      </c>
      <c r="CI29">
        <v>0.55898876404494302</v>
      </c>
      <c r="CJ29">
        <f>IF(ISBLANK($AJ29),CH29,"")</f>
        <v>0.87280701754385903</v>
      </c>
      <c r="CK29">
        <f>IF(ISBLANK($AJ29),CI29,"")</f>
        <v>0.55898876404494302</v>
      </c>
      <c r="CM29" t="s">
        <v>46</v>
      </c>
      <c r="CN29">
        <v>0.35087719298245601</v>
      </c>
      <c r="CO29">
        <v>0.72727272727272696</v>
      </c>
      <c r="CP29">
        <f>IF(ISBLANK($AJ29),CN29,"")</f>
        <v>0.35087719298245601</v>
      </c>
      <c r="CQ29">
        <f>IF(ISBLANK($AJ29),CO29,"")</f>
        <v>0.72727272727272696</v>
      </c>
    </row>
    <row r="30" spans="1:16260">
      <c r="A30" t="s">
        <v>55</v>
      </c>
      <c r="B30">
        <v>1242</v>
      </c>
      <c r="C30">
        <v>338</v>
      </c>
      <c r="D30">
        <v>199</v>
      </c>
      <c r="E30">
        <v>8</v>
      </c>
      <c r="F30">
        <v>0</v>
      </c>
      <c r="G30">
        <v>8</v>
      </c>
      <c r="H30">
        <v>0</v>
      </c>
      <c r="I30">
        <v>1</v>
      </c>
      <c r="M30">
        <f>IF($I30&gt;0,B30,"")</f>
        <v>1242</v>
      </c>
      <c r="N30">
        <f>IF($I30&gt;0,C30,"")</f>
        <v>338</v>
      </c>
      <c r="O30">
        <f>IF($I30&gt;0,D30,"")</f>
        <v>199</v>
      </c>
      <c r="P30">
        <f>IF($I30&gt;0,E30,"")</f>
        <v>8</v>
      </c>
      <c r="Q30">
        <f>IF($I30&gt;0,F30,"")</f>
        <v>0</v>
      </c>
      <c r="R30">
        <f>IF($I30&gt;0,G30,"")</f>
        <v>8</v>
      </c>
      <c r="S30">
        <f>IF($I30&gt;0,H30,"")</f>
        <v>0</v>
      </c>
      <c r="T30">
        <f>IF($I30&gt;0,I30,"")</f>
        <v>1</v>
      </c>
      <c r="Y30">
        <f>N27/$M27</f>
        <v>0.41729323308270677</v>
      </c>
      <c r="Z30">
        <f>O27/$M27</f>
        <v>0.41353383458646614</v>
      </c>
      <c r="AA30">
        <f>P27/$M27</f>
        <v>0.10902255639097744</v>
      </c>
      <c r="AB30">
        <f>Q27/$M27</f>
        <v>0.015037593984962405</v>
      </c>
      <c r="AC30">
        <f>R27/$M27</f>
        <v>0.093984962406015032</v>
      </c>
      <c r="AD30">
        <f>S27/$M27</f>
        <v>0.026315789473684209</v>
      </c>
      <c r="AE30">
        <f>T27/$M27</f>
        <v>0.067669172932330823</v>
      </c>
      <c r="AN30" t="s">
        <v>47</v>
      </c>
      <c r="AO30">
        <v>1</v>
      </c>
      <c r="AP30">
        <v>0.88235294117647001</v>
      </c>
      <c r="AQ30">
        <f>IF(ISBLANK($AJ30),AO30,"")</f>
        <v>1</v>
      </c>
      <c r="AR30">
        <f>IF(ISBLANK($AJ30),AP30,"")</f>
        <v>0.88235294117647001</v>
      </c>
      <c r="AU30" t="s">
        <v>47</v>
      </c>
      <c r="AV30">
        <v>1</v>
      </c>
      <c r="AW30">
        <v>0.33333333333333298</v>
      </c>
      <c r="AX30">
        <f>IF(ISBLANK($AJ30),AV30,"")</f>
        <v>1</v>
      </c>
      <c r="AY30">
        <f>IF(ISBLANK($AJ30),AW30,"")</f>
        <v>0.33333333333333298</v>
      </c>
      <c r="BD30" t="s">
        <v>47</v>
      </c>
      <c r="BE30">
        <v>0.33333333333333298</v>
      </c>
      <c r="BF30">
        <v>0.058823529411764698</v>
      </c>
      <c r="BG30">
        <f>IF(ISBLANK($AJ30),BE30,"")</f>
        <v>0.33333333333333298</v>
      </c>
      <c r="BH30">
        <f>IF(ISBLANK($AJ30),BF30,"")</f>
        <v>0.058823529411764698</v>
      </c>
      <c r="BJ30" t="s">
        <v>47</v>
      </c>
      <c r="BK30">
        <v>0.33333333333333298</v>
      </c>
      <c r="BL30">
        <v>1</v>
      </c>
      <c r="BM30">
        <f>IF(ISBLANK($AJ30),BK30,"")</f>
        <v>0.33333333333333298</v>
      </c>
      <c r="BN30">
        <f>IF(ISBLANK($AJ30),BL30,"")</f>
        <v>1</v>
      </c>
      <c r="BQ30" t="s">
        <v>47</v>
      </c>
      <c r="BR30">
        <v>0.33333333333333298</v>
      </c>
      <c r="BS30">
        <v>0.066666666666666596</v>
      </c>
      <c r="BT30">
        <f>IF(ISBLANK($AJ30),BR30,"")</f>
        <v>0.33333333333333298</v>
      </c>
      <c r="BU30">
        <f>IF(ISBLANK($AJ30),BS30,"")</f>
        <v>0.066666666666666596</v>
      </c>
      <c r="BY30" t="s">
        <v>47</v>
      </c>
      <c r="BZ30">
        <v>0.33333333333333298</v>
      </c>
      <c r="CA30">
        <v>0.33333333333333298</v>
      </c>
      <c r="CB30">
        <f>IF(ISBLANK($AJ30),BZ30,"")</f>
        <v>0.33333333333333298</v>
      </c>
      <c r="CC30">
        <f>IF(ISBLANK($AJ30),CA30,"")</f>
        <v>0.33333333333333298</v>
      </c>
      <c r="CG30" t="s">
        <v>47</v>
      </c>
      <c r="CH30">
        <v>1</v>
      </c>
      <c r="CI30">
        <v>0.047619047619047603</v>
      </c>
      <c r="CJ30">
        <f>IF(ISBLANK($AJ30),CH30,"")</f>
        <v>1</v>
      </c>
      <c r="CK30">
        <f>IF(ISBLANK($AJ30),CI30,"")</f>
        <v>0.047619047619047603</v>
      </c>
      <c r="CM30" t="s">
        <v>47</v>
      </c>
      <c r="CN30">
        <v>0.66666666666666596</v>
      </c>
      <c r="CO30">
        <v>0.068965517241379296</v>
      </c>
      <c r="CP30">
        <f>IF(ISBLANK($AJ30),CN30,"")</f>
        <v>0.66666666666666596</v>
      </c>
      <c r="CQ30">
        <f>IF(ISBLANK($AJ30),CO30,"")</f>
        <v>0.068965517241379296</v>
      </c>
    </row>
    <row r="31" spans="1:16260">
      <c r="A31" s="5" t="s">
        <v>56</v>
      </c>
      <c r="B31" s="5">
        <v>41</v>
      </c>
      <c r="C31" s="5">
        <v>2</v>
      </c>
      <c r="D31" s="5">
        <v>0</v>
      </c>
      <c r="E31" s="5">
        <v>1</v>
      </c>
      <c r="F31" s="5">
        <v>0</v>
      </c>
      <c r="G31" s="5">
        <v>1</v>
      </c>
      <c r="H31" s="5">
        <v>0</v>
      </c>
      <c r="I31" s="5">
        <v>0</v>
      </c>
      <c r="J31" s="5"/>
      <c r="K31" s="5"/>
      <c r="L31" s="5"/>
      <c r="M31" t="s">
        <f>IF($I31&gt;0,B31,"")</f>
        <v>24</v>
      </c>
      <c r="N31" t="s">
        <f>IF($I31&gt;0,C31,"")</f>
        <v>24</v>
      </c>
      <c r="O31" t="s">
        <f>IF($I31&gt;0,D31,"")</f>
        <v>24</v>
      </c>
      <c r="P31" t="s">
        <f>IF($I31&gt;0,E31,"")</f>
        <v>24</v>
      </c>
      <c r="Q31" t="s">
        <f>IF($I31&gt;0,F31,"")</f>
        <v>24</v>
      </c>
      <c r="R31" t="s">
        <f>IF($I31&gt;0,G31,"")</f>
        <v>24</v>
      </c>
      <c r="S31" t="s">
        <f>IF($I31&gt;0,H31,"")</f>
        <v>24</v>
      </c>
      <c r="T31" t="s">
        <f>IF($I31&gt;0,I31,"")</f>
        <v>24</v>
      </c>
      <c r="U31" s="5"/>
      <c r="Y31">
        <f>N28/$M28</f>
        <v>0.016042780748663103</v>
      </c>
      <c r="Z31">
        <f>O28/$M28</f>
        <v>0.50802139037433158</v>
      </c>
      <c r="AA31">
        <f>P28/$M28</f>
        <v>0.18181818181818182</v>
      </c>
      <c r="AB31">
        <f>Q28/$M28</f>
        <v>0.17112299465240641</v>
      </c>
      <c r="AC31">
        <f>R28/$M28</f>
        <v>0.14438502673796791</v>
      </c>
      <c r="AD31">
        <f>S28/$M28</f>
        <v>0.13903743315508021</v>
      </c>
      <c r="AE31">
        <f>T28/$M28</f>
        <v>0.27272727272727271</v>
      </c>
      <c r="AN31" t="s">
        <v>48</v>
      </c>
      <c r="AO31">
        <v>1</v>
      </c>
      <c r="AP31">
        <v>0.71428571428571397</v>
      </c>
      <c r="AQ31">
        <f>IF(ISBLANK($AJ31),AO31,"")</f>
        <v>1</v>
      </c>
      <c r="AR31">
        <f>IF(ISBLANK($AJ31),AP31,"")</f>
        <v>0.71428571428571397</v>
      </c>
      <c r="AU31" t="s">
        <v>48</v>
      </c>
      <c r="AV31">
        <v>0.97368421052631504</v>
      </c>
      <c r="AW31">
        <v>0.63793103448275801</v>
      </c>
      <c r="AX31">
        <f>IF(ISBLANK($AJ31),AV31,"")</f>
        <v>0.97368421052631504</v>
      </c>
      <c r="AY31">
        <f>IF(ISBLANK($AJ31),AW31,"")</f>
        <v>0.63793103448275801</v>
      </c>
      <c r="BD31" t="s">
        <v>48</v>
      </c>
      <c r="BE31">
        <v>0.63829787234042501</v>
      </c>
      <c r="BF31">
        <v>0.952380952380952</v>
      </c>
      <c r="BG31">
        <f>IF(ISBLANK($AJ31),BE31,"")</f>
        <v>0.63829787234042501</v>
      </c>
      <c r="BH31">
        <f>IF(ISBLANK($AJ31),BF31,"")</f>
        <v>0.952380952380952</v>
      </c>
      <c r="BJ31" t="s">
        <v>48</v>
      </c>
      <c r="BK31">
        <v>0.40425531914893598</v>
      </c>
      <c r="BL31">
        <v>1</v>
      </c>
      <c r="BM31">
        <f>IF(ISBLANK($AJ31),BK31,"")</f>
        <v>0.40425531914893598</v>
      </c>
      <c r="BN31">
        <f>IF(ISBLANK($AJ31),BL31,"")</f>
        <v>1</v>
      </c>
      <c r="BQ31" t="s">
        <v>48</v>
      </c>
      <c r="BR31">
        <v>0.46808510638297801</v>
      </c>
      <c r="BS31">
        <v>0.97777777777777697</v>
      </c>
      <c r="BT31">
        <f>IF(ISBLANK($AJ31),BR31,"")</f>
        <v>0.46808510638297801</v>
      </c>
      <c r="BU31">
        <f>IF(ISBLANK($AJ31),BS31,"")</f>
        <v>0.97777777777777697</v>
      </c>
      <c r="BY31" t="s">
        <v>48</v>
      </c>
      <c r="BZ31">
        <v>0.59574468085106302</v>
      </c>
      <c r="CA31">
        <v>0.96551724137931005</v>
      </c>
      <c r="CB31">
        <f>IF(ISBLANK($AJ31),BZ31,"")</f>
        <v>0.59574468085106302</v>
      </c>
      <c r="CC31">
        <f>IF(ISBLANK($AJ31),CA31,"")</f>
        <v>0.96551724137931005</v>
      </c>
      <c r="CG31" t="s">
        <v>48</v>
      </c>
      <c r="CH31">
        <v>0.88297872340425498</v>
      </c>
      <c r="CI31">
        <v>0.387850467289719</v>
      </c>
      <c r="CJ31">
        <f>IF(ISBLANK($AJ31),CH31,"")</f>
        <v>0.88297872340425498</v>
      </c>
      <c r="CK31">
        <f>IF(ISBLANK($AJ31),CI31,"")</f>
        <v>0.387850467289719</v>
      </c>
      <c r="CM31" t="s">
        <v>48</v>
      </c>
      <c r="CN31">
        <v>0.042553191489361701</v>
      </c>
      <c r="CO31">
        <v>1</v>
      </c>
      <c r="CP31">
        <f>IF(ISBLANK($AJ31),CN31,"")</f>
        <v>0.042553191489361701</v>
      </c>
      <c r="CQ31">
        <f>IF(ISBLANK($AJ31),CO31,"")</f>
        <v>1</v>
      </c>
    </row>
    <row r="32" spans="1:16260">
      <c r="A32" t="s">
        <v>57</v>
      </c>
      <c r="B32">
        <v>54</v>
      </c>
      <c r="C32">
        <v>7</v>
      </c>
      <c r="D32">
        <v>6</v>
      </c>
      <c r="E32">
        <v>5</v>
      </c>
      <c r="F32">
        <v>5</v>
      </c>
      <c r="G32">
        <v>4</v>
      </c>
      <c r="H32">
        <v>3</v>
      </c>
      <c r="I32">
        <v>35</v>
      </c>
      <c r="M32">
        <f>IF($I32&gt;0,B32,"")</f>
        <v>54</v>
      </c>
      <c r="N32">
        <f>IF($I32&gt;0,C32,"")</f>
        <v>7</v>
      </c>
      <c r="O32">
        <f>IF($I32&gt;0,D32,"")</f>
        <v>6</v>
      </c>
      <c r="P32">
        <f>IF($I32&gt;0,E32,"")</f>
        <v>5</v>
      </c>
      <c r="Q32">
        <f>IF($I32&gt;0,F32,"")</f>
        <v>5</v>
      </c>
      <c r="R32">
        <f>IF($I32&gt;0,G32,"")</f>
        <v>4</v>
      </c>
      <c r="S32">
        <f>IF($I32&gt;0,H32,"")</f>
        <v>3</v>
      </c>
      <c r="T32">
        <f>IF($I32&gt;0,I32,"")</f>
        <v>35</v>
      </c>
      <c r="Y32">
        <f>N29/$M29</f>
        <v>0.011834319526627219</v>
      </c>
      <c r="Z32">
        <f>O29/$M29</f>
        <v>0.41420118343195267</v>
      </c>
      <c r="AA32">
        <f>P29/$M29</f>
        <v>0.15976331360946747</v>
      </c>
      <c r="AB32">
        <f>Q29/$M29</f>
        <v>0.15384615384615385</v>
      </c>
      <c r="AC32">
        <f>R29/$M29</f>
        <v>0.1242603550295858</v>
      </c>
      <c r="AD32">
        <f>S29/$M29</f>
        <v>0.11834319526627218</v>
      </c>
      <c r="AE32">
        <f>T29/$M29</f>
        <v>0.32544378698224852</v>
      </c>
      <c r="AN32" t="s">
        <v>49</v>
      </c>
      <c r="AO32">
        <v>1</v>
      </c>
      <c r="AP32">
        <v>0.67647058823529405</v>
      </c>
      <c r="AQ32">
        <f>IF(ISBLANK($AJ32),AO32,"")</f>
        <v>1</v>
      </c>
      <c r="AR32">
        <f>IF(ISBLANK($AJ32),AP32,"")</f>
        <v>0.67647058823529405</v>
      </c>
      <c r="AU32" t="s">
        <v>49</v>
      </c>
      <c r="AV32">
        <v>1</v>
      </c>
      <c r="AW32">
        <v>0.66666666666666596</v>
      </c>
      <c r="AX32">
        <f>IF(ISBLANK($AJ32),AV32,"")</f>
        <v>1</v>
      </c>
      <c r="AY32">
        <f>IF(ISBLANK($AJ32),AW32,"")</f>
        <v>0.66666666666666596</v>
      </c>
      <c r="BD32" t="s">
        <v>49</v>
      </c>
      <c r="BE32">
        <v>0.462686567164179</v>
      </c>
      <c r="BF32">
        <v>0.91176470588235203</v>
      </c>
      <c r="BG32">
        <f>IF(ISBLANK($AJ32),BE32,"")</f>
        <v>0.462686567164179</v>
      </c>
      <c r="BH32">
        <f>IF(ISBLANK($AJ32),BF32,"")</f>
        <v>0.91176470588235203</v>
      </c>
      <c r="BJ32" t="s">
        <v>49</v>
      </c>
      <c r="BK32">
        <v>0.29850746268656703</v>
      </c>
      <c r="BL32">
        <v>0.90909090909090895</v>
      </c>
      <c r="BM32">
        <f>IF(ISBLANK($AJ32),BK32,"")</f>
        <v>0.29850746268656703</v>
      </c>
      <c r="BN32">
        <f>IF(ISBLANK($AJ32),BL32,"")</f>
        <v>0.90909090909090895</v>
      </c>
      <c r="BQ32" t="s">
        <v>49</v>
      </c>
      <c r="BR32">
        <v>0.31343283582089498</v>
      </c>
      <c r="BS32">
        <v>0.91304347826086896</v>
      </c>
      <c r="BT32">
        <f>IF(ISBLANK($AJ32),BR32,"")</f>
        <v>0.31343283582089498</v>
      </c>
      <c r="BU32">
        <f>IF(ISBLANK($AJ32),BS32,"")</f>
        <v>0.91304347826086896</v>
      </c>
      <c r="BY32" t="s">
        <v>49</v>
      </c>
      <c r="BZ32">
        <v>0.44776119402984998</v>
      </c>
      <c r="CA32">
        <v>0.90909090909090895</v>
      </c>
      <c r="CB32">
        <f>IF(ISBLANK($AJ32),BZ32,"")</f>
        <v>0.44776119402984998</v>
      </c>
      <c r="CC32">
        <f>IF(ISBLANK($AJ32),CA32,"")</f>
        <v>0.90909090909090895</v>
      </c>
      <c r="CG32" t="s">
        <v>49</v>
      </c>
      <c r="CH32">
        <v>0.80597014925373101</v>
      </c>
      <c r="CI32">
        <v>0.41221374045801501</v>
      </c>
      <c r="CJ32">
        <f>IF(ISBLANK($AJ32),CH32,"")</f>
        <v>0.80597014925373101</v>
      </c>
      <c r="CK32">
        <f>IF(ISBLANK($AJ32),CI32,"")</f>
        <v>0.41221374045801501</v>
      </c>
      <c r="CM32" t="s">
        <v>49</v>
      </c>
      <c r="CN32">
        <v>0.35820895522388002</v>
      </c>
      <c r="CO32">
        <v>0.375</v>
      </c>
      <c r="CP32">
        <f>IF(ISBLANK($AJ32),CN32,"")</f>
        <v>0.35820895522388002</v>
      </c>
      <c r="CQ32">
        <f>IF(ISBLANK($AJ32),CO32,"")</f>
        <v>0.375</v>
      </c>
    </row>
    <row r="33" spans="1:16260">
      <c r="A33" t="s">
        <v>58</v>
      </c>
      <c r="B33">
        <v>441</v>
      </c>
      <c r="C33">
        <v>149</v>
      </c>
      <c r="D33">
        <v>137</v>
      </c>
      <c r="E33">
        <v>57</v>
      </c>
      <c r="F33">
        <v>32</v>
      </c>
      <c r="G33">
        <v>36</v>
      </c>
      <c r="H33">
        <v>15</v>
      </c>
      <c r="I33">
        <v>75</v>
      </c>
      <c r="M33">
        <f>IF($I33&gt;0,B33,"")</f>
        <v>441</v>
      </c>
      <c r="N33">
        <f>IF($I33&gt;0,C33,"")</f>
        <v>149</v>
      </c>
      <c r="O33">
        <f>IF($I33&gt;0,D33,"")</f>
        <v>137</v>
      </c>
      <c r="P33">
        <f>IF($I33&gt;0,E33,"")</f>
        <v>57</v>
      </c>
      <c r="Q33">
        <f>IF($I33&gt;0,F33,"")</f>
        <v>32</v>
      </c>
      <c r="R33">
        <f>IF($I33&gt;0,G33,"")</f>
        <v>36</v>
      </c>
      <c r="S33">
        <f>IF($I33&gt;0,H33,"")</f>
        <v>15</v>
      </c>
      <c r="T33">
        <f>IF($I33&gt;0,I33,"")</f>
        <v>75</v>
      </c>
      <c r="Y33">
        <f>N30/$M30</f>
        <v>0.27214170692431561</v>
      </c>
      <c r="Z33">
        <f>O30/$M30</f>
        <v>0.16022544283413848</v>
      </c>
      <c r="AA33">
        <f>P30/$M30</f>
        <v>0.0064412238325281803</v>
      </c>
      <c r="AB33">
        <f>Q30/$M30</f>
        <v>0</v>
      </c>
      <c r="AC33">
        <f>R30/$M30</f>
        <v>0.0064412238325281803</v>
      </c>
      <c r="AD33">
        <f>S30/$M30</f>
        <v>0</v>
      </c>
      <c r="AE33">
        <f>T30/$M30</f>
        <v>0.00080515297906602254</v>
      </c>
      <c r="AN33" t="s">
        <v>50</v>
      </c>
      <c r="AO33">
        <v>0.97499999999999998</v>
      </c>
      <c r="AP33">
        <v>0.70909090909090899</v>
      </c>
      <c r="AQ33">
        <f>IF(ISBLANK($AJ33),AO33,"")</f>
        <v>0.97499999999999998</v>
      </c>
      <c r="AR33">
        <f>IF(ISBLANK($AJ33),AP33,"")</f>
        <v>0.70909090909090899</v>
      </c>
      <c r="AU33" t="s">
        <v>50</v>
      </c>
      <c r="AV33">
        <v>1</v>
      </c>
      <c r="AW33">
        <v>0.64705882352941102</v>
      </c>
      <c r="AX33">
        <f>IF(ISBLANK($AJ33),AV33,"")</f>
        <v>1</v>
      </c>
      <c r="AY33">
        <f>IF(ISBLANK($AJ33),AW33,"")</f>
        <v>0.64705882352941102</v>
      </c>
      <c r="BD33" t="s">
        <v>50</v>
      </c>
      <c r="BE33">
        <v>0.32142857142857101</v>
      </c>
      <c r="BF33">
        <v>0.32727272727272699</v>
      </c>
      <c r="BG33">
        <f>IF(ISBLANK($AJ33),BE33,"")</f>
        <v>0.32142857142857101</v>
      </c>
      <c r="BH33">
        <f>IF(ISBLANK($AJ33),BF33,"")</f>
        <v>0.32727272727272699</v>
      </c>
      <c r="BJ33" t="s">
        <v>50</v>
      </c>
      <c r="BK33">
        <v>0.19642857142857101</v>
      </c>
      <c r="BL33">
        <v>1</v>
      </c>
      <c r="BM33">
        <f>IF(ISBLANK($AJ33),BK33,"")</f>
        <v>0.19642857142857101</v>
      </c>
      <c r="BN33">
        <f>IF(ISBLANK($AJ33),BL33,"")</f>
        <v>1</v>
      </c>
      <c r="BQ33" t="s">
        <v>50</v>
      </c>
      <c r="BR33">
        <v>0.25</v>
      </c>
      <c r="BS33">
        <v>0.34999999999999998</v>
      </c>
      <c r="BT33">
        <f>IF(ISBLANK($AJ33),BR33,"")</f>
        <v>0.25</v>
      </c>
      <c r="BU33">
        <f>IF(ISBLANK($AJ33),BS33,"")</f>
        <v>0.34999999999999998</v>
      </c>
      <c r="BY33" t="s">
        <v>50</v>
      </c>
      <c r="BZ33">
        <v>0.28571428571428498</v>
      </c>
      <c r="CA33">
        <v>0.94117647058823495</v>
      </c>
      <c r="CB33">
        <f>IF(ISBLANK($AJ33),BZ33,"")</f>
        <v>0.28571428571428498</v>
      </c>
      <c r="CC33">
        <f>IF(ISBLANK($AJ33),CA33,"")</f>
        <v>0.94117647058823495</v>
      </c>
      <c r="CG33" t="s">
        <v>50</v>
      </c>
      <c r="CH33">
        <v>0.625</v>
      </c>
      <c r="CI33">
        <v>0.33653846153846101</v>
      </c>
      <c r="CJ33">
        <f>IF(ISBLANK($AJ33),CH33,"")</f>
        <v>0.625</v>
      </c>
      <c r="CK33">
        <f>IF(ISBLANK($AJ33),CI33,"")</f>
        <v>0.33653846153846101</v>
      </c>
      <c r="CM33" t="s">
        <v>50</v>
      </c>
      <c r="CN33">
        <v>0.28571428571428498</v>
      </c>
      <c r="CO33">
        <v>0.29090909090909001</v>
      </c>
      <c r="CP33">
        <f>IF(ISBLANK($AJ33),CN33,"")</f>
        <v>0.28571428571428498</v>
      </c>
      <c r="CQ33">
        <f>IF(ISBLANK($AJ33),CO33,"")</f>
        <v>0.29090909090909001</v>
      </c>
    </row>
    <row r="34" spans="1:16260">
      <c r="A34" t="s">
        <v>59</v>
      </c>
      <c r="B34">
        <v>74</v>
      </c>
      <c r="C34">
        <v>12</v>
      </c>
      <c r="D34">
        <v>9</v>
      </c>
      <c r="E34">
        <v>11</v>
      </c>
      <c r="F34">
        <v>10</v>
      </c>
      <c r="G34">
        <v>10</v>
      </c>
      <c r="H34">
        <v>9</v>
      </c>
      <c r="I34">
        <v>32</v>
      </c>
      <c r="M34">
        <f>IF($I34&gt;0,B34,"")</f>
        <v>74</v>
      </c>
      <c r="N34">
        <f>IF($I34&gt;0,C34,"")</f>
        <v>12</v>
      </c>
      <c r="O34">
        <f>IF($I34&gt;0,D34,"")</f>
        <v>9</v>
      </c>
      <c r="P34">
        <f>IF($I34&gt;0,E34,"")</f>
        <v>11</v>
      </c>
      <c r="Q34">
        <f>IF($I34&gt;0,F34,"")</f>
        <v>10</v>
      </c>
      <c r="R34">
        <f>IF($I34&gt;0,G34,"")</f>
        <v>10</v>
      </c>
      <c r="S34">
        <f>IF($I34&gt;0,H34,"")</f>
        <v>9</v>
      </c>
      <c r="T34">
        <f>IF($I34&gt;0,I34,"")</f>
        <v>32</v>
      </c>
      <c r="Y34">
        <f>N32/$M32</f>
        <v>0.12962962962962962</v>
      </c>
      <c r="Z34">
        <f>O32/$M32</f>
        <v>0.1111111111111111</v>
      </c>
      <c r="AA34">
        <f>P32/$M32</f>
        <v>0.092592592592592587</v>
      </c>
      <c r="AB34">
        <f>Q32/$M32</f>
        <v>0.092592592592592587</v>
      </c>
      <c r="AC34">
        <f>R32/$M32</f>
        <v>0.07407407407407407</v>
      </c>
      <c r="AD34">
        <f>S32/$M32</f>
        <v>0.055555555555555552</v>
      </c>
      <c r="AE34">
        <f>T32/$M32</f>
        <v>0.64814814814814814</v>
      </c>
      <c r="AN34" t="s">
        <v>51</v>
      </c>
      <c r="AO34">
        <v>1</v>
      </c>
      <c r="AP34">
        <v>0.77777777777777701</v>
      </c>
      <c r="AQ34">
        <f>IF(ISBLANK($AJ34),AO34,"")</f>
        <v>1</v>
      </c>
      <c r="AR34">
        <f>IF(ISBLANK($AJ34),AP34,"")</f>
        <v>0.77777777777777701</v>
      </c>
      <c r="AU34" t="s">
        <v>51</v>
      </c>
      <c r="AV34">
        <v>1</v>
      </c>
      <c r="AW34">
        <v>0.75</v>
      </c>
      <c r="AX34">
        <f>IF(ISBLANK($AJ34),AV34,"")</f>
        <v>1</v>
      </c>
      <c r="AY34">
        <f>IF(ISBLANK($AJ34),AW34,"")</f>
        <v>0.75</v>
      </c>
      <c r="BD34" t="s">
        <v>51</v>
      </c>
      <c r="BE34">
        <v>0.32089552238805902</v>
      </c>
      <c r="BF34">
        <v>0.95555555555555505</v>
      </c>
      <c r="BG34">
        <f>IF(ISBLANK($AJ34),BE34,"")</f>
        <v>0.32089552238805902</v>
      </c>
      <c r="BH34">
        <f>IF(ISBLANK($AJ34),BF34,"")</f>
        <v>0.95555555555555505</v>
      </c>
      <c r="BJ34" t="s">
        <v>51</v>
      </c>
      <c r="BK34">
        <v>0.23880597014925301</v>
      </c>
      <c r="BL34">
        <v>0.96969696969696895</v>
      </c>
      <c r="BM34">
        <f>IF(ISBLANK($AJ34),BK34,"")</f>
        <v>0.23880597014925301</v>
      </c>
      <c r="BN34">
        <f>IF(ISBLANK($AJ34),BL34,"")</f>
        <v>0.96969696969696895</v>
      </c>
      <c r="BQ34" t="s">
        <v>51</v>
      </c>
      <c r="BR34">
        <v>0.24626865671641701</v>
      </c>
      <c r="BS34">
        <v>0.94285714285714195</v>
      </c>
      <c r="BT34">
        <f>IF(ISBLANK($AJ34),BR34,"")</f>
        <v>0.24626865671641701</v>
      </c>
      <c r="BU34">
        <f>IF(ISBLANK($AJ34),BS34,"")</f>
        <v>0.94285714285714195</v>
      </c>
      <c r="BY34" t="s">
        <v>51</v>
      </c>
      <c r="BZ34">
        <v>0.32089552238805902</v>
      </c>
      <c r="CA34">
        <v>0.97727272727272696</v>
      </c>
      <c r="CB34">
        <f>IF(ISBLANK($AJ34),BZ34,"")</f>
        <v>0.32089552238805902</v>
      </c>
      <c r="CC34">
        <f>IF(ISBLANK($AJ34),CA34,"")</f>
        <v>0.97727272727272696</v>
      </c>
      <c r="CG34" t="s">
        <v>51</v>
      </c>
      <c r="CH34">
        <v>0.65671641791044699</v>
      </c>
      <c r="CI34">
        <v>0.83018867924528295</v>
      </c>
      <c r="CJ34">
        <f>IF(ISBLANK($AJ34),CH34,"")</f>
        <v>0.65671641791044699</v>
      </c>
      <c r="CK34">
        <f>IF(ISBLANK($AJ34),CI34,"")</f>
        <v>0.83018867924528295</v>
      </c>
      <c r="CM34" t="s">
        <v>51</v>
      </c>
      <c r="CN34">
        <v>0.014925373134328301</v>
      </c>
      <c r="CO34">
        <v>1</v>
      </c>
      <c r="CP34">
        <f>IF(ISBLANK($AJ34),CN34,"")</f>
        <v>0.014925373134328301</v>
      </c>
      <c r="CQ34">
        <f>IF(ISBLANK($AJ34),CO34,"")</f>
        <v>1</v>
      </c>
    </row>
    <row r="35" spans="1:16260">
      <c r="A35" t="s">
        <v>60</v>
      </c>
      <c r="B35">
        <v>294</v>
      </c>
      <c r="C35">
        <v>135</v>
      </c>
      <c r="D35">
        <v>1</v>
      </c>
      <c r="E35">
        <v>43</v>
      </c>
      <c r="F35">
        <v>0</v>
      </c>
      <c r="G35">
        <v>24</v>
      </c>
      <c r="H35">
        <v>0</v>
      </c>
      <c r="I35">
        <v>3</v>
      </c>
      <c r="M35">
        <f>IF($I35&gt;0,B35,"")</f>
        <v>294</v>
      </c>
      <c r="N35">
        <f>IF($I35&gt;0,C35,"")</f>
        <v>135</v>
      </c>
      <c r="O35">
        <f>IF($I35&gt;0,D35,"")</f>
        <v>1</v>
      </c>
      <c r="P35">
        <f>IF($I35&gt;0,E35,"")</f>
        <v>43</v>
      </c>
      <c r="Q35">
        <f>IF($I35&gt;0,F35,"")</f>
        <v>0</v>
      </c>
      <c r="R35">
        <f>IF($I35&gt;0,G35,"")</f>
        <v>24</v>
      </c>
      <c r="S35">
        <f>IF($I35&gt;0,H35,"")</f>
        <v>0</v>
      </c>
      <c r="T35">
        <f>IF($I35&gt;0,I35,"")</f>
        <v>3</v>
      </c>
      <c r="Y35">
        <f>N33/$M33</f>
        <v>0.33786848072562359</v>
      </c>
      <c r="Z35">
        <f>O33/$M33</f>
        <v>0.31065759637188206</v>
      </c>
      <c r="AA35">
        <f>P33/$M33</f>
        <v>0.12925170068027211</v>
      </c>
      <c r="AB35">
        <f>Q33/$M33</f>
        <v>0.072562358276643993</v>
      </c>
      <c r="AC35">
        <f>R33/$M33</f>
        <v>0.081632653061224483</v>
      </c>
      <c r="AD35">
        <f>S33/$M33</f>
        <v>0.034013605442176874</v>
      </c>
      <c r="AE35">
        <f>T33/$M33</f>
        <v>0.17006802721088435</v>
      </c>
      <c r="AN35" t="s">
        <v>52</v>
      </c>
      <c r="AO35">
        <v>1</v>
      </c>
      <c r="AP35">
        <v>0.86206896551724099</v>
      </c>
      <c r="AQ35">
        <f>IF(ISBLANK($AJ35),AO35,"")</f>
        <v>1</v>
      </c>
      <c r="AR35">
        <f>IF(ISBLANK($AJ35),AP35,"")</f>
        <v>0.86206896551724099</v>
      </c>
      <c r="AU35" t="s">
        <v>52</v>
      </c>
      <c r="AV35">
        <v>0.57142857142857095</v>
      </c>
      <c r="AW35">
        <v>1</v>
      </c>
      <c r="AX35">
        <f>IF(ISBLANK($AJ35),AV35,"")</f>
        <v>0.57142857142857095</v>
      </c>
      <c r="AY35">
        <f>IF(ISBLANK($AJ35),AW35,"")</f>
        <v>1</v>
      </c>
      <c r="BD35" t="s">
        <v>52</v>
      </c>
      <c r="BE35">
        <v>0.33333333333333298</v>
      </c>
      <c r="BF35">
        <v>0.20689655172413701</v>
      </c>
      <c r="BG35">
        <f>IF(ISBLANK($AJ35),BE35,"")</f>
        <v>0.33333333333333298</v>
      </c>
      <c r="BH35">
        <f>IF(ISBLANK($AJ35),BF35,"")</f>
        <v>0.20689655172413701</v>
      </c>
      <c r="BJ35" t="s">
        <v>52</v>
      </c>
      <c r="BK35">
        <v>0.22222222222222199</v>
      </c>
      <c r="BL35">
        <v>0.57142857142857095</v>
      </c>
      <c r="BM35">
        <f>IF(ISBLANK($AJ35),BK35,"")</f>
        <v>0.22222222222222199</v>
      </c>
      <c r="BN35">
        <f>IF(ISBLANK($AJ35),BL35,"")</f>
        <v>0.57142857142857095</v>
      </c>
      <c r="BQ35" t="s">
        <v>52</v>
      </c>
      <c r="BR35">
        <v>0.33333333333333298</v>
      </c>
      <c r="BS35">
        <v>0.23999999999999999</v>
      </c>
      <c r="BT35">
        <f>IF(ISBLANK($AJ35),BR35,"")</f>
        <v>0.33333333333333298</v>
      </c>
      <c r="BU35">
        <f>IF(ISBLANK($AJ35),BS35,"")</f>
        <v>0.23999999999999999</v>
      </c>
      <c r="BY35" t="s">
        <v>52</v>
      </c>
      <c r="BZ35">
        <v>0.22222222222222199</v>
      </c>
      <c r="CA35">
        <v>1</v>
      </c>
      <c r="CB35">
        <f>IF(ISBLANK($AJ35),BZ35,"")</f>
        <v>0.22222222222222199</v>
      </c>
      <c r="CC35">
        <f>IF(ISBLANK($AJ35),CA35,"")</f>
        <v>1</v>
      </c>
      <c r="CG35" t="s">
        <v>52</v>
      </c>
      <c r="CH35">
        <v>0.94444444444444398</v>
      </c>
      <c r="CI35">
        <v>0.15454545454545399</v>
      </c>
      <c r="CJ35">
        <f>IF(ISBLANK($AJ35),CH35,"")</f>
        <v>0.94444444444444398</v>
      </c>
      <c r="CK35">
        <f>IF(ISBLANK($AJ35),CI35,"")</f>
        <v>0.15454545454545399</v>
      </c>
      <c r="CM35" t="s">
        <v>52</v>
      </c>
      <c r="CN35">
        <v>0.66666666666666596</v>
      </c>
      <c r="CO35">
        <v>0.108108108108108</v>
      </c>
      <c r="CP35">
        <f>IF(ISBLANK($AJ35),CN35,"")</f>
        <v>0.66666666666666596</v>
      </c>
      <c r="CQ35">
        <f>IF(ISBLANK($AJ35),CO35,"")</f>
        <v>0.108108108108108</v>
      </c>
    </row>
    <row r="36" spans="1:16260">
      <c r="A36" s="5" t="s">
        <v>61</v>
      </c>
      <c r="B36" s="5">
        <v>439</v>
      </c>
      <c r="C36" s="5">
        <v>150</v>
      </c>
      <c r="D36" s="5">
        <v>1</v>
      </c>
      <c r="E36" s="5">
        <v>13</v>
      </c>
      <c r="F36" s="5">
        <v>0</v>
      </c>
      <c r="G36" s="5">
        <v>6</v>
      </c>
      <c r="H36" s="5">
        <v>0</v>
      </c>
      <c r="I36" s="5">
        <v>0</v>
      </c>
      <c r="J36" s="5"/>
      <c r="K36" s="5"/>
      <c r="L36" s="5"/>
      <c r="M36" t="s">
        <f>IF($I36&gt;0,B36,"")</f>
        <v>24</v>
      </c>
      <c r="N36" t="s">
        <f>IF($I36&gt;0,C36,"")</f>
        <v>24</v>
      </c>
      <c r="O36" t="s">
        <f>IF($I36&gt;0,D36,"")</f>
        <v>24</v>
      </c>
      <c r="P36" t="s">
        <f>IF($I36&gt;0,E36,"")</f>
        <v>24</v>
      </c>
      <c r="Q36" t="s">
        <f>IF($I36&gt;0,F36,"")</f>
        <v>24</v>
      </c>
      <c r="R36" t="s">
        <f>IF($I36&gt;0,G36,"")</f>
        <v>24</v>
      </c>
      <c r="S36" t="s">
        <f>IF($I36&gt;0,H36,"")</f>
        <v>24</v>
      </c>
      <c r="T36" t="s">
        <f>IF($I36&gt;0,I36,"")</f>
        <v>24</v>
      </c>
      <c r="U36" s="5"/>
      <c r="Y36">
        <f>N34/$M34</f>
        <v>0.16216216216216217</v>
      </c>
      <c r="Z36">
        <f>O34/$M34</f>
        <v>0.12162162162162163</v>
      </c>
      <c r="AA36">
        <f>P34/$M34</f>
        <v>0.14864864864864866</v>
      </c>
      <c r="AB36">
        <f>Q34/$M34</f>
        <v>0.13513513513513514</v>
      </c>
      <c r="AC36">
        <f>R34/$M34</f>
        <v>0.13513513513513514</v>
      </c>
      <c r="AD36">
        <f>S34/$M34</f>
        <v>0.12162162162162163</v>
      </c>
      <c r="AE36">
        <f>T34/$M34</f>
        <v>0.43243243243243246</v>
      </c>
      <c r="AN36" t="s">
        <v>53</v>
      </c>
      <c r="AO36">
        <v>1</v>
      </c>
      <c r="AP36">
        <v>0.79411764705882304</v>
      </c>
      <c r="AQ36">
        <f>IF(ISBLANK($AJ36),AO36,"")</f>
        <v>1</v>
      </c>
      <c r="AR36">
        <f>IF(ISBLANK($AJ36),AP36,"")</f>
        <v>0.79411764705882304</v>
      </c>
      <c r="AU36" t="s">
        <v>53</v>
      </c>
      <c r="AV36">
        <v>1</v>
      </c>
      <c r="AW36">
        <v>0.8125</v>
      </c>
      <c r="AX36">
        <f>IF(ISBLANK($AJ36),AV36,"")</f>
        <v>1</v>
      </c>
      <c r="AY36">
        <f>IF(ISBLANK($AJ36),AW36,"")</f>
        <v>0.8125</v>
      </c>
      <c r="BD36" t="s">
        <v>53</v>
      </c>
      <c r="BE36">
        <v>0.60784313725490102</v>
      </c>
      <c r="BF36">
        <v>0.91176470588235203</v>
      </c>
      <c r="BG36">
        <f>IF(ISBLANK($AJ36),BE36,"")</f>
        <v>0.60784313725490102</v>
      </c>
      <c r="BH36">
        <f>IF(ISBLANK($AJ36),BF36,"")</f>
        <v>0.91176470588235203</v>
      </c>
      <c r="BJ36" t="s">
        <v>53</v>
      </c>
      <c r="BK36">
        <v>0.45098039215686198</v>
      </c>
      <c r="BL36">
        <v>0.88461538461538403</v>
      </c>
      <c r="BM36">
        <f>IF(ISBLANK($AJ36),BK36,"")</f>
        <v>0.45098039215686198</v>
      </c>
      <c r="BN36">
        <f>IF(ISBLANK($AJ36),BL36,"")</f>
        <v>0.88461538461538403</v>
      </c>
      <c r="BQ36" t="s">
        <v>53</v>
      </c>
      <c r="BR36">
        <v>0.47058823529411697</v>
      </c>
      <c r="BS36">
        <v>0.88888888888888795</v>
      </c>
      <c r="BT36">
        <f>IF(ISBLANK($AJ36),BR36,"")</f>
        <v>0.47058823529411697</v>
      </c>
      <c r="BU36">
        <f>IF(ISBLANK($AJ36),BS36,"")</f>
        <v>0.88888888888888795</v>
      </c>
      <c r="BY36" t="s">
        <v>53</v>
      </c>
      <c r="BZ36">
        <v>0.56862745098039202</v>
      </c>
      <c r="CA36">
        <v>0.90625</v>
      </c>
      <c r="CB36">
        <f>IF(ISBLANK($AJ36),BZ36,"")</f>
        <v>0.56862745098039202</v>
      </c>
      <c r="CC36">
        <f>IF(ISBLANK($AJ36),CA36,"")</f>
        <v>0.90625</v>
      </c>
      <c r="CG36" t="s">
        <v>53</v>
      </c>
      <c r="CH36">
        <v>0.82352941176470495</v>
      </c>
      <c r="CI36">
        <v>0.442105263157894</v>
      </c>
      <c r="CJ36">
        <f>IF(ISBLANK($AJ36),CH36,"")</f>
        <v>0.82352941176470495</v>
      </c>
      <c r="CK36">
        <f>IF(ISBLANK($AJ36),CI36,"")</f>
        <v>0.442105263157894</v>
      </c>
      <c r="CM36" t="s">
        <v>53</v>
      </c>
      <c r="CN36">
        <v>0.039215686274509803</v>
      </c>
      <c r="CO36">
        <v>0.66666666666666596</v>
      </c>
      <c r="CP36">
        <f>IF(ISBLANK($AJ36),CN36,"")</f>
        <v>0.039215686274509803</v>
      </c>
      <c r="CQ36">
        <f>IF(ISBLANK($AJ36),CO36,"")</f>
        <v>0.66666666666666596</v>
      </c>
    </row>
    <row r="37" spans="1:16260">
      <c r="A37" t="s">
        <v>62</v>
      </c>
      <c r="B37">
        <v>243</v>
      </c>
      <c r="C37">
        <v>66</v>
      </c>
      <c r="D37">
        <v>11</v>
      </c>
      <c r="E37">
        <v>29</v>
      </c>
      <c r="F37">
        <v>24</v>
      </c>
      <c r="G37">
        <v>18</v>
      </c>
      <c r="H37">
        <v>17</v>
      </c>
      <c r="I37">
        <v>48</v>
      </c>
      <c r="M37">
        <f>IF($I37&gt;0,B37,"")</f>
        <v>243</v>
      </c>
      <c r="N37">
        <f>IF($I37&gt;0,C37,"")</f>
        <v>66</v>
      </c>
      <c r="O37">
        <f>IF($I37&gt;0,D37,"")</f>
        <v>11</v>
      </c>
      <c r="P37">
        <f>IF($I37&gt;0,E37,"")</f>
        <v>29</v>
      </c>
      <c r="Q37">
        <f>IF($I37&gt;0,F37,"")</f>
        <v>24</v>
      </c>
      <c r="R37">
        <f>IF($I37&gt;0,G37,"")</f>
        <v>18</v>
      </c>
      <c r="S37">
        <f>IF($I37&gt;0,H37,"")</f>
        <v>17</v>
      </c>
      <c r="T37">
        <f>IF($I37&gt;0,I37,"")</f>
        <v>48</v>
      </c>
      <c r="Y37">
        <f>N35/$M35</f>
        <v>0.45918367346938777</v>
      </c>
      <c r="Z37">
        <f>O35/$M35</f>
        <v>0.0034013605442176869</v>
      </c>
      <c r="AA37">
        <f>P35/$M35</f>
        <v>0.14625850340136054</v>
      </c>
      <c r="AB37">
        <f>Q35/$M35</f>
        <v>0</v>
      </c>
      <c r="AC37">
        <f>R35/$M35</f>
        <v>0.081632653061224483</v>
      </c>
      <c r="AD37">
        <f>S35/$M35</f>
        <v>0</v>
      </c>
      <c r="AE37">
        <f>T35/$M35</f>
        <v>0.01020408163265306</v>
      </c>
      <c r="AN37" t="s">
        <v>54</v>
      </c>
      <c r="AO37">
        <v>1</v>
      </c>
      <c r="AP37">
        <v>0.77777777777777701</v>
      </c>
      <c r="AQ37">
        <f>IF(ISBLANK($AJ37),AO37,"")</f>
        <v>1</v>
      </c>
      <c r="AR37">
        <f>IF(ISBLANK($AJ37),AP37,"")</f>
        <v>0.77777777777777701</v>
      </c>
      <c r="AU37" t="s">
        <v>54</v>
      </c>
      <c r="AV37">
        <v>1</v>
      </c>
      <c r="AW37">
        <v>0.76923076923076905</v>
      </c>
      <c r="AX37">
        <f>IF(ISBLANK($AJ37),AV37,"")</f>
        <v>1</v>
      </c>
      <c r="AY37">
        <f>IF(ISBLANK($AJ37),AW37,"")</f>
        <v>0.76923076923076905</v>
      </c>
      <c r="BD37" t="s">
        <v>54</v>
      </c>
      <c r="BE37">
        <v>0.49090909090909002</v>
      </c>
      <c r="BF37">
        <v>1</v>
      </c>
      <c r="BG37">
        <f>IF(ISBLANK($AJ37),BE37,"")</f>
        <v>0.49090909090909002</v>
      </c>
      <c r="BH37">
        <f>IF(ISBLANK($AJ37),BF37,"")</f>
        <v>1</v>
      </c>
      <c r="BJ37" t="s">
        <v>54</v>
      </c>
      <c r="BK37">
        <v>0.36363636363636298</v>
      </c>
      <c r="BL37">
        <v>1</v>
      </c>
      <c r="BM37">
        <f>IF(ISBLANK($AJ37),BK37,"")</f>
        <v>0.36363636363636298</v>
      </c>
      <c r="BN37">
        <f>IF(ISBLANK($AJ37),BL37,"")</f>
        <v>1</v>
      </c>
      <c r="BQ37" t="s">
        <v>54</v>
      </c>
      <c r="BR37">
        <v>0.381818181818181</v>
      </c>
      <c r="BS37">
        <v>1</v>
      </c>
      <c r="BT37">
        <f>IF(ISBLANK($AJ37),BR37,"")</f>
        <v>0.381818181818181</v>
      </c>
      <c r="BU37">
        <f>IF(ISBLANK($AJ37),BS37,"")</f>
        <v>1</v>
      </c>
      <c r="BY37" t="s">
        <v>54</v>
      </c>
      <c r="BZ37">
        <v>0.472727272727272</v>
      </c>
      <c r="CA37">
        <v>1</v>
      </c>
      <c r="CB37">
        <f>IF(ISBLANK($AJ37),BZ37,"")</f>
        <v>0.472727272727272</v>
      </c>
      <c r="CC37">
        <f>IF(ISBLANK($AJ37),CA37,"")</f>
        <v>1</v>
      </c>
      <c r="CG37" t="s">
        <v>54</v>
      </c>
      <c r="CH37">
        <v>0.763636363636363</v>
      </c>
      <c r="CI37">
        <v>0.59999999999999998</v>
      </c>
      <c r="CJ37">
        <f>IF(ISBLANK($AJ37),CH37,"")</f>
        <v>0.763636363636363</v>
      </c>
      <c r="CK37">
        <f>IF(ISBLANK($AJ37),CI37,"")</f>
        <v>0.59999999999999998</v>
      </c>
      <c r="CM37" t="s">
        <v>54</v>
      </c>
      <c r="CN37">
        <v>0.036363636363636299</v>
      </c>
      <c r="CO37">
        <v>1</v>
      </c>
      <c r="CP37">
        <f>IF(ISBLANK($AJ37),CN37,"")</f>
        <v>0.036363636363636299</v>
      </c>
      <c r="CQ37">
        <f>IF(ISBLANK($AJ37),CO37,"")</f>
        <v>1</v>
      </c>
    </row>
    <row r="38" spans="1:16260">
      <c r="A38" t="s">
        <v>63</v>
      </c>
      <c r="B38">
        <v>587</v>
      </c>
      <c r="C38">
        <v>225</v>
      </c>
      <c r="D38">
        <v>5</v>
      </c>
      <c r="E38">
        <v>107</v>
      </c>
      <c r="F38">
        <v>3</v>
      </c>
      <c r="G38">
        <v>55</v>
      </c>
      <c r="H38">
        <v>1</v>
      </c>
      <c r="I38">
        <v>4</v>
      </c>
      <c r="M38">
        <f>IF($I38&gt;0,B38,"")</f>
        <v>587</v>
      </c>
      <c r="N38">
        <f>IF($I38&gt;0,C38,"")</f>
        <v>225</v>
      </c>
      <c r="O38">
        <f>IF($I38&gt;0,D38,"")</f>
        <v>5</v>
      </c>
      <c r="P38">
        <f>IF($I38&gt;0,E38,"")</f>
        <v>107</v>
      </c>
      <c r="Q38">
        <f>IF($I38&gt;0,F38,"")</f>
        <v>3</v>
      </c>
      <c r="R38">
        <f>IF($I38&gt;0,G38,"")</f>
        <v>55</v>
      </c>
      <c r="S38">
        <f>IF($I38&gt;0,H38,"")</f>
        <v>1</v>
      </c>
      <c r="T38">
        <f>IF($I38&gt;0,I38,"")</f>
        <v>4</v>
      </c>
      <c r="Y38">
        <f>N37/$M37</f>
        <v>0.27160493827160492</v>
      </c>
      <c r="Z38">
        <f>O37/$M37</f>
        <v>0.045267489711934158</v>
      </c>
      <c r="AA38">
        <f>P37/$M37</f>
        <v>0.11934156378600823</v>
      </c>
      <c r="AB38">
        <f>Q37/$M37</f>
        <v>0.098765432098765427</v>
      </c>
      <c r="AC38">
        <f>R37/$M37</f>
        <v>0.07407407407407407</v>
      </c>
      <c r="AD38">
        <f>S37/$M37</f>
        <v>0.069958847736625515</v>
      </c>
      <c r="AE38">
        <f>T37/$M37</f>
        <v>0.19753086419753085</v>
      </c>
      <c r="AN38" t="s">
        <v>55</v>
      </c>
      <c r="AO38">
        <v>0.875</v>
      </c>
      <c r="AP38">
        <v>0.875</v>
      </c>
      <c r="AQ38">
        <f>IF(ISBLANK($AJ38),AO38,"")</f>
        <v>0.875</v>
      </c>
      <c r="AR38">
        <f>IF(ISBLANK($AJ38),AP38,"")</f>
        <v>0.875</v>
      </c>
      <c r="AU38" t="s">
        <v>55</v>
      </c>
      <c r="AX38">
        <f>IF(ISBLANK($AJ38),AV38,"")</f>
        <v>0</v>
      </c>
      <c r="AY38">
        <f>IF(ISBLANK($AJ38),AW38,"")</f>
        <v>0</v>
      </c>
      <c r="BD38" t="s">
        <v>55</v>
      </c>
      <c r="BE38">
        <v>0</v>
      </c>
      <c r="BF38">
        <v>0</v>
      </c>
      <c r="BG38">
        <f>IF(ISBLANK($AJ38),BE38,"")</f>
        <v>0</v>
      </c>
      <c r="BH38">
        <f>IF(ISBLANK($AJ38),BF38,"")</f>
        <v>0</v>
      </c>
      <c r="BJ38" t="s">
        <v>55</v>
      </c>
      <c r="BK38">
        <v>0</v>
      </c>
      <c r="BM38">
        <f>IF(ISBLANK($AJ38),BK38,"")</f>
        <v>0</v>
      </c>
      <c r="BN38">
        <f>IF(ISBLANK($AJ38),BL38,"")</f>
        <v>0</v>
      </c>
      <c r="BQ38" t="s">
        <v>55</v>
      </c>
      <c r="BR38">
        <v>0</v>
      </c>
      <c r="BS38">
        <v>0</v>
      </c>
      <c r="BT38">
        <f>IF(ISBLANK($AJ38),BR38,"")</f>
        <v>0</v>
      </c>
      <c r="BU38">
        <f>IF(ISBLANK($AJ38),BS38,"")</f>
        <v>0</v>
      </c>
      <c r="BY38" t="s">
        <v>55</v>
      </c>
      <c r="BZ38">
        <v>0</v>
      </c>
      <c r="CB38">
        <f>IF(ISBLANK($AJ38),BZ38,"")</f>
        <v>0</v>
      </c>
      <c r="CC38">
        <f>IF(ISBLANK($AJ38),CA38,"")</f>
        <v>0</v>
      </c>
      <c r="CG38" t="s">
        <v>55</v>
      </c>
      <c r="CH38">
        <v>1</v>
      </c>
      <c r="CI38">
        <v>0.0050251256281407001</v>
      </c>
      <c r="CJ38">
        <f>IF(ISBLANK($AJ38),CH38,"")</f>
        <v>1</v>
      </c>
      <c r="CK38">
        <f>IF(ISBLANK($AJ38),CI38,"")</f>
        <v>0.0050251256281407001</v>
      </c>
      <c r="CM38" t="s">
        <v>55</v>
      </c>
      <c r="CN38">
        <v>1</v>
      </c>
      <c r="CO38">
        <v>0.0029585798816567999</v>
      </c>
      <c r="CP38">
        <f>IF(ISBLANK($AJ38),CN38,"")</f>
        <v>1</v>
      </c>
      <c r="CQ38">
        <f>IF(ISBLANK($AJ38),CO38,"")</f>
        <v>0.0029585798816567999</v>
      </c>
    </row>
    <row r="39" spans="1:16260">
      <c r="A39" t="s">
        <v>64</v>
      </c>
      <c r="B39">
        <v>341</v>
      </c>
      <c r="C39">
        <v>64</v>
      </c>
      <c r="D39">
        <v>37</v>
      </c>
      <c r="E39">
        <v>57</v>
      </c>
      <c r="F39">
        <v>46</v>
      </c>
      <c r="G39">
        <v>33</v>
      </c>
      <c r="H39">
        <v>26</v>
      </c>
      <c r="I39">
        <v>83</v>
      </c>
      <c r="M39">
        <f>IF($I39&gt;0,B39,"")</f>
        <v>341</v>
      </c>
      <c r="N39">
        <f>IF($I39&gt;0,C39,"")</f>
        <v>64</v>
      </c>
      <c r="O39">
        <f>IF($I39&gt;0,D39,"")</f>
        <v>37</v>
      </c>
      <c r="P39">
        <f>IF($I39&gt;0,E39,"")</f>
        <v>57</v>
      </c>
      <c r="Q39">
        <f>IF($I39&gt;0,F39,"")</f>
        <v>46</v>
      </c>
      <c r="R39">
        <f>IF($I39&gt;0,G39,"")</f>
        <v>33</v>
      </c>
      <c r="S39">
        <f>IF($I39&gt;0,H39,"")</f>
        <v>26</v>
      </c>
      <c r="T39">
        <f>IF($I39&gt;0,I39,"")</f>
        <v>83</v>
      </c>
      <c r="Y39">
        <f>N38/$M38</f>
        <v>0.38330494037478707</v>
      </c>
      <c r="Z39">
        <f>O38/$M38</f>
        <v>0.0085178875638841564</v>
      </c>
      <c r="AA39">
        <f>P38/$M38</f>
        <v>0.18228279386712096</v>
      </c>
      <c r="AB39">
        <f>Q38/$M38</f>
        <v>0.0051107325383304937</v>
      </c>
      <c r="AC39">
        <f>R38/$M38</f>
        <v>0.093696763202725727</v>
      </c>
      <c r="AD39">
        <f>S38/$M38</f>
        <v>0.0017035775127768314</v>
      </c>
      <c r="AE39">
        <f>T38/$M38</f>
        <v>0.0068143100511073255</v>
      </c>
      <c r="AJ39" t="s">
        <v>25</v>
      </c>
      <c r="AN39" t="s">
        <v>34</v>
      </c>
      <c r="AO39">
        <f>AVERAGE(AO29:AO38)</f>
        <v>0.98499999999999999</v>
      </c>
      <c r="AP39">
        <f>AVERAGE(AP29:AP38)</f>
        <v>0.77926265314463206</v>
      </c>
      <c r="AQ39" t="s">
        <f>IF(ISBLANK($AJ39),AO39,"")</f>
        <v>24</v>
      </c>
      <c r="AR39" t="s">
        <f>IF(ISBLANK($AJ39),AP39,"")</f>
        <v>24</v>
      </c>
      <c r="AU39" t="s">
        <v>34</v>
      </c>
      <c r="AV39">
        <f>AVERAGE(AV29:AV38)</f>
        <v>0.94534174943531646</v>
      </c>
      <c r="AW39">
        <f>AVERAGE(AW29:AW38)</f>
        <v>0.70432698327390653</v>
      </c>
      <c r="AX39" t="s">
        <f>IF(ISBLANK($AJ39),AV39,"")</f>
        <v>24</v>
      </c>
      <c r="AY39" t="s">
        <f>IF(ISBLANK($AJ39),AW39,"")</f>
        <v>24</v>
      </c>
      <c r="BB39" t="s">
        <v>25</v>
      </c>
      <c r="BD39" t="s">
        <v>34</v>
      </c>
      <c r="BE39">
        <f>AVERAGE(BE29:BE38)</f>
        <v>0.3837674796572943</v>
      </c>
      <c r="BF39">
        <f>AVERAGE(BF29:BF38)</f>
        <v>0.6311300833372997</v>
      </c>
      <c r="BG39" t="s">
        <f>IF(ISBLANK($AJ39),BE39,"")</f>
        <v>24</v>
      </c>
      <c r="BH39" t="s">
        <f>IF(ISBLANK($AJ39),BF39,"")</f>
        <v>24</v>
      </c>
      <c r="BJ39" t="s">
        <v>34</v>
      </c>
      <c r="BK39">
        <f>AVERAGE(BK29:BK38)</f>
        <v>0.27406257751129842</v>
      </c>
      <c r="BL39">
        <f>AVERAGE(BL29:BL38)</f>
        <v>0.9240348129237016</v>
      </c>
      <c r="BM39" t="s">
        <f>IF(ISBLANK($AJ39),BK39,"")</f>
        <v>24</v>
      </c>
      <c r="BN39" t="s">
        <f>IF(ISBLANK($AJ39),BL39,"")</f>
        <v>24</v>
      </c>
      <c r="BQ39" t="s">
        <v>34</v>
      </c>
      <c r="BR39">
        <f>AVERAGE(BR29:BR38)</f>
        <v>0.30337017879624112</v>
      </c>
      <c r="BS39">
        <f>AVERAGE(BS29:BS38)</f>
        <v>0.63610521362695238</v>
      </c>
      <c r="BT39" t="s">
        <f>IF(ISBLANK($AJ39),BR39,"")</f>
        <v>24</v>
      </c>
      <c r="BU39" t="s">
        <f>IF(ISBLANK($AJ39),BS39,"")</f>
        <v>24</v>
      </c>
      <c r="BY39" t="s">
        <v>34</v>
      </c>
      <c r="BZ39">
        <f>AVERAGE(BZ29:BZ38)</f>
        <v>0.3558429471018405</v>
      </c>
      <c r="CA39">
        <f>AVERAGE(CA29:CA38)</f>
        <v>0.89097242141951383</v>
      </c>
      <c r="CB39" t="s">
        <f>IF(ISBLANK($AJ39),BZ39,"")</f>
        <v>24</v>
      </c>
      <c r="CC39" t="s">
        <f>IF(ISBLANK($AJ39),CA39,"")</f>
        <v>24</v>
      </c>
      <c r="CG39" t="s">
        <v>34</v>
      </c>
      <c r="CH39">
        <f>AVERAGE(CH29:CH38)</f>
        <v>0.83750825279578045</v>
      </c>
      <c r="CI39">
        <f>AVERAGE(CI29:CI38)</f>
        <v>0.3775075003526957</v>
      </c>
      <c r="CJ39" t="s">
        <f>IF(ISBLANK($AJ39),CH39,"")</f>
        <v>24</v>
      </c>
      <c r="CK39" t="s">
        <f>IF(ISBLANK($AJ39),CI39,"")</f>
        <v>24</v>
      </c>
      <c r="CM39" t="s">
        <v>34</v>
      </c>
      <c r="CN39">
        <f>AVERAGE(CN29:CN38)</f>
        <v>0.34611916545157889</v>
      </c>
      <c r="CO39">
        <f>AVERAGE(CO29:CO38)</f>
        <v>0.52398806900796269</v>
      </c>
      <c r="CP39" t="s">
        <f>IF(ISBLANK($AJ39),CN39,"")</f>
        <v>24</v>
      </c>
      <c r="CQ39" t="s">
        <f>IF(ISBLANK($AJ39),CO39,"")</f>
        <v>24</v>
      </c>
    </row>
    <row r="40" spans="1:16260">
      <c r="A40" s="5" t="s">
        <v>65</v>
      </c>
      <c r="B40" s="5">
        <v>285</v>
      </c>
      <c r="C40" s="5">
        <v>131</v>
      </c>
      <c r="D40" s="5">
        <v>2</v>
      </c>
      <c r="E40" s="5">
        <v>23</v>
      </c>
      <c r="F40" s="5">
        <v>1</v>
      </c>
      <c r="G40" s="5">
        <v>9</v>
      </c>
      <c r="H40" s="5">
        <v>0</v>
      </c>
      <c r="I40" s="5">
        <v>0</v>
      </c>
      <c r="J40" s="5"/>
      <c r="K40" s="5"/>
      <c r="L40" s="5"/>
      <c r="M40" t="s">
        <f>IF($I40&gt;0,B40,"")</f>
        <v>24</v>
      </c>
      <c r="N40" t="s">
        <f>IF($I40&gt;0,C40,"")</f>
        <v>24</v>
      </c>
      <c r="O40" t="s">
        <f>IF($I40&gt;0,D40,"")</f>
        <v>24</v>
      </c>
      <c r="P40" t="s">
        <f>IF($I40&gt;0,E40,"")</f>
        <v>24</v>
      </c>
      <c r="Q40" t="s">
        <f>IF($I40&gt;0,F40,"")</f>
        <v>24</v>
      </c>
      <c r="R40" t="s">
        <f>IF($I40&gt;0,G40,"")</f>
        <v>24</v>
      </c>
      <c r="S40" t="s">
        <f>IF($I40&gt;0,H40,"")</f>
        <v>24</v>
      </c>
      <c r="T40" t="s">
        <f>IF($I40&gt;0,I40,"")</f>
        <v>24</v>
      </c>
      <c r="U40" s="5"/>
      <c r="Y40">
        <f>N39/$M39</f>
        <v>0.18768328445747801</v>
      </c>
      <c r="Z40">
        <f>O39/$M39</f>
        <v>0.10850439882697947</v>
      </c>
      <c r="AA40">
        <f>P39/$M39</f>
        <v>0.16715542521994134</v>
      </c>
      <c r="AB40">
        <f>Q39/$M39</f>
        <v>0.13489736070381231</v>
      </c>
      <c r="AC40">
        <f>R39/$M39</f>
        <v>0.096774193548387094</v>
      </c>
      <c r="AD40">
        <f>S39/$M39</f>
        <v>0.076246334310850442</v>
      </c>
      <c r="AE40">
        <f>T39/$M39</f>
        <v>0.24340175953079179</v>
      </c>
      <c r="AJ40" t="s">
        <v>25</v>
      </c>
      <c r="AN40" t="s">
        <v>36</v>
      </c>
      <c r="AO40">
        <f>_xlfn.STDEV.S(AO29:AO38)</f>
        <v>0.039440531887330772</v>
      </c>
      <c r="AP40">
        <f>_xlfn.STDEV.S(AP29:AP38)</f>
        <v>0.074294056238454059</v>
      </c>
      <c r="AQ40" t="s">
        <f>IF(ISBLANK($AJ40),AO40,"")</f>
        <v>24</v>
      </c>
      <c r="AR40" t="s">
        <f>IF(ISBLANK($AJ40),AP40,"")</f>
        <v>24</v>
      </c>
      <c r="AU40" t="s">
        <v>36</v>
      </c>
      <c r="AV40">
        <f>_xlfn.STDEV.S(AV29:AV38)</f>
        <v>0.14091221251311761</v>
      </c>
      <c r="AW40">
        <f>_xlfn.STDEV.S(AW29:AW38)</f>
        <v>0.17765322672010853</v>
      </c>
      <c r="AX40" t="s">
        <f>IF(ISBLANK($AJ40),AV40,"")</f>
        <v>24</v>
      </c>
      <c r="AY40" t="s">
        <f>IF(ISBLANK($AJ40),AW40,"")</f>
        <v>24</v>
      </c>
      <c r="BB40" t="s">
        <v>25</v>
      </c>
      <c r="BD40" t="s">
        <v>36</v>
      </c>
      <c r="BE40">
        <f>_xlfn.STDEV.S(BE29:BE38)</f>
        <v>0.18132601704637236</v>
      </c>
      <c r="BF40">
        <f>_xlfn.STDEV.S(BF29:BF38)</f>
        <v>0.42514376712507157</v>
      </c>
      <c r="BG40" t="s">
        <f>IF(ISBLANK($AJ40),BE40,"")</f>
        <v>24</v>
      </c>
      <c r="BH40" t="s">
        <f>IF(ISBLANK($AJ40),BF40,"")</f>
        <v>24</v>
      </c>
      <c r="BJ40" t="s">
        <v>36</v>
      </c>
      <c r="BK40">
        <f>_xlfn.STDEV.S(BK29:BK38)</f>
        <v>0.12788144808843913</v>
      </c>
      <c r="BL40">
        <f>_xlfn.STDEV.S(BL29:BL38)</f>
        <v>0.13900376074542128</v>
      </c>
      <c r="BM40" t="s">
        <f>IF(ISBLANK($AJ40),BK40,"")</f>
        <v>24</v>
      </c>
      <c r="BN40" t="s">
        <f>IF(ISBLANK($AJ40),BL40,"")</f>
        <v>24</v>
      </c>
      <c r="BQ40" t="s">
        <v>36</v>
      </c>
      <c r="BR40">
        <f>_xlfn.STDEV.S(BR29:BR38)</f>
        <v>0.1356925540626662</v>
      </c>
      <c r="BS40">
        <f>_xlfn.STDEV.S(BS29:BS38)</f>
        <v>0.41780029560875998</v>
      </c>
      <c r="BT40" t="s">
        <f>IF(ISBLANK($AJ40),BR40,"")</f>
        <v>24</v>
      </c>
      <c r="BU40" t="s">
        <f>IF(ISBLANK($AJ40),BS40,"")</f>
        <v>24</v>
      </c>
      <c r="BY40" t="s">
        <v>36</v>
      </c>
      <c r="BZ40">
        <f>_xlfn.STDEV.S(BZ29:BZ38)</f>
        <v>0.17576518293660809</v>
      </c>
      <c r="CA40">
        <f>_xlfn.STDEV.S(CA29:CA38)</f>
        <v>0.21209477602860205</v>
      </c>
      <c r="CB40" t="s">
        <f>IF(ISBLANK($AJ40),BZ40,"")</f>
        <v>24</v>
      </c>
      <c r="CC40" t="s">
        <f>IF(ISBLANK($AJ40),CA40,"")</f>
        <v>24</v>
      </c>
      <c r="CG40" t="s">
        <v>36</v>
      </c>
      <c r="CH40">
        <f>_xlfn.STDEV.S(CH29:CH38)</f>
        <v>0.12997803764930588</v>
      </c>
      <c r="CI40">
        <f>_xlfn.STDEV.S(CI29:CI38)</f>
        <v>0.25642911711953231</v>
      </c>
      <c r="CJ40" t="s">
        <f>IF(ISBLANK($AJ40),CH40,"")</f>
        <v>24</v>
      </c>
      <c r="CK40" t="s">
        <f>IF(ISBLANK($AJ40),CI40,"")</f>
        <v>24</v>
      </c>
      <c r="CM40" t="s">
        <v>36</v>
      </c>
      <c r="CN40">
        <f>_xlfn.STDEV.S(CN29:CN38)</f>
        <v>0.33810895024921983</v>
      </c>
      <c r="CO40">
        <f>_xlfn.STDEV.S(CO29:CO38)</f>
        <v>0.40406827773255427</v>
      </c>
      <c r="CP40" t="s">
        <f>IF(ISBLANK($AJ40),CN40,"")</f>
        <v>24</v>
      </c>
      <c r="CQ40" t="s">
        <f>IF(ISBLANK($AJ40),CO40,"")</f>
        <v>24</v>
      </c>
    </row>
    <row r="41" spans="1:16260">
      <c r="A41" t="s">
        <v>66</v>
      </c>
      <c r="B41">
        <v>407</v>
      </c>
      <c r="C41">
        <v>190</v>
      </c>
      <c r="D41">
        <v>136</v>
      </c>
      <c r="E41">
        <v>72</v>
      </c>
      <c r="F41">
        <v>71</v>
      </c>
      <c r="G41">
        <v>60</v>
      </c>
      <c r="H41">
        <v>59</v>
      </c>
      <c r="I41">
        <v>133</v>
      </c>
      <c r="M41">
        <f>IF($I41&gt;0,B41,"")</f>
        <v>407</v>
      </c>
      <c r="N41">
        <f>IF($I41&gt;0,C41,"")</f>
        <v>190</v>
      </c>
      <c r="O41">
        <f>IF($I41&gt;0,D41,"")</f>
        <v>136</v>
      </c>
      <c r="P41">
        <f>IF($I41&gt;0,E41,"")</f>
        <v>72</v>
      </c>
      <c r="Q41">
        <f>IF($I41&gt;0,F41,"")</f>
        <v>71</v>
      </c>
      <c r="R41">
        <f>IF($I41&gt;0,G41,"")</f>
        <v>60</v>
      </c>
      <c r="S41">
        <f>IF($I41&gt;0,H41,"")</f>
        <v>59</v>
      </c>
      <c r="T41">
        <f>IF($I41&gt;0,I41,"")</f>
        <v>133</v>
      </c>
      <c r="Y41">
        <f>N41/$M41</f>
        <v>0.46683046683046681</v>
      </c>
      <c r="Z41">
        <f>O41/$M41</f>
        <v>0.33415233415233414</v>
      </c>
      <c r="AA41">
        <f>P41/$M41</f>
        <v>0.1769041769041769</v>
      </c>
      <c r="AB41">
        <f>Q41/$M41</f>
        <v>0.17444717444717445</v>
      </c>
      <c r="AC41">
        <f>R41/$M41</f>
        <v>0.14742014742014742</v>
      </c>
      <c r="AD41">
        <f>S41/$M41</f>
        <v>0.14496314496314497</v>
      </c>
      <c r="AE41">
        <f>T41/$M41</f>
        <v>0.32678132678132676</v>
      </c>
      <c r="AJ41" t="s">
        <v>25</v>
      </c>
      <c r="AN41" t="s">
        <v>38</v>
      </c>
      <c r="AO41">
        <f>COUNT(AO29:AO38)</f>
        <v>10</v>
      </c>
      <c r="AP41">
        <v>10</v>
      </c>
      <c r="AQ41" t="s">
        <f>IF(ISBLANK($AJ41),AO41,"")</f>
        <v>24</v>
      </c>
      <c r="AR41" t="s">
        <f>IF(ISBLANK($AJ41),AP41,"")</f>
        <v>24</v>
      </c>
      <c r="AU41" t="s">
        <v>38</v>
      </c>
      <c r="AV41">
        <f>COUNT(AV29:AV38)</f>
        <v>9</v>
      </c>
      <c r="AW41">
        <f>COUNT(AW29:AW38)</f>
        <v>9</v>
      </c>
      <c r="AX41" t="s">
        <f>IF(ISBLANK($AJ41),AV41,"")</f>
        <v>24</v>
      </c>
      <c r="AY41" t="s">
        <f>IF(ISBLANK($AJ41),AW41,"")</f>
        <v>24</v>
      </c>
      <c r="BB41" t="s">
        <v>25</v>
      </c>
      <c r="BD41" t="s">
        <v>38</v>
      </c>
      <c r="BE41">
        <f>COUNT(BE29:BE38)</f>
        <v>10</v>
      </c>
      <c r="BF41">
        <f>COUNT(BF29:BF38)</f>
        <v>10</v>
      </c>
      <c r="BG41" t="s">
        <f>IF(ISBLANK($AJ41),BE41,"")</f>
        <v>24</v>
      </c>
      <c r="BH41" t="s">
        <f>IF(ISBLANK($AJ41),BF41,"")</f>
        <v>24</v>
      </c>
      <c r="BJ41" t="s">
        <v>38</v>
      </c>
      <c r="BK41">
        <f>COUNT(BK29:BK38)</f>
        <v>10</v>
      </c>
      <c r="BL41">
        <f>COUNT(BL29:BL38)</f>
        <v>9</v>
      </c>
      <c r="BM41" t="s">
        <f>IF(ISBLANK($AJ41),BK41,"")</f>
        <v>24</v>
      </c>
      <c r="BN41" t="s">
        <f>IF(ISBLANK($AJ41),BL41,"")</f>
        <v>24</v>
      </c>
      <c r="BQ41" t="s">
        <v>38</v>
      </c>
      <c r="BR41">
        <f>COUNT(BR29:BR38)</f>
        <v>10</v>
      </c>
      <c r="BS41">
        <f>COUNT(BS29:BS38)</f>
        <v>10</v>
      </c>
      <c r="BT41" t="s">
        <f>IF(ISBLANK($AJ41),BR41,"")</f>
        <v>24</v>
      </c>
      <c r="BU41" t="s">
        <f>IF(ISBLANK($AJ41),BS41,"")</f>
        <v>24</v>
      </c>
      <c r="BY41" t="s">
        <v>38</v>
      </c>
      <c r="BZ41">
        <f>COUNT(BZ29:BZ38)</f>
        <v>10</v>
      </c>
      <c r="CA41">
        <f>COUNT(CA29:CA38)</f>
        <v>9</v>
      </c>
      <c r="CB41" t="s">
        <f>IF(ISBLANK($AJ41),BZ41,"")</f>
        <v>24</v>
      </c>
      <c r="CC41" t="s">
        <f>IF(ISBLANK($AJ41),CA41,"")</f>
        <v>24</v>
      </c>
      <c r="CG41" t="s">
        <v>38</v>
      </c>
      <c r="CH41">
        <f>COUNT(CH29:CH38)</f>
        <v>10</v>
      </c>
      <c r="CI41">
        <f>COUNT(CI29:CI38)</f>
        <v>10</v>
      </c>
      <c r="CJ41" t="s">
        <f>IF(ISBLANK($AJ41),CH41,"")</f>
        <v>24</v>
      </c>
      <c r="CK41" t="s">
        <f>IF(ISBLANK($AJ41),CI41,"")</f>
        <v>24</v>
      </c>
      <c r="CM41" t="s">
        <v>38</v>
      </c>
      <c r="CN41">
        <f>COUNT(CN29:CN38)</f>
        <v>10</v>
      </c>
      <c r="CO41">
        <f>COUNT(CO29:CO38)</f>
        <v>10</v>
      </c>
      <c r="CP41" t="s">
        <f>IF(ISBLANK($AJ41),CN41,"")</f>
        <v>24</v>
      </c>
      <c r="CQ41" t="s">
        <f>IF(ISBLANK($AJ41),CO41,"")</f>
        <v>24</v>
      </c>
    </row>
    <row r="42" spans="1:16260">
      <c r="A42" t="s">
        <v>67</v>
      </c>
      <c r="B42">
        <v>518</v>
      </c>
      <c r="C42">
        <v>251</v>
      </c>
      <c r="D42">
        <v>69</v>
      </c>
      <c r="E42">
        <v>1</v>
      </c>
      <c r="F42">
        <v>1</v>
      </c>
      <c r="G42">
        <v>1</v>
      </c>
      <c r="H42">
        <v>0</v>
      </c>
      <c r="I42">
        <v>4</v>
      </c>
      <c r="M42">
        <f>IF($I42&gt;0,B42,"")</f>
        <v>518</v>
      </c>
      <c r="N42">
        <f>IF($I42&gt;0,C42,"")</f>
        <v>251</v>
      </c>
      <c r="O42">
        <f>IF($I42&gt;0,D42,"")</f>
        <v>69</v>
      </c>
      <c r="P42">
        <f>IF($I42&gt;0,E42,"")</f>
        <v>1</v>
      </c>
      <c r="Q42">
        <f>IF($I42&gt;0,F42,"")</f>
        <v>1</v>
      </c>
      <c r="R42">
        <f>IF($I42&gt;0,G42,"")</f>
        <v>1</v>
      </c>
      <c r="S42">
        <f>IF($I42&gt;0,H42,"")</f>
        <v>0</v>
      </c>
      <c r="T42">
        <f>IF($I42&gt;0,I42,"")</f>
        <v>4</v>
      </c>
      <c r="Y42">
        <f>N42/$M42</f>
        <v>0.48455598455598453</v>
      </c>
      <c r="Z42">
        <f>O42/$M42</f>
        <v>0.13320463320463322</v>
      </c>
      <c r="AA42">
        <f>P42/$M42</f>
        <v>0.0019305019305019305</v>
      </c>
      <c r="AB42">
        <f>Q42/$M42</f>
        <v>0.0019305019305019305</v>
      </c>
      <c r="AC42">
        <f>R42/$M42</f>
        <v>0.0019305019305019305</v>
      </c>
      <c r="AD42">
        <f>S42/$M42</f>
        <v>0</v>
      </c>
      <c r="AE42">
        <f>T42/$M42</f>
        <v>0.0077220077220077222</v>
      </c>
      <c r="AJ42" t="s">
        <v>68</v>
      </c>
      <c r="AN42" t="s">
        <v>40</v>
      </c>
      <c r="AO42">
        <f>AO40/SQRT(AO41)</f>
        <v>0.012472191289246469</v>
      </c>
      <c r="AP42">
        <f>AP40/SQRT(AP41)</f>
        <v>0.023493843432615649</v>
      </c>
      <c r="AQ42" t="s">
        <f>IF(ISBLANK($AJ42),AO42,"")</f>
        <v>24</v>
      </c>
      <c r="AR42" t="s">
        <f>IF(ISBLANK($AJ42),AP42,"")</f>
        <v>24</v>
      </c>
      <c r="AU42" t="s">
        <v>40</v>
      </c>
      <c r="AV42">
        <f>AV40/SQRT(AV41)</f>
        <v>0.046970737504372535</v>
      </c>
      <c r="AW42">
        <f>AW40/SQRT(AW41)</f>
        <v>0.059217742240036175</v>
      </c>
      <c r="AX42" t="s">
        <f>IF(ISBLANK($AJ42),AV42,"")</f>
        <v>24</v>
      </c>
      <c r="AY42" t="s">
        <f>IF(ISBLANK($AJ42),AW42,"")</f>
        <v>24</v>
      </c>
      <c r="BB42" t="s">
        <v>68</v>
      </c>
      <c r="BD42" t="s">
        <v>40</v>
      </c>
      <c r="BE42">
        <f>BE40/SQRT(BE41)</f>
        <v>0.057340321291305403</v>
      </c>
      <c r="BF42">
        <f>BF40/SQRT(BF41)</f>
        <v>0.13444226371394416</v>
      </c>
      <c r="BG42" t="s">
        <f>IF(ISBLANK($AJ42),BE42,"")</f>
        <v>24</v>
      </c>
      <c r="BH42" t="s">
        <f>IF(ISBLANK($AJ42),BF42,"")</f>
        <v>24</v>
      </c>
      <c r="BJ42" t="s">
        <v>40</v>
      </c>
      <c r="BK42">
        <f>BK40/SQRT(BK41)</f>
        <v>0.040439664644005335</v>
      </c>
      <c r="BL42">
        <f>BL40/SQRT(BL41)</f>
        <v>0.046334586915140426</v>
      </c>
      <c r="BM42" t="s">
        <f>IF(ISBLANK($AJ42),BK42,"")</f>
        <v>24</v>
      </c>
      <c r="BN42" t="s">
        <f>IF(ISBLANK($AJ42),BL42,"")</f>
        <v>24</v>
      </c>
      <c r="BQ42" t="s">
        <v>40</v>
      </c>
      <c r="BR42">
        <f>BR40/SQRT(BR41)</f>
        <v>0.042909753236355937</v>
      </c>
      <c r="BS42">
        <f>BS40/SQRT(BS41)</f>
        <v>0.13212005412153266</v>
      </c>
      <c r="BT42" t="s">
        <f>IF(ISBLANK($AJ42),BR42,"")</f>
        <v>24</v>
      </c>
      <c r="BU42" t="s">
        <f>IF(ISBLANK($AJ42),BS42,"")</f>
        <v>24</v>
      </c>
      <c r="BY42" t="s">
        <v>40</v>
      </c>
      <c r="BZ42">
        <f>BZ40/SQRT(BZ41)</f>
        <v>0.055581831143584413</v>
      </c>
      <c r="CA42">
        <f>CA40/SQRT(CA41)</f>
        <v>0.070698258676200679</v>
      </c>
      <c r="CB42" t="s">
        <f>IF(ISBLANK($AJ42),BZ42,"")</f>
        <v>24</v>
      </c>
      <c r="CC42" t="s">
        <f>IF(ISBLANK($AJ42),CA42,"")</f>
        <v>24</v>
      </c>
      <c r="CG42" t="s">
        <v>40</v>
      </c>
      <c r="CH42">
        <f>CH40/SQRT(CH41)</f>
        <v>0.041102664477092446</v>
      </c>
      <c r="CI42">
        <f>CI40/SQRT(CI41)</f>
        <v>0.081090006848379789</v>
      </c>
      <c r="CJ42" t="s">
        <f>IF(ISBLANK($AJ42),CH42,"")</f>
        <v>24</v>
      </c>
      <c r="CK42" t="s">
        <f>IF(ISBLANK($AJ42),CI42,"")</f>
        <v>24</v>
      </c>
      <c r="CM42" t="s">
        <v>40</v>
      </c>
      <c r="CN42">
        <f>CN40/SQRT(CN41)</f>
        <v>0.10691943800760897</v>
      </c>
      <c r="CO42">
        <f>CO40/SQRT(CO41)</f>
        <v>0.12777760878563685</v>
      </c>
      <c r="CP42" t="s">
        <f>IF(ISBLANK($AJ42),CN42,"")</f>
        <v>24</v>
      </c>
      <c r="CQ42" t="s">
        <f>IF(ISBLANK($AJ42),CO42,"")</f>
        <v>24</v>
      </c>
    </row>
    <row r="43" spans="1:16260">
      <c r="A43" t="s">
        <v>69</v>
      </c>
      <c r="B43">
        <v>1569</v>
      </c>
      <c r="C43">
        <v>492</v>
      </c>
      <c r="D43">
        <v>160</v>
      </c>
      <c r="E43">
        <v>75</v>
      </c>
      <c r="F43">
        <v>34</v>
      </c>
      <c r="G43">
        <v>43</v>
      </c>
      <c r="H43">
        <v>18</v>
      </c>
      <c r="I43">
        <v>65</v>
      </c>
      <c r="M43">
        <f>IF($I43&gt;0,B43,"")</f>
        <v>1569</v>
      </c>
      <c r="N43">
        <f>IF($I43&gt;0,C43,"")</f>
        <v>492</v>
      </c>
      <c r="O43">
        <f>IF($I43&gt;0,D43,"")</f>
        <v>160</v>
      </c>
      <c r="P43">
        <f>IF($I43&gt;0,E43,"")</f>
        <v>75</v>
      </c>
      <c r="Q43">
        <f>IF($I43&gt;0,F43,"")</f>
        <v>34</v>
      </c>
      <c r="R43">
        <f>IF($I43&gt;0,G43,"")</f>
        <v>43</v>
      </c>
      <c r="S43">
        <f>IF($I43&gt;0,H43,"")</f>
        <v>18</v>
      </c>
      <c r="T43">
        <f>IF($I43&gt;0,I43,"")</f>
        <v>65</v>
      </c>
      <c r="Y43">
        <f>N43/$M43</f>
        <v>0.31357552581261949</v>
      </c>
      <c r="Z43">
        <f>O43/$M43</f>
        <v>0.10197578075207138</v>
      </c>
      <c r="AA43">
        <f>P43/$M43</f>
        <v>0.04780114722753346</v>
      </c>
      <c r="AB43">
        <f>Q43/$M43</f>
        <v>0.021669853409815167</v>
      </c>
      <c r="AC43">
        <f>R43/$M43</f>
        <v>0.027405991077119184</v>
      </c>
      <c r="AD43">
        <f>S43/$M43</f>
        <v>0.011472275334608031</v>
      </c>
      <c r="AE43">
        <f>T43/$M43</f>
        <v>0.041427660930528999</v>
      </c>
      <c r="AJ43" t="s">
        <v>25</v>
      </c>
      <c r="AN43" t="s">
        <v>56</v>
      </c>
      <c r="AO43">
        <v>1</v>
      </c>
      <c r="AP43">
        <v>1</v>
      </c>
      <c r="AQ43" t="s">
        <f>IF(ISBLANK($AJ43),AO43,"")</f>
        <v>24</v>
      </c>
      <c r="AR43" t="s">
        <f>IF(ISBLANK($AJ43),AP43,"")</f>
        <v>24</v>
      </c>
      <c r="AU43" t="s">
        <v>56</v>
      </c>
      <c r="AX43" t="s">
        <f>IF(ISBLANK($AJ43),AV43,"")</f>
        <v>24</v>
      </c>
      <c r="AY43" t="s">
        <f>IF(ISBLANK($AJ43),AW43,"")</f>
        <v>24</v>
      </c>
      <c r="BB43" t="s">
        <v>25</v>
      </c>
      <c r="BD43" t="s">
        <v>56</v>
      </c>
      <c r="BF43">
        <v>0</v>
      </c>
      <c r="BG43" t="s">
        <f>IF(ISBLANK($AJ43),BE43,"")</f>
        <v>24</v>
      </c>
      <c r="BH43" t="s">
        <f>IF(ISBLANK($AJ43),BF43,"")</f>
        <v>24</v>
      </c>
      <c r="BJ43" t="s">
        <v>56</v>
      </c>
      <c r="BM43" t="s">
        <f>IF(ISBLANK($AJ43),BK43,"")</f>
        <v>24</v>
      </c>
      <c r="BN43" t="s">
        <f>IF(ISBLANK($AJ43),BL43,"")</f>
        <v>24</v>
      </c>
      <c r="BQ43" t="s">
        <v>56</v>
      </c>
      <c r="BS43">
        <v>0</v>
      </c>
      <c r="BT43" t="s">
        <f>IF(ISBLANK($AJ43),BR43,"")</f>
        <v>24</v>
      </c>
      <c r="BU43" t="s">
        <f>IF(ISBLANK($AJ43),BS43,"")</f>
        <v>24</v>
      </c>
      <c r="BY43" t="s">
        <v>56</v>
      </c>
      <c r="CB43" t="s">
        <f>IF(ISBLANK($AJ43),BZ43,"")</f>
        <v>24</v>
      </c>
      <c r="CC43" t="s">
        <f>IF(ISBLANK($AJ43),CA43,"")</f>
        <v>24</v>
      </c>
      <c r="CG43" t="s">
        <v>56</v>
      </c>
      <c r="CJ43" t="s">
        <f>IF(ISBLANK($AJ43),CH43,"")</f>
        <v>24</v>
      </c>
      <c r="CK43" t="s">
        <f>IF(ISBLANK($AJ43),CI43,"")</f>
        <v>24</v>
      </c>
      <c r="CM43" t="s">
        <v>56</v>
      </c>
      <c r="CO43">
        <v>0</v>
      </c>
      <c r="CP43" t="s">
        <f>IF(ISBLANK($AJ43),CN43,"")</f>
        <v>24</v>
      </c>
      <c r="CQ43" t="s">
        <f>IF(ISBLANK($AJ43),CO43,"")</f>
        <v>24</v>
      </c>
    </row>
    <row r="44" spans="1:16260">
      <c r="A44" t="s">
        <v>70</v>
      </c>
      <c r="B44">
        <v>287</v>
      </c>
      <c r="C44">
        <v>80</v>
      </c>
      <c r="D44">
        <v>65</v>
      </c>
      <c r="E44">
        <v>7</v>
      </c>
      <c r="F44">
        <v>6</v>
      </c>
      <c r="G44">
        <v>6</v>
      </c>
      <c r="H44">
        <v>5</v>
      </c>
      <c r="I44">
        <v>12</v>
      </c>
      <c r="M44">
        <f>IF($I44&gt;0,B44,"")</f>
        <v>287</v>
      </c>
      <c r="N44">
        <f>IF($I44&gt;0,C44,"")</f>
        <v>80</v>
      </c>
      <c r="O44">
        <f>IF($I44&gt;0,D44,"")</f>
        <v>65</v>
      </c>
      <c r="P44">
        <f>IF($I44&gt;0,E44,"")</f>
        <v>7</v>
      </c>
      <c r="Q44">
        <f>IF($I44&gt;0,F44,"")</f>
        <v>6</v>
      </c>
      <c r="R44">
        <f>IF($I44&gt;0,G44,"")</f>
        <v>6</v>
      </c>
      <c r="S44">
        <f>IF($I44&gt;0,H44,"")</f>
        <v>5</v>
      </c>
      <c r="T44">
        <f>IF($I44&gt;0,I44,"")</f>
        <v>12</v>
      </c>
      <c r="Y44">
        <f>N44/$M44</f>
        <v>0.27874564459930312</v>
      </c>
      <c r="Z44">
        <f>O44/$M44</f>
        <v>0.2264808362369338</v>
      </c>
      <c r="AA44">
        <f>P44/$M44</f>
        <v>0.024390243902439025</v>
      </c>
      <c r="AB44">
        <f>Q44/$M44</f>
        <v>0.020905923344947737</v>
      </c>
      <c r="AC44">
        <f>R44/$M44</f>
        <v>0.020905923344947737</v>
      </c>
      <c r="AD44">
        <f>S44/$M44</f>
        <v>0.017421602787456445</v>
      </c>
      <c r="AE44">
        <f>T44/$M44</f>
        <v>0.041811846689895474</v>
      </c>
      <c r="AN44" t="s">
        <v>57</v>
      </c>
      <c r="AO44">
        <v>1</v>
      </c>
      <c r="AP44">
        <v>0.80000000000000004</v>
      </c>
      <c r="AQ44">
        <f>IF(ISBLANK($AJ44),AO44,"")</f>
        <v>1</v>
      </c>
      <c r="AR44">
        <f>IF(ISBLANK($AJ44),AP44,"")</f>
        <v>0.80000000000000004</v>
      </c>
      <c r="AU44" t="s">
        <v>57</v>
      </c>
      <c r="AV44">
        <v>1</v>
      </c>
      <c r="AW44">
        <v>0.59999999999999998</v>
      </c>
      <c r="AX44">
        <f>IF(ISBLANK($AJ44),AV44,"")</f>
        <v>1</v>
      </c>
      <c r="AY44">
        <f>IF(ISBLANK($AJ44),AW44,"")</f>
        <v>0.59999999999999998</v>
      </c>
      <c r="BD44" t="s">
        <v>57</v>
      </c>
      <c r="BE44">
        <v>0.085714285714285701</v>
      </c>
      <c r="BF44">
        <v>0.59999999999999998</v>
      </c>
      <c r="BG44">
        <f>IF(ISBLANK($AJ44),BE44,"")</f>
        <v>0.085714285714285701</v>
      </c>
      <c r="BH44">
        <f>IF(ISBLANK($AJ44),BF44,"")</f>
        <v>0.59999999999999998</v>
      </c>
      <c r="BJ44" t="s">
        <v>57</v>
      </c>
      <c r="BK44">
        <v>0.057142857142857099</v>
      </c>
      <c r="BL44">
        <v>0.66666666666666596</v>
      </c>
      <c r="BM44">
        <f>IF(ISBLANK($AJ44),BK44,"")</f>
        <v>0.057142857142857099</v>
      </c>
      <c r="BN44">
        <f>IF(ISBLANK($AJ44),BL44,"")</f>
        <v>0.66666666666666596</v>
      </c>
      <c r="BQ44" t="s">
        <v>57</v>
      </c>
      <c r="BR44">
        <v>0.085714285714285701</v>
      </c>
      <c r="BS44">
        <v>0.75</v>
      </c>
      <c r="BT44">
        <f>IF(ISBLANK($AJ44),BR44,"")</f>
        <v>0.085714285714285701</v>
      </c>
      <c r="BU44">
        <f>IF(ISBLANK($AJ44),BS44,"")</f>
        <v>0.75</v>
      </c>
      <c r="BY44" t="s">
        <v>57</v>
      </c>
      <c r="BZ44">
        <v>0.085714285714285701</v>
      </c>
      <c r="CA44">
        <v>0.59999999999999998</v>
      </c>
      <c r="CB44">
        <f>IF(ISBLANK($AJ44),BZ44,"")</f>
        <v>0.085714285714285701</v>
      </c>
      <c r="CC44">
        <f>IF(ISBLANK($AJ44),CA44,"")</f>
        <v>0.59999999999999998</v>
      </c>
      <c r="CG44" t="s">
        <v>57</v>
      </c>
      <c r="CH44">
        <v>0.14285714285714199</v>
      </c>
      <c r="CI44">
        <v>0.83333333333333304</v>
      </c>
      <c r="CJ44">
        <f>IF(ISBLANK($AJ44),CH44,"")</f>
        <v>0.14285714285714199</v>
      </c>
      <c r="CK44">
        <f>IF(ISBLANK($AJ44),CI44,"")</f>
        <v>0.83333333333333304</v>
      </c>
      <c r="CM44" t="s">
        <v>57</v>
      </c>
      <c r="CN44">
        <v>0.14285714285714199</v>
      </c>
      <c r="CO44">
        <v>0.71428571428571397</v>
      </c>
      <c r="CP44">
        <f>IF(ISBLANK($AJ44),CN44,"")</f>
        <v>0.14285714285714199</v>
      </c>
      <c r="CQ44">
        <f>IF(ISBLANK($AJ44),CO44,"")</f>
        <v>0.71428571428571397</v>
      </c>
    </row>
    <row r="45" spans="1:16260">
      <c r="A45" t="s">
        <v>71</v>
      </c>
      <c r="B45">
        <v>301</v>
      </c>
      <c r="C45">
        <v>7</v>
      </c>
      <c r="D45">
        <v>27</v>
      </c>
      <c r="E45">
        <v>7</v>
      </c>
      <c r="F45">
        <v>4</v>
      </c>
      <c r="G45">
        <v>6</v>
      </c>
      <c r="H45">
        <v>3</v>
      </c>
      <c r="I45">
        <v>12</v>
      </c>
      <c r="M45">
        <f>IF($I45&gt;0,B45,"")</f>
        <v>301</v>
      </c>
      <c r="N45">
        <f>IF($I45&gt;0,C45,"")</f>
        <v>7</v>
      </c>
      <c r="O45">
        <f>IF($I45&gt;0,D45,"")</f>
        <v>27</v>
      </c>
      <c r="P45">
        <f>IF($I45&gt;0,E45,"")</f>
        <v>7</v>
      </c>
      <c r="Q45">
        <f>IF($I45&gt;0,F45,"")</f>
        <v>4</v>
      </c>
      <c r="R45">
        <f>IF($I45&gt;0,G45,"")</f>
        <v>6</v>
      </c>
      <c r="S45">
        <f>IF($I45&gt;0,H45,"")</f>
        <v>3</v>
      </c>
      <c r="T45">
        <f>IF($I45&gt;0,I45,"")</f>
        <v>12</v>
      </c>
      <c r="Y45">
        <f>N45/$M45</f>
        <v>0.023255813953488372</v>
      </c>
      <c r="Z45">
        <f>O45/$M45</f>
        <v>0.089700996677740868</v>
      </c>
      <c r="AA45">
        <f>P45/$M45</f>
        <v>0.023255813953488372</v>
      </c>
      <c r="AB45">
        <f>Q45/$M45</f>
        <v>0.013289036544850499</v>
      </c>
      <c r="AC45">
        <f>R45/$M45</f>
        <v>0.019933554817275746</v>
      </c>
      <c r="AD45">
        <f>S45/$M45</f>
        <v>0.0099667774086378731</v>
      </c>
      <c r="AE45">
        <f>T45/$M45</f>
        <v>0.039867109634551492</v>
      </c>
      <c r="AN45" t="s">
        <v>58</v>
      </c>
      <c r="AO45">
        <v>0.97222222222222199</v>
      </c>
      <c r="AP45">
        <v>0.61403508771929804</v>
      </c>
      <c r="AQ45">
        <f>IF(ISBLANK($AJ45),AO45,"")</f>
        <v>0.97222222222222199</v>
      </c>
      <c r="AR45">
        <f>IF(ISBLANK($AJ45),AP45,"")</f>
        <v>0.61403508771929804</v>
      </c>
      <c r="AU45" t="s">
        <v>58</v>
      </c>
      <c r="AV45">
        <v>1</v>
      </c>
      <c r="AW45">
        <v>0.46875</v>
      </c>
      <c r="AX45">
        <f>IF(ISBLANK($AJ45),AV45,"")</f>
        <v>1</v>
      </c>
      <c r="AY45">
        <f>IF(ISBLANK($AJ45),AW45,"")</f>
        <v>0.46875</v>
      </c>
      <c r="BD45" t="s">
        <v>58</v>
      </c>
      <c r="BE45">
        <v>0.42666666666666597</v>
      </c>
      <c r="BF45">
        <v>0.56140350877192902</v>
      </c>
      <c r="BG45">
        <f>IF(ISBLANK($AJ45),BE45,"")</f>
        <v>0.42666666666666597</v>
      </c>
      <c r="BH45">
        <f>IF(ISBLANK($AJ45),BF45,"")</f>
        <v>0.56140350877192902</v>
      </c>
      <c r="BJ45" t="s">
        <v>58</v>
      </c>
      <c r="BK45">
        <v>0.18666666666666601</v>
      </c>
      <c r="BL45">
        <v>0.93333333333333302</v>
      </c>
      <c r="BM45">
        <f>IF(ISBLANK($AJ45),BK45,"")</f>
        <v>0.18666666666666601</v>
      </c>
      <c r="BN45">
        <f>IF(ISBLANK($AJ45),BL45,"")</f>
        <v>0.93333333333333302</v>
      </c>
      <c r="BQ45" t="s">
        <v>58</v>
      </c>
      <c r="BR45">
        <v>0.22666666666666599</v>
      </c>
      <c r="BS45">
        <v>0.47222222222222199</v>
      </c>
      <c r="BT45">
        <f>IF(ISBLANK($AJ45),BR45,"")</f>
        <v>0.22666666666666599</v>
      </c>
      <c r="BU45">
        <f>IF(ISBLANK($AJ45),BS45,"")</f>
        <v>0.47222222222222199</v>
      </c>
      <c r="BY45" t="s">
        <v>58</v>
      </c>
      <c r="BZ45">
        <v>0.413333333333333</v>
      </c>
      <c r="CA45">
        <v>0.96875</v>
      </c>
      <c r="CB45">
        <f>IF(ISBLANK($AJ45),BZ45,"")</f>
        <v>0.413333333333333</v>
      </c>
      <c r="CC45">
        <f>IF(ISBLANK($AJ45),CA45,"")</f>
        <v>0.96875</v>
      </c>
      <c r="CG45" t="s">
        <v>58</v>
      </c>
      <c r="CH45">
        <v>0.56000000000000005</v>
      </c>
      <c r="CI45">
        <v>0.306569343065693</v>
      </c>
      <c r="CJ45">
        <f>IF(ISBLANK($AJ45),CH45,"")</f>
        <v>0.56000000000000005</v>
      </c>
      <c r="CK45">
        <f>IF(ISBLANK($AJ45),CI45,"")</f>
        <v>0.306569343065693</v>
      </c>
      <c r="CM45" t="s">
        <v>58</v>
      </c>
      <c r="CN45">
        <v>0.56000000000000005</v>
      </c>
      <c r="CO45">
        <v>0.28187919463087202</v>
      </c>
      <c r="CP45">
        <f>IF(ISBLANK($AJ45),CN45,"")</f>
        <v>0.56000000000000005</v>
      </c>
      <c r="CQ45">
        <f>IF(ISBLANK($AJ45),CO45,"")</f>
        <v>0.28187919463087202</v>
      </c>
    </row>
    <row r="46" spans="1:16260">
      <c r="A46" t="s">
        <v>72</v>
      </c>
      <c r="B46">
        <v>800</v>
      </c>
      <c r="C46">
        <v>280</v>
      </c>
      <c r="D46">
        <v>87</v>
      </c>
      <c r="E46">
        <v>122</v>
      </c>
      <c r="F46">
        <v>86</v>
      </c>
      <c r="G46">
        <v>81</v>
      </c>
      <c r="H46">
        <v>64</v>
      </c>
      <c r="I46">
        <v>174</v>
      </c>
      <c r="M46">
        <f>IF($I46&gt;0,B46,"")</f>
        <v>800</v>
      </c>
      <c r="N46">
        <f>IF($I46&gt;0,C46,"")</f>
        <v>280</v>
      </c>
      <c r="O46">
        <f>IF($I46&gt;0,D46,"")</f>
        <v>87</v>
      </c>
      <c r="P46">
        <f>IF($I46&gt;0,E46,"")</f>
        <v>122</v>
      </c>
      <c r="Q46">
        <f>IF($I46&gt;0,F46,"")</f>
        <v>86</v>
      </c>
      <c r="R46">
        <f>IF($I46&gt;0,G46,"")</f>
        <v>81</v>
      </c>
      <c r="S46">
        <f>IF($I46&gt;0,H46,"")</f>
        <v>64</v>
      </c>
      <c r="T46">
        <f>IF($I46&gt;0,I46,"")</f>
        <v>174</v>
      </c>
      <c r="Y46">
        <f>N46/$M46</f>
        <v>0.34999999999999998</v>
      </c>
      <c r="Z46">
        <f>O46/$M46</f>
        <v>0.10875</v>
      </c>
      <c r="AA46">
        <f>P46/$M46</f>
        <v>0.1525</v>
      </c>
      <c r="AB46">
        <f>Q46/$M46</f>
        <v>0.1075</v>
      </c>
      <c r="AC46">
        <f>R46/$M46</f>
        <v>0.10125000000000001</v>
      </c>
      <c r="AD46">
        <f>S46/$M46</f>
        <v>0.080000000000000002</v>
      </c>
      <c r="AE46">
        <f>T46/$M46</f>
        <v>0.2175</v>
      </c>
      <c r="AN46" t="s">
        <v>59</v>
      </c>
      <c r="AO46">
        <v>1</v>
      </c>
      <c r="AP46">
        <v>0.90909090909090895</v>
      </c>
      <c r="AQ46">
        <f>IF(ISBLANK($AJ46),AO46,"")</f>
        <v>1</v>
      </c>
      <c r="AR46">
        <f>IF(ISBLANK($AJ46),AP46,"")</f>
        <v>0.90909090909090895</v>
      </c>
      <c r="AU46" t="s">
        <v>59</v>
      </c>
      <c r="AV46">
        <v>1</v>
      </c>
      <c r="AW46">
        <v>0.90000000000000002</v>
      </c>
      <c r="AX46">
        <f>IF(ISBLANK($AJ46),AV46,"")</f>
        <v>1</v>
      </c>
      <c r="AY46">
        <f>IF(ISBLANK($AJ46),AW46,"")</f>
        <v>0.90000000000000002</v>
      </c>
      <c r="BD46" t="s">
        <v>59</v>
      </c>
      <c r="BE46">
        <v>0.15625</v>
      </c>
      <c r="BF46">
        <v>0.45454545454545398</v>
      </c>
      <c r="BG46">
        <f>IF(ISBLANK($AJ46),BE46,"")</f>
        <v>0.15625</v>
      </c>
      <c r="BH46">
        <f>IF(ISBLANK($AJ46),BF46,"")</f>
        <v>0.45454545454545398</v>
      </c>
      <c r="BJ46" t="s">
        <v>59</v>
      </c>
      <c r="BK46">
        <v>0.15625</v>
      </c>
      <c r="BL46">
        <v>0.55555555555555503</v>
      </c>
      <c r="BM46">
        <f>IF(ISBLANK($AJ46),BK46,"")</f>
        <v>0.15625</v>
      </c>
      <c r="BN46">
        <f>IF(ISBLANK($AJ46),BL46,"")</f>
        <v>0.55555555555555503</v>
      </c>
      <c r="BQ46" t="s">
        <v>59</v>
      </c>
      <c r="BR46">
        <v>0.15625</v>
      </c>
      <c r="BS46">
        <v>0.5</v>
      </c>
      <c r="BT46">
        <f>IF(ISBLANK($AJ46),BR46,"")</f>
        <v>0.15625</v>
      </c>
      <c r="BU46">
        <f>IF(ISBLANK($AJ46),BS46,"")</f>
        <v>0.5</v>
      </c>
      <c r="BY46" t="s">
        <v>59</v>
      </c>
      <c r="BZ46">
        <v>0.15625</v>
      </c>
      <c r="CA46">
        <v>0.5</v>
      </c>
      <c r="CB46">
        <f>IF(ISBLANK($AJ46),BZ46,"")</f>
        <v>0.15625</v>
      </c>
      <c r="CC46">
        <f>IF(ISBLANK($AJ46),CA46,"")</f>
        <v>0.5</v>
      </c>
      <c r="CG46" t="s">
        <v>59</v>
      </c>
      <c r="CH46">
        <v>0.1875</v>
      </c>
      <c r="CI46">
        <v>0.66666666666666596</v>
      </c>
      <c r="CJ46">
        <f>IF(ISBLANK($AJ46),CH46,"")</f>
        <v>0.1875</v>
      </c>
      <c r="CK46">
        <f>IF(ISBLANK($AJ46),CI46,"")</f>
        <v>0.66666666666666596</v>
      </c>
      <c r="CM46" t="s">
        <v>59</v>
      </c>
      <c r="CN46">
        <v>0.15625</v>
      </c>
      <c r="CO46">
        <v>0.41666666666666602</v>
      </c>
      <c r="CP46">
        <f>IF(ISBLANK($AJ46),CN46,"")</f>
        <v>0.15625</v>
      </c>
      <c r="CQ46">
        <f>IF(ISBLANK($AJ46),CO46,"")</f>
        <v>0.41666666666666602</v>
      </c>
    </row>
    <row r="47" spans="1:16260">
      <c r="A47" t="s">
        <v>73</v>
      </c>
      <c r="B47">
        <v>825</v>
      </c>
      <c r="C47">
        <v>343</v>
      </c>
      <c r="D47">
        <v>101</v>
      </c>
      <c r="E47">
        <v>101</v>
      </c>
      <c r="F47">
        <v>17</v>
      </c>
      <c r="G47">
        <v>36</v>
      </c>
      <c r="H47">
        <v>4</v>
      </c>
      <c r="I47">
        <v>104</v>
      </c>
      <c r="M47">
        <f>IF($I47&gt;0,B47,"")</f>
        <v>825</v>
      </c>
      <c r="N47">
        <f>IF($I47&gt;0,C47,"")</f>
        <v>343</v>
      </c>
      <c r="O47">
        <f>IF($I47&gt;0,D47,"")</f>
        <v>101</v>
      </c>
      <c r="P47">
        <f>IF($I47&gt;0,E47,"")</f>
        <v>101</v>
      </c>
      <c r="Q47">
        <f>IF($I47&gt;0,F47,"")</f>
        <v>17</v>
      </c>
      <c r="R47">
        <f>IF($I47&gt;0,G47,"")</f>
        <v>36</v>
      </c>
      <c r="S47">
        <f>IF($I47&gt;0,H47,"")</f>
        <v>4</v>
      </c>
      <c r="T47">
        <f>IF($I47&gt;0,I47,"")</f>
        <v>104</v>
      </c>
      <c r="Y47">
        <f>N47/$M47</f>
        <v>0.41575757575757577</v>
      </c>
      <c r="Z47">
        <f>O47/$M47</f>
        <v>0.12242424242424242</v>
      </c>
      <c r="AA47">
        <f>P47/$M47</f>
        <v>0.12242424242424242</v>
      </c>
      <c r="AB47">
        <f>Q47/$M47</f>
        <v>0.020606060606060607</v>
      </c>
      <c r="AC47">
        <f>R47/$M47</f>
        <v>0.04363636363636364</v>
      </c>
      <c r="AD47">
        <f>S47/$M47</f>
        <v>0.0048484848484848485</v>
      </c>
      <c r="AE47">
        <f>T47/$M47</f>
        <v>0.12606060606060607</v>
      </c>
      <c r="AN47" t="s">
        <v>60</v>
      </c>
      <c r="AO47">
        <v>1</v>
      </c>
      <c r="AP47">
        <v>0.55813953488372003</v>
      </c>
      <c r="AQ47">
        <f>IF(ISBLANK($AJ47),AO47,"")</f>
        <v>1</v>
      </c>
      <c r="AR47">
        <f>IF(ISBLANK($AJ47),AP47,"")</f>
        <v>0.55813953488372003</v>
      </c>
      <c r="AU47" t="s">
        <v>60</v>
      </c>
      <c r="AX47">
        <f>IF(ISBLANK($AJ47),AV47,"")</f>
        <v>0</v>
      </c>
      <c r="AY47">
        <f>IF(ISBLANK($AJ47),AW47,"")</f>
        <v>0</v>
      </c>
      <c r="BD47" t="s">
        <v>60</v>
      </c>
      <c r="BE47">
        <v>0.33333333333333298</v>
      </c>
      <c r="BF47">
        <v>0.023255813953488299</v>
      </c>
      <c r="BG47">
        <f>IF(ISBLANK($AJ47),BE47,"")</f>
        <v>0.33333333333333298</v>
      </c>
      <c r="BH47">
        <f>IF(ISBLANK($AJ47),BF47,"")</f>
        <v>0.023255813953488299</v>
      </c>
      <c r="BJ47" t="s">
        <v>60</v>
      </c>
      <c r="BK47">
        <v>0</v>
      </c>
      <c r="BM47">
        <f>IF(ISBLANK($AJ47),BK47,"")</f>
        <v>0</v>
      </c>
      <c r="BN47">
        <f>IF(ISBLANK($AJ47),BL47,"")</f>
        <v>0</v>
      </c>
      <c r="BQ47" t="s">
        <v>60</v>
      </c>
      <c r="BR47">
        <v>0.33333333333333298</v>
      </c>
      <c r="BS47">
        <v>0.041666666666666602</v>
      </c>
      <c r="BT47">
        <f>IF(ISBLANK($AJ47),BR47,"")</f>
        <v>0.33333333333333298</v>
      </c>
      <c r="BU47">
        <f>IF(ISBLANK($AJ47),BS47,"")</f>
        <v>0.041666666666666602</v>
      </c>
      <c r="BY47" t="s">
        <v>60</v>
      </c>
      <c r="BZ47">
        <v>0</v>
      </c>
      <c r="CB47">
        <f>IF(ISBLANK($AJ47),BZ47,"")</f>
        <v>0</v>
      </c>
      <c r="CC47">
        <f>IF(ISBLANK($AJ47),CA47,"")</f>
        <v>0</v>
      </c>
      <c r="CG47" t="s">
        <v>60</v>
      </c>
      <c r="CH47">
        <v>0.33333333333333298</v>
      </c>
      <c r="CI47">
        <v>1</v>
      </c>
      <c r="CJ47">
        <f>IF(ISBLANK($AJ47),CH47,"")</f>
        <v>0.33333333333333298</v>
      </c>
      <c r="CK47">
        <f>IF(ISBLANK($AJ47),CI47,"")</f>
        <v>1</v>
      </c>
      <c r="CM47" t="s">
        <v>60</v>
      </c>
      <c r="CN47">
        <v>1</v>
      </c>
      <c r="CO47">
        <v>0.022222222222222199</v>
      </c>
      <c r="CP47">
        <f>IF(ISBLANK($AJ47),CN47,"")</f>
        <v>1</v>
      </c>
      <c r="CQ47">
        <f>IF(ISBLANK($AJ47),CO47,"")</f>
        <v>0.022222222222222199</v>
      </c>
    </row>
    <row r="48" spans="1:16260">
      <c r="A48" t="s">
        <v>74</v>
      </c>
      <c r="B48">
        <v>60</v>
      </c>
      <c r="C48">
        <v>17</v>
      </c>
      <c r="D48">
        <v>29</v>
      </c>
      <c r="E48">
        <v>14</v>
      </c>
      <c r="F48">
        <v>1</v>
      </c>
      <c r="G48">
        <v>8</v>
      </c>
      <c r="H48">
        <v>0</v>
      </c>
      <c r="I48">
        <v>3</v>
      </c>
      <c r="M48">
        <f>IF($I48&gt;0,B48,"")</f>
        <v>60</v>
      </c>
      <c r="N48">
        <f>IF($I48&gt;0,C48,"")</f>
        <v>17</v>
      </c>
      <c r="O48">
        <f>IF($I48&gt;0,D48,"")</f>
        <v>29</v>
      </c>
      <c r="P48">
        <f>IF($I48&gt;0,E48,"")</f>
        <v>14</v>
      </c>
      <c r="Q48">
        <f>IF($I48&gt;0,F48,"")</f>
        <v>1</v>
      </c>
      <c r="R48">
        <f>IF($I48&gt;0,G48,"")</f>
        <v>8</v>
      </c>
      <c r="S48">
        <f>IF($I48&gt;0,H48,"")</f>
        <v>0</v>
      </c>
      <c r="T48">
        <f>IF($I48&gt;0,I48,"")</f>
        <v>3</v>
      </c>
      <c r="Y48">
        <f>N48/$M48</f>
        <v>0.28333333333333333</v>
      </c>
      <c r="Z48">
        <f>O48/$M48</f>
        <v>0.48333333333333334</v>
      </c>
      <c r="AA48">
        <f>P48/$M48</f>
        <v>0.23333333333333334</v>
      </c>
      <c r="AB48">
        <f>Q48/$M48</f>
        <v>0.016666666666666666</v>
      </c>
      <c r="AC48">
        <f>R48/$M48</f>
        <v>0.13333333333333333</v>
      </c>
      <c r="AD48">
        <f>S48/$M48</f>
        <v>0</v>
      </c>
      <c r="AE48">
        <f>T48/$M48</f>
        <v>0.050000000000000003</v>
      </c>
      <c r="AJ48" t="s">
        <v>25</v>
      </c>
      <c r="AN48" t="s">
        <v>61</v>
      </c>
      <c r="AO48">
        <v>1</v>
      </c>
      <c r="AP48">
        <v>0.46153846153846101</v>
      </c>
      <c r="AQ48" t="s">
        <f>IF(ISBLANK($AJ48),AO48,"")</f>
        <v>24</v>
      </c>
      <c r="AR48" t="s">
        <f>IF(ISBLANK($AJ48),AP48,"")</f>
        <v>24</v>
      </c>
      <c r="AU48" t="s">
        <v>61</v>
      </c>
      <c r="AX48" t="s">
        <f>IF(ISBLANK($AJ48),AV48,"")</f>
        <v>24</v>
      </c>
      <c r="AY48" t="s">
        <f>IF(ISBLANK($AJ48),AW48,"")</f>
        <v>24</v>
      </c>
      <c r="BB48" t="s">
        <v>25</v>
      </c>
      <c r="BD48" t="s">
        <v>61</v>
      </c>
      <c r="BF48">
        <v>0</v>
      </c>
      <c r="BG48" t="s">
        <f>IF(ISBLANK($AJ48),BE48,"")</f>
        <v>24</v>
      </c>
      <c r="BH48" t="s">
        <f>IF(ISBLANK($AJ48),BF48,"")</f>
        <v>24</v>
      </c>
      <c r="BJ48" t="s">
        <v>61</v>
      </c>
      <c r="BM48" t="s">
        <f>IF(ISBLANK($AJ48),BK48,"")</f>
        <v>24</v>
      </c>
      <c r="BN48" t="s">
        <f>IF(ISBLANK($AJ48),BL48,"")</f>
        <v>24</v>
      </c>
      <c r="BQ48" t="s">
        <v>61</v>
      </c>
      <c r="BS48">
        <v>0</v>
      </c>
      <c r="BT48" t="s">
        <f>IF(ISBLANK($AJ48),BR48,"")</f>
        <v>24</v>
      </c>
      <c r="BU48" t="s">
        <f>IF(ISBLANK($AJ48),BS48,"")</f>
        <v>24</v>
      </c>
      <c r="BY48" t="s">
        <v>61</v>
      </c>
      <c r="CB48" t="s">
        <f>IF(ISBLANK($AJ48),BZ48,"")</f>
        <v>24</v>
      </c>
      <c r="CC48" t="s">
        <f>IF(ISBLANK($AJ48),CA48,"")</f>
        <v>24</v>
      </c>
      <c r="CG48" t="s">
        <v>61</v>
      </c>
      <c r="CI48">
        <v>0</v>
      </c>
      <c r="CJ48" t="s">
        <f>IF(ISBLANK($AJ48),CH48,"")</f>
        <v>24</v>
      </c>
      <c r="CK48" t="s">
        <f>IF(ISBLANK($AJ48),CI48,"")</f>
        <v>24</v>
      </c>
      <c r="CM48" t="s">
        <v>61</v>
      </c>
      <c r="CO48">
        <v>0</v>
      </c>
      <c r="CP48" t="s">
        <f>IF(ISBLANK($AJ48),CN48,"")</f>
        <v>24</v>
      </c>
      <c r="CQ48" t="s">
        <f>IF(ISBLANK($AJ48),CO48,"")</f>
        <v>24</v>
      </c>
    </row>
    <row r="49" spans="1:16260">
      <c r="A49" t="s">
        <v>75</v>
      </c>
      <c r="B49">
        <v>85</v>
      </c>
      <c r="C49">
        <v>27</v>
      </c>
      <c r="D49">
        <v>3</v>
      </c>
      <c r="E49">
        <v>3</v>
      </c>
      <c r="F49">
        <v>2</v>
      </c>
      <c r="G49">
        <v>1</v>
      </c>
      <c r="H49">
        <v>0</v>
      </c>
      <c r="I49">
        <v>15</v>
      </c>
      <c r="M49">
        <f>IF($I49&gt;0,B49,"")</f>
        <v>85</v>
      </c>
      <c r="N49">
        <f>IF($I49&gt;0,C49,"")</f>
        <v>27</v>
      </c>
      <c r="O49">
        <f>IF($I49&gt;0,D49,"")</f>
        <v>3</v>
      </c>
      <c r="P49">
        <f>IF($I49&gt;0,E49,"")</f>
        <v>3</v>
      </c>
      <c r="Q49">
        <f>IF($I49&gt;0,F49,"")</f>
        <v>2</v>
      </c>
      <c r="R49">
        <f>IF($I49&gt;0,G49,"")</f>
        <v>1</v>
      </c>
      <c r="S49">
        <f>IF($I49&gt;0,H49,"")</f>
        <v>0</v>
      </c>
      <c r="T49">
        <f>IF($I49&gt;0,I49,"")</f>
        <v>15</v>
      </c>
      <c r="Y49">
        <f>N49/$M49</f>
        <v>0.31764705882352939</v>
      </c>
      <c r="Z49">
        <f>O49/$M49</f>
        <v>0.035294117647058823</v>
      </c>
      <c r="AA49">
        <f>P49/$M49</f>
        <v>0.035294117647058823</v>
      </c>
      <c r="AB49">
        <f>Q49/$M49</f>
        <v>0.023529411764705882</v>
      </c>
      <c r="AC49">
        <f>R49/$M49</f>
        <v>0.011764705882352941</v>
      </c>
      <c r="AD49">
        <f>S49/$M49</f>
        <v>0</v>
      </c>
      <c r="AE49">
        <f>T49/$M49</f>
        <v>0.17647058823529413</v>
      </c>
      <c r="AN49" t="s">
        <v>62</v>
      </c>
      <c r="AO49">
        <v>1</v>
      </c>
      <c r="AP49">
        <v>0.62068965517241304</v>
      </c>
      <c r="AQ49">
        <f>IF(ISBLANK($AJ49),AO49,"")</f>
        <v>1</v>
      </c>
      <c r="AR49">
        <f>IF(ISBLANK($AJ49),AP49,"")</f>
        <v>0.62068965517241304</v>
      </c>
      <c r="AU49" t="s">
        <v>62</v>
      </c>
      <c r="AV49">
        <v>0.94117647058823495</v>
      </c>
      <c r="AW49">
        <v>0.66666666666666596</v>
      </c>
      <c r="AX49">
        <f>IF(ISBLANK($AJ49),AV49,"")</f>
        <v>0.94117647058823495</v>
      </c>
      <c r="AY49">
        <f>IF(ISBLANK($AJ49),AW49,"")</f>
        <v>0.66666666666666596</v>
      </c>
      <c r="BD49" t="s">
        <v>62</v>
      </c>
      <c r="BE49">
        <v>0.52083333333333304</v>
      </c>
      <c r="BF49">
        <v>0.86206896551724099</v>
      </c>
      <c r="BG49">
        <f>IF(ISBLANK($AJ49),BE49,"")</f>
        <v>0.52083333333333304</v>
      </c>
      <c r="BH49">
        <f>IF(ISBLANK($AJ49),BF49,"")</f>
        <v>0.86206896551724099</v>
      </c>
      <c r="BJ49" t="s">
        <v>62</v>
      </c>
      <c r="BK49">
        <v>0.33333333333333298</v>
      </c>
      <c r="BL49">
        <v>0.94117647058823495</v>
      </c>
      <c r="BM49">
        <f>IF(ISBLANK($AJ49),BK49,"")</f>
        <v>0.33333333333333298</v>
      </c>
      <c r="BN49">
        <f>IF(ISBLANK($AJ49),BL49,"")</f>
        <v>0.94117647058823495</v>
      </c>
      <c r="BQ49" t="s">
        <v>62</v>
      </c>
      <c r="BR49">
        <v>0.35416666666666602</v>
      </c>
      <c r="BS49">
        <v>0.94444444444444398</v>
      </c>
      <c r="BT49">
        <f>IF(ISBLANK($AJ49),BR49,"")</f>
        <v>0.35416666666666602</v>
      </c>
      <c r="BU49">
        <f>IF(ISBLANK($AJ49),BS49,"")</f>
        <v>0.94444444444444398</v>
      </c>
      <c r="BY49" t="s">
        <v>62</v>
      </c>
      <c r="BZ49">
        <v>0.47916666666666602</v>
      </c>
      <c r="CA49">
        <v>0.95833333333333304</v>
      </c>
      <c r="CB49">
        <f>IF(ISBLANK($AJ49),BZ49,"")</f>
        <v>0.47916666666666602</v>
      </c>
      <c r="CC49">
        <f>IF(ISBLANK($AJ49),CA49,"")</f>
        <v>0.95833333333333304</v>
      </c>
      <c r="CG49" t="s">
        <v>62</v>
      </c>
      <c r="CH49">
        <v>0.14583333333333301</v>
      </c>
      <c r="CI49">
        <v>0.63636363636363602</v>
      </c>
      <c r="CJ49">
        <f>IF(ISBLANK($AJ49),CH49,"")</f>
        <v>0.14583333333333301</v>
      </c>
      <c r="CK49">
        <f>IF(ISBLANK($AJ49),CI49,"")</f>
        <v>0.63636363636363602</v>
      </c>
      <c r="CM49" t="s">
        <v>62</v>
      </c>
      <c r="CN49">
        <v>0.54166666666666596</v>
      </c>
      <c r="CO49">
        <v>0.39393939393939298</v>
      </c>
      <c r="CP49">
        <f>IF(ISBLANK($AJ49),CN49,"")</f>
        <v>0.54166666666666596</v>
      </c>
      <c r="CQ49">
        <f>IF(ISBLANK($AJ49),CO49,"")</f>
        <v>0.39393939393939298</v>
      </c>
    </row>
    <row r="50" spans="1:16260">
      <c r="A50" t="s">
        <v>76</v>
      </c>
      <c r="B50">
        <v>142</v>
      </c>
      <c r="C50">
        <v>48</v>
      </c>
      <c r="D50">
        <v>101</v>
      </c>
      <c r="E50">
        <v>24</v>
      </c>
      <c r="F50">
        <v>16</v>
      </c>
      <c r="G50">
        <v>17</v>
      </c>
      <c r="H50">
        <v>10</v>
      </c>
      <c r="I50">
        <v>51</v>
      </c>
      <c r="M50">
        <f>IF($I50&gt;0,B50,"")</f>
        <v>142</v>
      </c>
      <c r="N50">
        <f>IF($I50&gt;0,C50,"")</f>
        <v>48</v>
      </c>
      <c r="O50">
        <f>IF($I50&gt;0,D50,"")</f>
        <v>101</v>
      </c>
      <c r="P50">
        <f>IF($I50&gt;0,E50,"")</f>
        <v>24</v>
      </c>
      <c r="Q50">
        <f>IF($I50&gt;0,F50,"")</f>
        <v>16</v>
      </c>
      <c r="R50">
        <f>IF($I50&gt;0,G50,"")</f>
        <v>17</v>
      </c>
      <c r="S50">
        <f>IF($I50&gt;0,H50,"")</f>
        <v>10</v>
      </c>
      <c r="T50">
        <f>IF($I50&gt;0,I50,"")</f>
        <v>51</v>
      </c>
      <c r="Y50">
        <f>N50/$M50</f>
        <v>0.3380281690140845</v>
      </c>
      <c r="Z50">
        <f>O50/$M50</f>
        <v>0.71126760563380287</v>
      </c>
      <c r="AA50">
        <f>P50/$M50</f>
        <v>0.16901408450704225</v>
      </c>
      <c r="AB50">
        <f>Q50/$M50</f>
        <v>0.11267605633802817</v>
      </c>
      <c r="AC50">
        <f>R50/$M50</f>
        <v>0.11971830985915492</v>
      </c>
      <c r="AD50">
        <f>S50/$M50</f>
        <v>0.070422535211267609</v>
      </c>
      <c r="AE50">
        <f>T50/$M50</f>
        <v>0.35915492957746481</v>
      </c>
      <c r="AN50" t="s">
        <v>63</v>
      </c>
      <c r="AO50">
        <v>0.98181818181818103</v>
      </c>
      <c r="AP50">
        <v>0.50467289719626096</v>
      </c>
      <c r="AQ50">
        <f>IF(ISBLANK($AJ50),AO50,"")</f>
        <v>0.98181818181818103</v>
      </c>
      <c r="AR50">
        <f>IF(ISBLANK($AJ50),AP50,"")</f>
        <v>0.50467289719626096</v>
      </c>
      <c r="AU50" t="s">
        <v>63</v>
      </c>
      <c r="AV50">
        <v>1</v>
      </c>
      <c r="AW50">
        <v>0.33333333333333298</v>
      </c>
      <c r="AX50">
        <f>IF(ISBLANK($AJ50),AV50,"")</f>
        <v>1</v>
      </c>
      <c r="AY50">
        <f>IF(ISBLANK($AJ50),AW50,"")</f>
        <v>0.33333333333333298</v>
      </c>
      <c r="BD50" t="s">
        <v>63</v>
      </c>
      <c r="BE50">
        <v>0.25</v>
      </c>
      <c r="BF50">
        <v>0.0093457943925233603</v>
      </c>
      <c r="BG50">
        <f>IF(ISBLANK($AJ50),BE50,"")</f>
        <v>0.25</v>
      </c>
      <c r="BH50">
        <f>IF(ISBLANK($AJ50),BF50,"")</f>
        <v>0.0093457943925233603</v>
      </c>
      <c r="BJ50" t="s">
        <v>63</v>
      </c>
      <c r="BK50">
        <v>0</v>
      </c>
      <c r="BL50">
        <v>0</v>
      </c>
      <c r="BM50">
        <f>IF(ISBLANK($AJ50),BK50,"")</f>
        <v>0</v>
      </c>
      <c r="BN50">
        <f>IF(ISBLANK($AJ50),BL50,"")</f>
        <v>0</v>
      </c>
      <c r="BQ50" t="s">
        <v>63</v>
      </c>
      <c r="BR50">
        <v>0</v>
      </c>
      <c r="BS50">
        <v>0</v>
      </c>
      <c r="BT50">
        <f>IF(ISBLANK($AJ50),BR50,"")</f>
        <v>0</v>
      </c>
      <c r="BU50">
        <f>IF(ISBLANK($AJ50),BS50,"")</f>
        <v>0</v>
      </c>
      <c r="BY50" t="s">
        <v>63</v>
      </c>
      <c r="BZ50">
        <v>0.25</v>
      </c>
      <c r="CA50">
        <v>0.33333333333333298</v>
      </c>
      <c r="CB50">
        <f>IF(ISBLANK($AJ50),BZ50,"")</f>
        <v>0.25</v>
      </c>
      <c r="CC50">
        <f>IF(ISBLANK($AJ50),CA50,"")</f>
        <v>0.33333333333333298</v>
      </c>
      <c r="CG50" t="s">
        <v>63</v>
      </c>
      <c r="CH50">
        <v>0.25</v>
      </c>
      <c r="CI50">
        <v>0.20000000000000001</v>
      </c>
      <c r="CJ50">
        <f>IF(ISBLANK($AJ50),CH50,"")</f>
        <v>0.25</v>
      </c>
      <c r="CK50">
        <f>IF(ISBLANK($AJ50),CI50,"")</f>
        <v>0.20000000000000001</v>
      </c>
      <c r="CM50" t="s">
        <v>63</v>
      </c>
      <c r="CN50">
        <v>0.75</v>
      </c>
      <c r="CO50">
        <v>0.013333333333333299</v>
      </c>
      <c r="CP50">
        <f>IF(ISBLANK($AJ50),CN50,"")</f>
        <v>0.75</v>
      </c>
      <c r="CQ50">
        <f>IF(ISBLANK($AJ50),CO50,"")</f>
        <v>0.013333333333333299</v>
      </c>
    </row>
    <row r="51" spans="1:16260">
      <c r="A51" s="5" t="s">
        <v>77</v>
      </c>
      <c r="B51" s="5">
        <v>174</v>
      </c>
      <c r="C51" s="5">
        <v>74</v>
      </c>
      <c r="D51" s="5">
        <v>64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/>
      <c r="K51" s="5"/>
      <c r="L51" s="5"/>
      <c r="M51" t="s">
        <f>IF($I51&gt;0,B51,"")</f>
        <v>24</v>
      </c>
      <c r="N51" t="s">
        <f>IF($I51&gt;0,C51,"")</f>
        <v>24</v>
      </c>
      <c r="O51" t="s">
        <f>IF($I51&gt;0,D51,"")</f>
        <v>24</v>
      </c>
      <c r="P51" t="s">
        <f>IF($I51&gt;0,E51,"")</f>
        <v>24</v>
      </c>
      <c r="Q51" t="s">
        <f>IF($I51&gt;0,F51,"")</f>
        <v>24</v>
      </c>
      <c r="R51" t="s">
        <f>IF($I51&gt;0,G51,"")</f>
        <v>24</v>
      </c>
      <c r="S51" t="s">
        <f>IF($I51&gt;0,H51,"")</f>
        <v>24</v>
      </c>
      <c r="T51" t="s">
        <f>IF($I51&gt;0,I51,"")</f>
        <v>24</v>
      </c>
      <c r="U51" s="5"/>
      <c r="AN51" t="s">
        <v>64</v>
      </c>
      <c r="AO51">
        <v>1</v>
      </c>
      <c r="AP51">
        <v>0.57894736842105199</v>
      </c>
      <c r="AQ51">
        <f>IF(ISBLANK($AJ51),AO51,"")</f>
        <v>1</v>
      </c>
      <c r="AR51">
        <f>IF(ISBLANK($AJ51),AP51,"")</f>
        <v>0.57894736842105199</v>
      </c>
      <c r="AU51" t="s">
        <v>64</v>
      </c>
      <c r="AV51">
        <v>0.96153846153846101</v>
      </c>
      <c r="AW51">
        <v>0.54347826086956497</v>
      </c>
      <c r="AX51">
        <f>IF(ISBLANK($AJ51),AV51,"")</f>
        <v>0.96153846153846101</v>
      </c>
      <c r="AY51">
        <f>IF(ISBLANK($AJ51),AW51,"")</f>
        <v>0.54347826086956497</v>
      </c>
      <c r="BD51" t="s">
        <v>64</v>
      </c>
      <c r="BE51">
        <v>0.43373493975903599</v>
      </c>
      <c r="BF51">
        <v>0.63157894736842102</v>
      </c>
      <c r="BG51">
        <f>IF(ISBLANK($AJ51),BE51,"")</f>
        <v>0.43373493975903599</v>
      </c>
      <c r="BH51">
        <f>IF(ISBLANK($AJ51),BF51,"")</f>
        <v>0.63157894736842102</v>
      </c>
      <c r="BJ51" t="s">
        <v>64</v>
      </c>
      <c r="BK51">
        <v>0.20481927710843301</v>
      </c>
      <c r="BL51">
        <v>0.65384615384615297</v>
      </c>
      <c r="BM51">
        <f>IF(ISBLANK($AJ51),BK51,"")</f>
        <v>0.20481927710843301</v>
      </c>
      <c r="BN51">
        <f>IF(ISBLANK($AJ51),BL51,"")</f>
        <v>0.65384615384615297</v>
      </c>
      <c r="BQ51" t="s">
        <v>64</v>
      </c>
      <c r="BR51">
        <v>0.240963855421686</v>
      </c>
      <c r="BS51">
        <v>0.60606060606060597</v>
      </c>
      <c r="BT51">
        <f>IF(ISBLANK($AJ51),BR51,"")</f>
        <v>0.240963855421686</v>
      </c>
      <c r="BU51">
        <f>IF(ISBLANK($AJ51),BS51,"")</f>
        <v>0.60606060606060597</v>
      </c>
      <c r="BY51" t="s">
        <v>64</v>
      </c>
      <c r="BZ51">
        <v>0.373493975903614</v>
      </c>
      <c r="CA51">
        <v>0.67391304347825998</v>
      </c>
      <c r="CB51">
        <f>IF(ISBLANK($AJ51),BZ51,"")</f>
        <v>0.373493975903614</v>
      </c>
      <c r="CC51">
        <f>IF(ISBLANK($AJ51),CA51,"")</f>
        <v>0.67391304347825998</v>
      </c>
      <c r="CG51" t="s">
        <v>64</v>
      </c>
      <c r="CH51">
        <v>0.38554216867469798</v>
      </c>
      <c r="CI51">
        <v>0.86486486486486402</v>
      </c>
      <c r="CJ51">
        <f>IF(ISBLANK($AJ51),CH51,"")</f>
        <v>0.38554216867469798</v>
      </c>
      <c r="CK51">
        <f>IF(ISBLANK($AJ51),CI51,"")</f>
        <v>0.86486486486486402</v>
      </c>
      <c r="CM51" t="s">
        <v>64</v>
      </c>
      <c r="CN51">
        <v>0.265060240963855</v>
      </c>
      <c r="CO51">
        <v>0.34375</v>
      </c>
      <c r="CP51">
        <f>IF(ISBLANK($AJ51),CN51,"")</f>
        <v>0.265060240963855</v>
      </c>
      <c r="CQ51">
        <f>IF(ISBLANK($AJ51),CO51,"")</f>
        <v>0.34375</v>
      </c>
    </row>
    <row r="52" spans="1:16260">
      <c r="A52" t="s">
        <v>78</v>
      </c>
      <c r="B52">
        <v>63</v>
      </c>
      <c r="C52">
        <v>38</v>
      </c>
      <c r="D52">
        <v>10</v>
      </c>
      <c r="E52">
        <v>12</v>
      </c>
      <c r="F52">
        <v>5</v>
      </c>
      <c r="G52">
        <v>11</v>
      </c>
      <c r="H52">
        <v>4</v>
      </c>
      <c r="I52">
        <v>19</v>
      </c>
      <c r="M52">
        <f>IF($I52&gt;0,B52,"")</f>
        <v>63</v>
      </c>
      <c r="N52">
        <f>IF($I52&gt;0,C52,"")</f>
        <v>38</v>
      </c>
      <c r="O52">
        <f>IF($I52&gt;0,D52,"")</f>
        <v>10</v>
      </c>
      <c r="P52">
        <f>IF($I52&gt;0,E52,"")</f>
        <v>12</v>
      </c>
      <c r="Q52">
        <f>IF($I52&gt;0,F52,"")</f>
        <v>5</v>
      </c>
      <c r="R52">
        <f>IF($I52&gt;0,G52,"")</f>
        <v>11</v>
      </c>
      <c r="S52">
        <f>IF($I52&gt;0,H52,"")</f>
        <v>4</v>
      </c>
      <c r="T52">
        <f>IF($I52&gt;0,I52,"")</f>
        <v>19</v>
      </c>
      <c r="Y52">
        <f>N52/$M52</f>
        <v>0.60317460317460314</v>
      </c>
      <c r="Z52">
        <f>O52/$M52</f>
        <v>0.15873015873015872</v>
      </c>
      <c r="AA52">
        <f>P52/$M52</f>
        <v>0.19047619047619047</v>
      </c>
      <c r="AB52">
        <f>Q52/$M52</f>
        <v>0.079365079365079361</v>
      </c>
      <c r="AC52">
        <f>R52/$M52</f>
        <v>0.17460317460317459</v>
      </c>
      <c r="AD52">
        <f>S52/$M52</f>
        <v>0.063492063492063489</v>
      </c>
      <c r="AE52">
        <f>T52/$M52</f>
        <v>0.30158730158730157</v>
      </c>
      <c r="AJ52" t="s">
        <v>25</v>
      </c>
      <c r="AN52" t="s">
        <v>65</v>
      </c>
      <c r="AO52">
        <v>1</v>
      </c>
      <c r="AP52">
        <v>0.39130434782608697</v>
      </c>
      <c r="AQ52" t="s">
        <f>IF(ISBLANK($AJ52),AO52,"")</f>
        <v>24</v>
      </c>
      <c r="AR52" t="s">
        <f>IF(ISBLANK($AJ52),AP52,"")</f>
        <v>24</v>
      </c>
      <c r="AU52" t="s">
        <v>65</v>
      </c>
      <c r="AW52">
        <v>0</v>
      </c>
      <c r="AX52" t="s">
        <f>IF(ISBLANK($AJ52),AV52,"")</f>
        <v>24</v>
      </c>
      <c r="AY52" t="s">
        <f>IF(ISBLANK($AJ52),AW52,"")</f>
        <v>24</v>
      </c>
      <c r="BB52" t="s">
        <v>25</v>
      </c>
      <c r="BD52" t="s">
        <v>65</v>
      </c>
      <c r="BF52">
        <v>0</v>
      </c>
      <c r="BG52" t="s">
        <f>IF(ISBLANK($AJ52),BE52,"")</f>
        <v>24</v>
      </c>
      <c r="BH52" t="s">
        <f>IF(ISBLANK($AJ52),BF52,"")</f>
        <v>24</v>
      </c>
      <c r="BJ52" t="s">
        <v>65</v>
      </c>
      <c r="BM52" t="s">
        <f>IF(ISBLANK($AJ52),BK52,"")</f>
        <v>24</v>
      </c>
      <c r="BN52" t="s">
        <f>IF(ISBLANK($AJ52),BL52,"")</f>
        <v>24</v>
      </c>
      <c r="BQ52" t="s">
        <v>65</v>
      </c>
      <c r="BS52">
        <v>0</v>
      </c>
      <c r="BT52" t="s">
        <f>IF(ISBLANK($AJ52),BR52,"")</f>
        <v>24</v>
      </c>
      <c r="BU52" t="s">
        <f>IF(ISBLANK($AJ52),BS52,"")</f>
        <v>24</v>
      </c>
      <c r="BY52" t="s">
        <v>65</v>
      </c>
      <c r="CA52">
        <v>0</v>
      </c>
      <c r="CB52" t="s">
        <f>IF(ISBLANK($AJ52),BZ52,"")</f>
        <v>24</v>
      </c>
      <c r="CC52" t="s">
        <f>IF(ISBLANK($AJ52),CA52,"")</f>
        <v>24</v>
      </c>
      <c r="CG52" t="s">
        <v>65</v>
      </c>
      <c r="CI52">
        <v>0</v>
      </c>
      <c r="CJ52" t="s">
        <f>IF(ISBLANK($AJ52),CH52,"")</f>
        <v>24</v>
      </c>
      <c r="CK52" t="s">
        <f>IF(ISBLANK($AJ52),CI52,"")</f>
        <v>24</v>
      </c>
      <c r="CM52" t="s">
        <v>65</v>
      </c>
      <c r="CO52">
        <v>0</v>
      </c>
      <c r="CP52" t="s">
        <f>IF(ISBLANK($AJ52),CN52,"")</f>
        <v>24</v>
      </c>
      <c r="CQ52" t="s">
        <f>IF(ISBLANK($AJ52),CO52,"")</f>
        <v>24</v>
      </c>
    </row>
    <row r="53" spans="1:16260">
      <c r="A53" t="s">
        <v>79</v>
      </c>
      <c r="B53">
        <v>452</v>
      </c>
      <c r="C53">
        <v>133</v>
      </c>
      <c r="D53">
        <v>65</v>
      </c>
      <c r="E53">
        <v>44</v>
      </c>
      <c r="F53">
        <v>0</v>
      </c>
      <c r="G53">
        <v>39</v>
      </c>
      <c r="H53">
        <v>0</v>
      </c>
      <c r="I53">
        <v>4</v>
      </c>
      <c r="M53">
        <f>IF($I53&gt;0,B53,"")</f>
        <v>452</v>
      </c>
      <c r="N53">
        <f>IF($I53&gt;0,C53,"")</f>
        <v>133</v>
      </c>
      <c r="O53">
        <f>IF($I53&gt;0,D53,"")</f>
        <v>65</v>
      </c>
      <c r="P53">
        <f>IF($I53&gt;0,E53,"")</f>
        <v>44</v>
      </c>
      <c r="Q53">
        <f>IF($I53&gt;0,F53,"")</f>
        <v>0</v>
      </c>
      <c r="R53">
        <f>IF($I53&gt;0,G53,"")</f>
        <v>39</v>
      </c>
      <c r="S53">
        <f>IF($I53&gt;0,H53,"")</f>
        <v>0</v>
      </c>
      <c r="T53">
        <f>IF($I53&gt;0,I53,"")</f>
        <v>4</v>
      </c>
      <c r="Y53">
        <f>N53/$M53</f>
        <v>0.29424778761061948</v>
      </c>
      <c r="Z53">
        <f>O53/$M53</f>
        <v>0.14380530973451328</v>
      </c>
      <c r="AA53">
        <f>P53/$M53</f>
        <v>0.097345132743362831</v>
      </c>
      <c r="AB53">
        <f>Q53/$M53</f>
        <v>0</v>
      </c>
      <c r="AC53">
        <f>R53/$M53</f>
        <v>0.08628318584070796</v>
      </c>
      <c r="AD53">
        <f>S53/$M53</f>
        <v>0</v>
      </c>
      <c r="AE53">
        <f>T53/$M53</f>
        <v>0.0088495575221238937</v>
      </c>
      <c r="AJ53" t="s">
        <v>25</v>
      </c>
      <c r="AN53" t="s">
        <v>34</v>
      </c>
      <c r="AO53">
        <f>AVERAGE(AO43:AO52)</f>
        <v>0.9954040404040404</v>
      </c>
      <c r="AP53">
        <f>AVERAGE(AP43:AP52)</f>
        <v>0.64384182618482011</v>
      </c>
      <c r="AQ53" t="s">
        <f>IF(ISBLANK($AJ53),AO53,"")</f>
        <v>24</v>
      </c>
      <c r="AR53" t="s">
        <f>IF(ISBLANK($AJ53),AP53,"")</f>
        <v>24</v>
      </c>
      <c r="AU53" t="s">
        <v>34</v>
      </c>
      <c r="AV53">
        <f>AVERAGE(AV43:AV52)</f>
        <v>0.98378582202111609</v>
      </c>
      <c r="AW53">
        <f>AVERAGE(AW43:AW52)</f>
        <v>0.50174689440993769</v>
      </c>
      <c r="AX53" t="s">
        <f>IF(ISBLANK($AJ53),AV53,"")</f>
        <v>24</v>
      </c>
      <c r="AY53" t="s">
        <f>IF(ISBLANK($AJ53),AW53,"")</f>
        <v>24</v>
      </c>
      <c r="BB53" t="s">
        <v>25</v>
      </c>
      <c r="BD53" t="s">
        <v>34</v>
      </c>
      <c r="BE53">
        <f>AVERAGE(BE43:BE52)</f>
        <v>0.31521893697237907</v>
      </c>
      <c r="BF53">
        <f>AVERAGE(BF43:BF52)</f>
        <v>0.31421984845490564</v>
      </c>
      <c r="BG53" t="s">
        <f>IF(ISBLANK($AJ53),BE53,"")</f>
        <v>24</v>
      </c>
      <c r="BH53" t="s">
        <f>IF(ISBLANK($AJ53),BF53,"")</f>
        <v>24</v>
      </c>
      <c r="BJ53" t="s">
        <v>34</v>
      </c>
      <c r="BK53">
        <f>AVERAGE(BK43:BK52)</f>
        <v>0.1340303048930413</v>
      </c>
      <c r="BL53">
        <f>AVERAGE(BL43:BL52)</f>
        <v>0.62509636333165697</v>
      </c>
      <c r="BM53" t="s">
        <f>IF(ISBLANK($AJ53),BK53,"")</f>
        <v>24</v>
      </c>
      <c r="BN53" t="s">
        <f>IF(ISBLANK($AJ53),BL53,"")</f>
        <v>24</v>
      </c>
      <c r="BQ53" t="s">
        <v>34</v>
      </c>
      <c r="BR53">
        <f>AVERAGE(BR43:BR52)</f>
        <v>0.19958497254323379</v>
      </c>
      <c r="BS53">
        <f>AVERAGE(BS43:BS52)</f>
        <v>0.33143939393939387</v>
      </c>
      <c r="BT53" t="s">
        <f>IF(ISBLANK($AJ53),BR53,"")</f>
        <v>24</v>
      </c>
      <c r="BU53" t="s">
        <f>IF(ISBLANK($AJ53),BS53,"")</f>
        <v>24</v>
      </c>
      <c r="BY53" t="s">
        <v>34</v>
      </c>
      <c r="BZ53">
        <f>AVERAGE(BZ43:BZ52)</f>
        <v>0.25113689451684268</v>
      </c>
      <c r="CA53">
        <f>AVERAGE(CA43:CA52)</f>
        <v>0.5763328157349894</v>
      </c>
      <c r="CB53" t="s">
        <f>IF(ISBLANK($AJ53),BZ53,"")</f>
        <v>24</v>
      </c>
      <c r="CC53" t="s">
        <f>IF(ISBLANK($AJ53),CA53,"")</f>
        <v>24</v>
      </c>
      <c r="CG53" t="s">
        <v>34</v>
      </c>
      <c r="CH53">
        <f>AVERAGE(CH43:CH52)</f>
        <v>0.28643799688550081</v>
      </c>
      <c r="CI53">
        <f>AVERAGE(CI43:CI52)</f>
        <v>0.50086642714379914</v>
      </c>
      <c r="CJ53" t="s">
        <f>IF(ISBLANK($AJ53),CH53,"")</f>
        <v>24</v>
      </c>
      <c r="CK53" t="s">
        <f>IF(ISBLANK($AJ53),CI53,"")</f>
        <v>24</v>
      </c>
      <c r="CM53" t="s">
        <v>34</v>
      </c>
      <c r="CN53">
        <f>AVERAGE(CN43:CN52)</f>
        <v>0.48797629292680905</v>
      </c>
      <c r="CO53">
        <f>AVERAGE(CO43:CO52)</f>
        <v>0.21860765250782005</v>
      </c>
      <c r="CP53" t="s">
        <f>IF(ISBLANK($AJ53),CN53,"")</f>
        <v>24</v>
      </c>
      <c r="CQ53" t="s">
        <f>IF(ISBLANK($AJ53),CO53,"")</f>
        <v>24</v>
      </c>
    </row>
    <row r="54" spans="1:16260">
      <c r="A54" s="5" t="s">
        <v>80</v>
      </c>
      <c r="B54" s="5">
        <v>256</v>
      </c>
      <c r="C54" s="5">
        <v>73</v>
      </c>
      <c r="D54" s="5">
        <v>0</v>
      </c>
      <c r="E54" s="5">
        <v>6</v>
      </c>
      <c r="F54" s="5">
        <v>0</v>
      </c>
      <c r="G54" s="5">
        <v>5</v>
      </c>
      <c r="H54" s="5">
        <v>0</v>
      </c>
      <c r="I54" s="5">
        <v>0</v>
      </c>
      <c r="J54" s="5"/>
      <c r="K54" s="5"/>
      <c r="L54" s="5"/>
      <c r="M54" t="s">
        <f>IF($I54&gt;0,B54,"")</f>
        <v>24</v>
      </c>
      <c r="N54" t="s">
        <f>IF($I54&gt;0,C54,"")</f>
        <v>24</v>
      </c>
      <c r="O54" t="s">
        <f>IF($I54&gt;0,D54,"")</f>
        <v>24</v>
      </c>
      <c r="P54" t="s">
        <f>IF($I54&gt;0,E54,"")</f>
        <v>24</v>
      </c>
      <c r="Q54" t="s">
        <f>IF($I54&gt;0,F54,"")</f>
        <v>24</v>
      </c>
      <c r="R54" t="s">
        <f>IF($I54&gt;0,G54,"")</f>
        <v>24</v>
      </c>
      <c r="S54" t="s">
        <f>IF($I54&gt;0,H54,"")</f>
        <v>24</v>
      </c>
      <c r="T54" t="s">
        <f>IF($I54&gt;0,I54,"")</f>
        <v>24</v>
      </c>
      <c r="U54" s="5"/>
      <c r="AJ54" t="s">
        <v>25</v>
      </c>
      <c r="AN54" t="s">
        <v>36</v>
      </c>
      <c r="AO54">
        <f>_xlfn.STDEV.S(AO43:AO52)</f>
        <v>0.0099496231340767682</v>
      </c>
      <c r="AP54">
        <f>_xlfn.STDEV.S(AP43:AP52)</f>
        <v>0.19746994696899028</v>
      </c>
      <c r="AQ54" t="s">
        <f>IF(ISBLANK($AJ54),AO54,"")</f>
        <v>24</v>
      </c>
      <c r="AR54" t="s">
        <f>IF(ISBLANK($AJ54),AP54,"")</f>
        <v>24</v>
      </c>
      <c r="AU54" t="s">
        <v>36</v>
      </c>
      <c r="AV54">
        <f>_xlfn.STDEV.S(AV43:AV52)</f>
        <v>0.025931063025258601</v>
      </c>
      <c r="AW54">
        <f>_xlfn.STDEV.S(AW43:AW52)</f>
        <v>0.28237124373869976</v>
      </c>
      <c r="AX54" t="s">
        <f>IF(ISBLANK($AJ54),AV54,"")</f>
        <v>24</v>
      </c>
      <c r="AY54" t="s">
        <f>IF(ISBLANK($AJ54),AW54,"")</f>
        <v>24</v>
      </c>
      <c r="BB54" t="s">
        <v>25</v>
      </c>
      <c r="BD54" t="s">
        <v>36</v>
      </c>
      <c r="BE54">
        <f>_xlfn.STDEV.S(BE43:BE52)</f>
        <v>0.15878133198835298</v>
      </c>
      <c r="BF54">
        <f>_xlfn.STDEV.S(BF43:BF52)</f>
        <v>0.33946483750187395</v>
      </c>
      <c r="BG54" t="s">
        <f>IF(ISBLANK($AJ54),BE54,"")</f>
        <v>24</v>
      </c>
      <c r="BH54" t="s">
        <f>IF(ISBLANK($AJ54),BF54,"")</f>
        <v>24</v>
      </c>
      <c r="BJ54" t="s">
        <v>36</v>
      </c>
      <c r="BK54">
        <f>_xlfn.STDEV.S(BK43:BK52)</f>
        <v>0.12236353081778754</v>
      </c>
      <c r="BL54">
        <f>_xlfn.STDEV.S(BL43:BL52)</f>
        <v>0.34439880715523735</v>
      </c>
      <c r="BM54" t="s">
        <f>IF(ISBLANK($AJ54),BK54,"")</f>
        <v>24</v>
      </c>
      <c r="BN54" t="s">
        <f>IF(ISBLANK($AJ54),BL54,"")</f>
        <v>24</v>
      </c>
      <c r="BQ54" t="s">
        <v>36</v>
      </c>
      <c r="BR54">
        <f>_xlfn.STDEV.S(BR43:BR52)</f>
        <v>0.1283928663038276</v>
      </c>
      <c r="BS54">
        <f>_xlfn.STDEV.S(BS43:BS52)</f>
        <v>0.36484303879019919</v>
      </c>
      <c r="BT54" t="s">
        <f>IF(ISBLANK($AJ54),BR54,"")</f>
        <v>24</v>
      </c>
      <c r="BU54" t="s">
        <f>IF(ISBLANK($AJ54),BS54,"")</f>
        <v>24</v>
      </c>
      <c r="BY54" t="s">
        <v>36</v>
      </c>
      <c r="BZ54">
        <f>_xlfn.STDEV.S(BZ43:BZ52)</f>
        <v>0.17921854056232631</v>
      </c>
      <c r="CA54">
        <f>_xlfn.STDEV.S(CA43:CA52)</f>
        <v>0.34327652607090936</v>
      </c>
      <c r="CB54" t="s">
        <f>IF(ISBLANK($AJ54),BZ54,"")</f>
        <v>24</v>
      </c>
      <c r="CC54" t="s">
        <f>IF(ISBLANK($AJ54),CA54,"")</f>
        <v>24</v>
      </c>
      <c r="CG54" t="s">
        <v>36</v>
      </c>
      <c r="CH54">
        <f>_xlfn.STDEV.S(CH43:CH52)</f>
        <v>0.15185440773729603</v>
      </c>
      <c r="CI54">
        <f>_xlfn.STDEV.S(CI43:CI52)</f>
        <v>0.38210256519063956</v>
      </c>
      <c r="CJ54" t="s">
        <f>IF(ISBLANK($AJ54),CH54,"")</f>
        <v>24</v>
      </c>
      <c r="CK54" t="s">
        <f>IF(ISBLANK($AJ54),CI54,"")</f>
        <v>24</v>
      </c>
      <c r="CM54" t="s">
        <v>36</v>
      </c>
      <c r="CN54">
        <f>_xlfn.STDEV.S(CN43:CN52)</f>
        <v>0.32086754735476225</v>
      </c>
      <c r="CO54">
        <f>_xlfn.STDEV.S(CO43:CO52)</f>
        <v>0.24931058926909311</v>
      </c>
      <c r="CP54" t="s">
        <f>IF(ISBLANK($AJ54),CN54,"")</f>
        <v>24</v>
      </c>
      <c r="CQ54" t="s">
        <f>IF(ISBLANK($AJ54),CO54,"")</f>
        <v>24</v>
      </c>
    </row>
    <row r="55" spans="1:16260">
      <c r="A55" t="s">
        <v>81</v>
      </c>
      <c r="B55">
        <v>173</v>
      </c>
      <c r="C55">
        <v>128</v>
      </c>
      <c r="D55">
        <v>107</v>
      </c>
      <c r="E55">
        <v>10</v>
      </c>
      <c r="F55">
        <v>0</v>
      </c>
      <c r="G55">
        <v>7</v>
      </c>
      <c r="H55">
        <v>0</v>
      </c>
      <c r="I55">
        <v>5</v>
      </c>
      <c r="M55">
        <f>IF($I55&gt;0,B55,"")</f>
        <v>173</v>
      </c>
      <c r="N55">
        <f>IF($I55&gt;0,C55,"")</f>
        <v>128</v>
      </c>
      <c r="O55">
        <f>IF($I55&gt;0,D55,"")</f>
        <v>107</v>
      </c>
      <c r="P55">
        <f>IF($I55&gt;0,E55,"")</f>
        <v>10</v>
      </c>
      <c r="Q55">
        <f>IF($I55&gt;0,F55,"")</f>
        <v>0</v>
      </c>
      <c r="R55">
        <f>IF($I55&gt;0,G55,"")</f>
        <v>7</v>
      </c>
      <c r="S55">
        <f>IF($I55&gt;0,H55,"")</f>
        <v>0</v>
      </c>
      <c r="T55">
        <f>IF($I55&gt;0,I55,"")</f>
        <v>5</v>
      </c>
      <c r="Y55">
        <f>N55/$M55</f>
        <v>0.73988439306358378</v>
      </c>
      <c r="Z55">
        <f>O55/$M55</f>
        <v>0.61849710982658956</v>
      </c>
      <c r="AA55">
        <f>P55/$M55</f>
        <v>0.057803468208092484</v>
      </c>
      <c r="AB55">
        <f>Q55/$M55</f>
        <v>0</v>
      </c>
      <c r="AC55">
        <f>R55/$M55</f>
        <v>0.04046242774566474</v>
      </c>
      <c r="AD55">
        <f>S55/$M55</f>
        <v>0</v>
      </c>
      <c r="AE55">
        <f>T55/$M55</f>
        <v>0.028901734104046242</v>
      </c>
      <c r="AJ55" t="s">
        <v>25</v>
      </c>
      <c r="AN55" t="s">
        <v>38</v>
      </c>
      <c r="AO55">
        <f>COUNT(AO43:AO52)</f>
        <v>10</v>
      </c>
      <c r="AP55">
        <v>10</v>
      </c>
      <c r="AQ55" t="s">
        <f>IF(ISBLANK($AJ55),AO55,"")</f>
        <v>24</v>
      </c>
      <c r="AR55" t="s">
        <f>IF(ISBLANK($AJ55),AP55,"")</f>
        <v>24</v>
      </c>
      <c r="AU55" t="s">
        <v>38</v>
      </c>
      <c r="AV55">
        <f>COUNT(AV43:AV52)</f>
        <v>6</v>
      </c>
      <c r="AW55">
        <f>COUNT(AW43:AW52)</f>
        <v>7</v>
      </c>
      <c r="AX55" t="s">
        <f>IF(ISBLANK($AJ55),AV55,"")</f>
        <v>24</v>
      </c>
      <c r="AY55" t="s">
        <f>IF(ISBLANK($AJ55),AW55,"")</f>
        <v>24</v>
      </c>
      <c r="BB55" t="s">
        <v>25</v>
      </c>
      <c r="BD55" t="s">
        <v>38</v>
      </c>
      <c r="BE55">
        <f>COUNT(BE43:BE52)</f>
        <v>7</v>
      </c>
      <c r="BF55">
        <f>COUNT(BF43:BF52)</f>
        <v>10</v>
      </c>
      <c r="BG55" t="s">
        <f>IF(ISBLANK($AJ55),BE55,"")</f>
        <v>24</v>
      </c>
      <c r="BH55" t="s">
        <f>IF(ISBLANK($AJ55),BF55,"")</f>
        <v>24</v>
      </c>
      <c r="BJ55" t="s">
        <v>38</v>
      </c>
      <c r="BK55">
        <f>COUNT(BK43:BK52)</f>
        <v>7</v>
      </c>
      <c r="BL55">
        <f>COUNT(BL43:BL52)</f>
        <v>6</v>
      </c>
      <c r="BM55" t="s">
        <f>IF(ISBLANK($AJ55),BK55,"")</f>
        <v>24</v>
      </c>
      <c r="BN55" t="s">
        <f>IF(ISBLANK($AJ55),BL55,"")</f>
        <v>24</v>
      </c>
      <c r="BQ55" t="s">
        <v>38</v>
      </c>
      <c r="BR55">
        <f>COUNT(BR43:BR52)</f>
        <v>7</v>
      </c>
      <c r="BS55">
        <f>COUNT(BS43:BS52)</f>
        <v>10</v>
      </c>
      <c r="BT55" t="s">
        <f>IF(ISBLANK($AJ55),BR55,"")</f>
        <v>24</v>
      </c>
      <c r="BU55" t="s">
        <f>IF(ISBLANK($AJ55),BS55,"")</f>
        <v>24</v>
      </c>
      <c r="BY55" t="s">
        <v>38</v>
      </c>
      <c r="BZ55">
        <f>COUNT(BZ43:BZ52)</f>
        <v>7</v>
      </c>
      <c r="CA55">
        <f>COUNT(CA43:CA52)</f>
        <v>7</v>
      </c>
      <c r="CB55" t="s">
        <f>IF(ISBLANK($AJ55),BZ55,"")</f>
        <v>24</v>
      </c>
      <c r="CC55" t="s">
        <f>IF(ISBLANK($AJ55),CA55,"")</f>
        <v>24</v>
      </c>
      <c r="CG55" t="s">
        <v>38</v>
      </c>
      <c r="CH55">
        <f>COUNT(CH43:CH52)</f>
        <v>7</v>
      </c>
      <c r="CI55">
        <f>COUNT(CI43:CI52)</f>
        <v>9</v>
      </c>
      <c r="CJ55" t="s">
        <f>IF(ISBLANK($AJ55),CH55,"")</f>
        <v>24</v>
      </c>
      <c r="CK55" t="s">
        <f>IF(ISBLANK($AJ55),CI55,"")</f>
        <v>24</v>
      </c>
      <c r="CM55" t="s">
        <v>38</v>
      </c>
      <c r="CN55">
        <f>COUNT(CN43:CN52)</f>
        <v>7</v>
      </c>
      <c r="CO55">
        <f>COUNT(CO43:CO52)</f>
        <v>10</v>
      </c>
      <c r="CP55" t="s">
        <f>IF(ISBLANK($AJ55),CN55,"")</f>
        <v>24</v>
      </c>
      <c r="CQ55" t="s">
        <f>IF(ISBLANK($AJ55),CO55,"")</f>
        <v>24</v>
      </c>
    </row>
    <row r="56" spans="1:16260">
      <c r="A56" t="s">
        <v>82</v>
      </c>
      <c r="B56">
        <v>23</v>
      </c>
      <c r="C56">
        <v>14</v>
      </c>
      <c r="D56">
        <v>4</v>
      </c>
      <c r="E56">
        <v>1</v>
      </c>
      <c r="F56">
        <v>0</v>
      </c>
      <c r="G56">
        <v>1</v>
      </c>
      <c r="H56">
        <v>0</v>
      </c>
      <c r="I56">
        <v>9</v>
      </c>
      <c r="M56">
        <f>IF($I56&gt;0,B56,"")</f>
        <v>23</v>
      </c>
      <c r="N56">
        <f>IF($I56&gt;0,C56,"")</f>
        <v>14</v>
      </c>
      <c r="O56">
        <f>IF($I56&gt;0,D56,"")</f>
        <v>4</v>
      </c>
      <c r="P56">
        <f>IF($I56&gt;0,E56,"")</f>
        <v>1</v>
      </c>
      <c r="Q56">
        <f>IF($I56&gt;0,F56,"")</f>
        <v>0</v>
      </c>
      <c r="R56">
        <f>IF($I56&gt;0,G56,"")</f>
        <v>1</v>
      </c>
      <c r="S56">
        <f>IF($I56&gt;0,H56,"")</f>
        <v>0</v>
      </c>
      <c r="T56">
        <f>IF($I56&gt;0,I56,"")</f>
        <v>9</v>
      </c>
      <c r="Y56">
        <f>N56/$M56</f>
        <v>0.60869565217391308</v>
      </c>
      <c r="Z56">
        <f>O56/$M56</f>
        <v>0.17391304347826086</v>
      </c>
      <c r="AA56">
        <f>P56/$M56</f>
        <v>0.043478260869565216</v>
      </c>
      <c r="AB56">
        <f>Q56/$M56</f>
        <v>0</v>
      </c>
      <c r="AC56">
        <f>R56/$M56</f>
        <v>0.043478260869565216</v>
      </c>
      <c r="AD56">
        <f>S56/$M56</f>
        <v>0</v>
      </c>
      <c r="AE56">
        <f>T56/$M56</f>
        <v>0.39130434782608697</v>
      </c>
      <c r="AJ56" t="s">
        <v>25</v>
      </c>
      <c r="AN56" t="s">
        <v>40</v>
      </c>
      <c r="AO56">
        <f>AO54/SQRT(AO55)</f>
        <v>0.0031463470963985457</v>
      </c>
      <c r="AP56">
        <f>AP54/SQRT(AP55)</f>
        <v>0.06244548018546725</v>
      </c>
      <c r="AQ56" t="s">
        <f>IF(ISBLANK($AJ56),AO56,"")</f>
        <v>24</v>
      </c>
      <c r="AR56" t="s">
        <f>IF(ISBLANK($AJ56),AP56,"")</f>
        <v>24</v>
      </c>
      <c r="AU56" t="s">
        <v>40</v>
      </c>
      <c r="AV56">
        <f>AV54/SQRT(AV55)</f>
        <v>0.010586312149972512</v>
      </c>
      <c r="AW56">
        <f>AW54/SQRT(AW55)</f>
        <v>0.1067262983326577</v>
      </c>
      <c r="AX56" t="s">
        <f>IF(ISBLANK($AJ56),AV56,"")</f>
        <v>24</v>
      </c>
      <c r="AY56" t="s">
        <f>IF(ISBLANK($AJ56),AW56,"")</f>
        <v>24</v>
      </c>
      <c r="BB56" t="s">
        <v>25</v>
      </c>
      <c r="BD56" t="s">
        <v>40</v>
      </c>
      <c r="BE56">
        <f>BE54/SQRT(BE55)</f>
        <v>0.060013702468680985</v>
      </c>
      <c r="BF56">
        <f>BF54/SQRT(BF55)</f>
        <v>0.1073482072044865</v>
      </c>
      <c r="BG56" t="s">
        <f>IF(ISBLANK($AJ56),BE56,"")</f>
        <v>24</v>
      </c>
      <c r="BH56" t="s">
        <f>IF(ISBLANK($AJ56),BF56,"")</f>
        <v>24</v>
      </c>
      <c r="BJ56" t="s">
        <v>40</v>
      </c>
      <c r="BK56">
        <f>BK54/SQRT(BK55)</f>
        <v>0.046249067441093403</v>
      </c>
      <c r="BL56">
        <f>BL54/SQRT(BL55)</f>
        <v>0.1406002242589193</v>
      </c>
      <c r="BM56" t="s">
        <f>IF(ISBLANK($AJ56),BK56,"")</f>
        <v>24</v>
      </c>
      <c r="BN56" t="s">
        <f>IF(ISBLANK($AJ56),BL56,"")</f>
        <v>24</v>
      </c>
      <c r="BQ56" t="s">
        <v>40</v>
      </c>
      <c r="BR56">
        <f>BR54/SQRT(BR55)</f>
        <v>0.048527942050670361</v>
      </c>
      <c r="BS56">
        <f>BS54/SQRT(BS55)</f>
        <v>0.11537349910341924</v>
      </c>
      <c r="BT56" t="s">
        <f>IF(ISBLANK($AJ56),BR56,"")</f>
        <v>24</v>
      </c>
      <c r="BU56" t="s">
        <f>IF(ISBLANK($AJ56),BS56,"")</f>
        <v>24</v>
      </c>
      <c r="BY56" t="s">
        <v>40</v>
      </c>
      <c r="BZ56">
        <f>BZ54/SQRT(BZ55)</f>
        <v>0.067738241237122479</v>
      </c>
      <c r="CA56">
        <f>CA54/SQRT(CA55)</f>
        <v>0.1297463312728295</v>
      </c>
      <c r="CB56" t="s">
        <f>IF(ISBLANK($AJ56),BZ56,"")</f>
        <v>24</v>
      </c>
      <c r="CC56" t="s">
        <f>IF(ISBLANK($AJ56),CA56,"")</f>
        <v>24</v>
      </c>
      <c r="CG56" t="s">
        <v>40</v>
      </c>
      <c r="CH56">
        <f>CH6/SQRT(CH55)</f>
        <v>0.3779644730092272</v>
      </c>
      <c r="CI56">
        <f>CI6/SQRT(CI55)</f>
        <v>0.33333333333333331</v>
      </c>
      <c r="CJ56" t="s">
        <f>IF(ISBLANK($AJ56),CH56,"")</f>
        <v>24</v>
      </c>
      <c r="CK56" t="s">
        <f>IF(ISBLANK($AJ56),CI56,"")</f>
        <v>24</v>
      </c>
      <c r="CM56" t="s">
        <v>40</v>
      </c>
      <c r="CN56">
        <f>CN54/SQRT(CN55)</f>
        <v>0.12127653344170597</v>
      </c>
      <c r="CO56">
        <f>CO54/SQRT(CO55)</f>
        <v>0.078838930688906753</v>
      </c>
      <c r="CP56" t="s">
        <f>IF(ISBLANK($AJ56),CN56,"")</f>
        <v>24</v>
      </c>
      <c r="CQ56" t="s">
        <f>IF(ISBLANK($AJ56),CO56,"")</f>
        <v>24</v>
      </c>
    </row>
    <row r="57" spans="1:16260">
      <c r="A57" t="s">
        <v>83</v>
      </c>
      <c r="B57">
        <v>441</v>
      </c>
      <c r="C57">
        <v>198</v>
      </c>
      <c r="D57">
        <v>4</v>
      </c>
      <c r="E57">
        <v>38</v>
      </c>
      <c r="F57">
        <v>0</v>
      </c>
      <c r="G57">
        <v>27</v>
      </c>
      <c r="H57">
        <v>0</v>
      </c>
      <c r="I57">
        <v>2</v>
      </c>
      <c r="M57">
        <f>IF($I57&gt;0,B57,"")</f>
        <v>441</v>
      </c>
      <c r="N57">
        <f>IF($I57&gt;0,C57,"")</f>
        <v>198</v>
      </c>
      <c r="O57">
        <f>IF($I57&gt;0,D57,"")</f>
        <v>4</v>
      </c>
      <c r="P57">
        <f>IF($I57&gt;0,E57,"")</f>
        <v>38</v>
      </c>
      <c r="Q57">
        <f>IF($I57&gt;0,F57,"")</f>
        <v>0</v>
      </c>
      <c r="R57">
        <f>IF($I57&gt;0,G57,"")</f>
        <v>27</v>
      </c>
      <c r="S57">
        <f>IF($I57&gt;0,H57,"")</f>
        <v>0</v>
      </c>
      <c r="T57">
        <f>IF($I57&gt;0,I57,"")</f>
        <v>2</v>
      </c>
      <c r="Y57">
        <f>N57/$M57</f>
        <v>0.44897959183673469</v>
      </c>
      <c r="Z57">
        <f>O57/$M57</f>
        <v>0.0090702947845804991</v>
      </c>
      <c r="AA57">
        <f>P57/$M57</f>
        <v>0.086167800453514742</v>
      </c>
      <c r="AB57">
        <f>Q57/$M57</f>
        <v>0</v>
      </c>
      <c r="AC57">
        <f>R57/$M57</f>
        <v>0.061224489795918366</v>
      </c>
      <c r="AD57">
        <f>S57/$M57</f>
        <v>0</v>
      </c>
      <c r="AE57">
        <f>T57/$M57</f>
        <v>0.0045351473922902496</v>
      </c>
      <c r="AN57" t="s">
        <v>66</v>
      </c>
      <c r="AO57">
        <v>0.90000000000000002</v>
      </c>
      <c r="AP57">
        <v>0.75</v>
      </c>
      <c r="AQ57">
        <f>IF(ISBLANK($AJ57),AO57,"")</f>
        <v>0.90000000000000002</v>
      </c>
      <c r="AR57">
        <f>IF(ISBLANK($AJ57),AP57,"")</f>
        <v>0.75</v>
      </c>
      <c r="AU57" t="s">
        <v>66</v>
      </c>
      <c r="AV57">
        <v>0.89830508474576198</v>
      </c>
      <c r="AW57">
        <v>0.74647887323943596</v>
      </c>
      <c r="AX57">
        <f>IF(ISBLANK($AJ57),AV57,"")</f>
        <v>0.89830508474576198</v>
      </c>
      <c r="AY57">
        <f>IF(ISBLANK($AJ57),AW57,"")</f>
        <v>0.74647887323943596</v>
      </c>
      <c r="BD57" t="s">
        <v>66</v>
      </c>
      <c r="BE57">
        <v>0.533834586466165</v>
      </c>
      <c r="BF57">
        <v>0.98611111111111105</v>
      </c>
      <c r="BG57">
        <f>IF(ISBLANK($AJ57),BE57,"")</f>
        <v>0.533834586466165</v>
      </c>
      <c r="BH57">
        <f>IF(ISBLANK($AJ57),BF57,"")</f>
        <v>0.98611111111111105</v>
      </c>
      <c r="BJ57" t="s">
        <v>66</v>
      </c>
      <c r="BK57">
        <v>0.406015037593984</v>
      </c>
      <c r="BL57">
        <v>0.91525423728813504</v>
      </c>
      <c r="BM57">
        <f>IF(ISBLANK($AJ57),BK57,"")</f>
        <v>0.406015037593984</v>
      </c>
      <c r="BN57">
        <f>IF(ISBLANK($AJ57),BL57,"")</f>
        <v>0.91525423728813504</v>
      </c>
      <c r="BQ57" t="s">
        <v>66</v>
      </c>
      <c r="BR57">
        <v>0.41353383458646598</v>
      </c>
      <c r="BS57">
        <v>0.91666666666666596</v>
      </c>
      <c r="BT57">
        <f>IF(ISBLANK($AJ57),BR57,"")</f>
        <v>0.41353383458646598</v>
      </c>
      <c r="BU57">
        <f>IF(ISBLANK($AJ57),BS57,"")</f>
        <v>0.91666666666666596</v>
      </c>
      <c r="BY57" t="s">
        <v>66</v>
      </c>
      <c r="BZ57">
        <v>0.52631578947368396</v>
      </c>
      <c r="CA57">
        <v>0.98591549295774605</v>
      </c>
      <c r="CB57">
        <f>IF(ISBLANK($AJ57),BZ57,"")</f>
        <v>0.52631578947368396</v>
      </c>
      <c r="CC57">
        <f>IF(ISBLANK($AJ57),CA57,"")</f>
        <v>0.98591549295774605</v>
      </c>
      <c r="CG57" t="s">
        <v>66</v>
      </c>
      <c r="CH57">
        <v>0.90225563909774398</v>
      </c>
      <c r="CI57">
        <v>0.88235294117647001</v>
      </c>
      <c r="CJ57">
        <f>IF(ISBLANK($AJ57),CH57,"")</f>
        <v>0.90225563909774398</v>
      </c>
      <c r="CK57">
        <f>IF(ISBLANK($AJ57),CI57,"")</f>
        <v>0.88235294117647001</v>
      </c>
      <c r="CM57" t="s">
        <v>66</v>
      </c>
      <c r="CN57">
        <v>0.91729323308270605</v>
      </c>
      <c r="CO57">
        <v>0.64210526315789396</v>
      </c>
      <c r="CP57">
        <f>IF(ISBLANK($AJ57),CN57,"")</f>
        <v>0.91729323308270605</v>
      </c>
      <c r="CQ57">
        <f>IF(ISBLANK($AJ57),CO57,"")</f>
        <v>0.64210526315789396</v>
      </c>
    </row>
    <row r="58" spans="1:16260">
      <c r="A58" t="s">
        <v>84</v>
      </c>
      <c r="B58">
        <v>20</v>
      </c>
      <c r="C58">
        <v>12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M58">
        <f>IF($I58&gt;0,B58,"")</f>
        <v>20</v>
      </c>
      <c r="N58">
        <f>IF($I58&gt;0,C58,"")</f>
        <v>12</v>
      </c>
      <c r="O58">
        <f>IF($I58&gt;0,D58,"")</f>
        <v>0</v>
      </c>
      <c r="P58">
        <f>IF($I58&gt;0,E58,"")</f>
        <v>1</v>
      </c>
      <c r="Q58">
        <f>IF($I58&gt;0,F58,"")</f>
        <v>0</v>
      </c>
      <c r="R58">
        <f>IF($I58&gt;0,G58,"")</f>
        <v>0</v>
      </c>
      <c r="S58">
        <f>IF($I58&gt;0,H58,"")</f>
        <v>0</v>
      </c>
      <c r="T58">
        <f>IF($I58&gt;0,I58,"")</f>
        <v>1</v>
      </c>
      <c r="Y58">
        <f>N58/$M58</f>
        <v>0.59999999999999998</v>
      </c>
      <c r="Z58">
        <f>O58/$M58</f>
        <v>0</v>
      </c>
      <c r="AA58">
        <f>P58/$M58</f>
        <v>0.050000000000000003</v>
      </c>
      <c r="AB58">
        <f>Q58/$M58</f>
        <v>0</v>
      </c>
      <c r="AC58">
        <f>R58/$M58</f>
        <v>0</v>
      </c>
      <c r="AD58">
        <f>S58/$M58</f>
        <v>0</v>
      </c>
      <c r="AE58">
        <f>T58/$M58</f>
        <v>0.050000000000000003</v>
      </c>
      <c r="AN58" t="s">
        <v>67</v>
      </c>
      <c r="AO58">
        <v>1</v>
      </c>
      <c r="AP58">
        <v>1</v>
      </c>
      <c r="AQ58">
        <f>IF(ISBLANK($AJ58),AO58,"")</f>
        <v>1</v>
      </c>
      <c r="AR58">
        <f>IF(ISBLANK($AJ58),AP58,"")</f>
        <v>1</v>
      </c>
      <c r="AU58" t="s">
        <v>67</v>
      </c>
      <c r="AW58">
        <v>0</v>
      </c>
      <c r="AX58">
        <f>IF(ISBLANK($AJ58),AV58,"")</f>
        <v>0</v>
      </c>
      <c r="AY58">
        <f>IF(ISBLANK($AJ58),AW58,"")</f>
        <v>0</v>
      </c>
      <c r="BD58" t="s">
        <v>67</v>
      </c>
      <c r="BE58">
        <v>0.25</v>
      </c>
      <c r="BF58">
        <v>1</v>
      </c>
      <c r="BG58">
        <f>IF(ISBLANK($AJ58),BE58,"")</f>
        <v>0.25</v>
      </c>
      <c r="BH58">
        <f>IF(ISBLANK($AJ58),BF58,"")</f>
        <v>1</v>
      </c>
      <c r="BJ58" t="s">
        <v>67</v>
      </c>
      <c r="BK58">
        <v>0</v>
      </c>
      <c r="BM58">
        <f>IF(ISBLANK($AJ58),BK58,"")</f>
        <v>0</v>
      </c>
      <c r="BN58">
        <f>IF(ISBLANK($AJ58),BL58,"")</f>
        <v>0</v>
      </c>
      <c r="BQ58" t="s">
        <v>67</v>
      </c>
      <c r="BR58">
        <v>0.25</v>
      </c>
      <c r="BS58">
        <v>1</v>
      </c>
      <c r="BT58">
        <f>IF(ISBLANK($AJ58),BR58,"")</f>
        <v>0.25</v>
      </c>
      <c r="BU58">
        <f>IF(ISBLANK($AJ58),BS58,"")</f>
        <v>1</v>
      </c>
      <c r="BY58" t="s">
        <v>67</v>
      </c>
      <c r="BZ58">
        <v>0.25</v>
      </c>
      <c r="CA58">
        <v>1</v>
      </c>
      <c r="CB58">
        <f>IF(ISBLANK($AJ58),BZ58,"")</f>
        <v>0.25</v>
      </c>
      <c r="CC58">
        <f>IF(ISBLANK($AJ58),CA58,"")</f>
        <v>1</v>
      </c>
      <c r="CG58" t="s">
        <v>67</v>
      </c>
      <c r="CH58">
        <v>0.5</v>
      </c>
      <c r="CI58">
        <v>0.028985507246376802</v>
      </c>
      <c r="CJ58">
        <f>IF(ISBLANK($AJ58),CH58,"")</f>
        <v>0.5</v>
      </c>
      <c r="CK58">
        <f>IF(ISBLANK($AJ58),CI58,"")</f>
        <v>0.028985507246376802</v>
      </c>
      <c r="CM58" t="s">
        <v>67</v>
      </c>
      <c r="CN58">
        <v>0.25</v>
      </c>
      <c r="CO58">
        <v>0.0039840637450199202</v>
      </c>
      <c r="CP58">
        <f>IF(ISBLANK($AJ58),CN58,"")</f>
        <v>0.25</v>
      </c>
      <c r="CQ58">
        <f>IF(ISBLANK($AJ58),CO58,"")</f>
        <v>0.0039840637450199202</v>
      </c>
    </row>
    <row r="59" spans="1:16260">
      <c r="A59" t="s">
        <v>85</v>
      </c>
      <c r="B59">
        <v>350</v>
      </c>
      <c r="C59">
        <v>60</v>
      </c>
      <c r="D59">
        <v>99</v>
      </c>
      <c r="E59">
        <v>22</v>
      </c>
      <c r="F59">
        <v>19</v>
      </c>
      <c r="G59">
        <v>17</v>
      </c>
      <c r="H59">
        <v>16</v>
      </c>
      <c r="I59">
        <v>37</v>
      </c>
      <c r="M59">
        <f>IF($I59&gt;0,B59,"")</f>
        <v>350</v>
      </c>
      <c r="N59">
        <f>IF($I59&gt;0,C59,"")</f>
        <v>60</v>
      </c>
      <c r="O59">
        <f>IF($I59&gt;0,D59,"")</f>
        <v>99</v>
      </c>
      <c r="P59">
        <f>IF($I59&gt;0,E59,"")</f>
        <v>22</v>
      </c>
      <c r="Q59">
        <f>IF($I59&gt;0,F59,"")</f>
        <v>19</v>
      </c>
      <c r="R59">
        <f>IF($I59&gt;0,G59,"")</f>
        <v>17</v>
      </c>
      <c r="S59">
        <f>IF($I59&gt;0,H59,"")</f>
        <v>16</v>
      </c>
      <c r="T59">
        <f>IF($I59&gt;0,I59,"")</f>
        <v>37</v>
      </c>
      <c r="Y59">
        <f>N59/$M59</f>
        <v>0.17142857142857143</v>
      </c>
      <c r="Z59">
        <f>O59/$M59</f>
        <v>0.28285714285714286</v>
      </c>
      <c r="AA59">
        <f>P59/$M59</f>
        <v>0.062857142857142861</v>
      </c>
      <c r="AB59">
        <f>Q59/$M59</f>
        <v>0.054285714285714284</v>
      </c>
      <c r="AC59">
        <f>R59/$M59</f>
        <v>0.048571428571428571</v>
      </c>
      <c r="AD59">
        <f>S59/$M59</f>
        <v>0.045714285714285714</v>
      </c>
      <c r="AE59">
        <f>T59/$M59</f>
        <v>0.10571428571428572</v>
      </c>
      <c r="AN59" t="s">
        <v>69</v>
      </c>
      <c r="AO59">
        <v>1</v>
      </c>
      <c r="AP59">
        <v>0.57333333333333303</v>
      </c>
      <c r="AQ59">
        <f>IF(ISBLANK($AJ59),AO59,"")</f>
        <v>1</v>
      </c>
      <c r="AR59">
        <f>IF(ISBLANK($AJ59),AP59,"")</f>
        <v>0.57333333333333303</v>
      </c>
      <c r="AU59" t="s">
        <v>69</v>
      </c>
      <c r="AV59">
        <v>1</v>
      </c>
      <c r="AW59">
        <v>0.52941176470588203</v>
      </c>
      <c r="AX59">
        <f>IF(ISBLANK($AJ59),AV59,"")</f>
        <v>1</v>
      </c>
      <c r="AY59">
        <f>IF(ISBLANK($AJ59),AW59,"")</f>
        <v>0.52941176470588203</v>
      </c>
      <c r="BD59" t="s">
        <v>69</v>
      </c>
      <c r="BE59">
        <v>0.53846153846153799</v>
      </c>
      <c r="BF59">
        <v>0.46666666666666601</v>
      </c>
      <c r="BG59">
        <f>IF(ISBLANK($AJ59),BE59,"")</f>
        <v>0.53846153846153799</v>
      </c>
      <c r="BH59">
        <f>IF(ISBLANK($AJ59),BF59,"")</f>
        <v>0.46666666666666601</v>
      </c>
      <c r="BJ59" t="s">
        <v>69</v>
      </c>
      <c r="BK59">
        <v>0.27692307692307599</v>
      </c>
      <c r="BL59">
        <v>1</v>
      </c>
      <c r="BM59">
        <f>IF(ISBLANK($AJ59),BK59,"")</f>
        <v>0.27692307692307599</v>
      </c>
      <c r="BN59">
        <f>IF(ISBLANK($AJ59),BL59,"")</f>
        <v>1</v>
      </c>
      <c r="BQ59" t="s">
        <v>69</v>
      </c>
      <c r="BR59">
        <v>0.29230769230769199</v>
      </c>
      <c r="BS59">
        <v>0.44186046511627902</v>
      </c>
      <c r="BT59">
        <f>IF(ISBLANK($AJ59),BR59,"")</f>
        <v>0.29230769230769199</v>
      </c>
      <c r="BU59">
        <f>IF(ISBLANK($AJ59),BS59,"")</f>
        <v>0.44186046511627902</v>
      </c>
      <c r="BY59" t="s">
        <v>69</v>
      </c>
      <c r="BZ59">
        <v>0.52307692307692299</v>
      </c>
      <c r="CA59">
        <v>1</v>
      </c>
      <c r="CB59">
        <f>IF(ISBLANK($AJ59),BZ59,"")</f>
        <v>0.52307692307692299</v>
      </c>
      <c r="CC59">
        <f>IF(ISBLANK($AJ59),CA59,"")</f>
        <v>1</v>
      </c>
      <c r="CG59" t="s">
        <v>69</v>
      </c>
      <c r="CH59">
        <v>0.72307692307692295</v>
      </c>
      <c r="CI59">
        <v>0.29375000000000001</v>
      </c>
      <c r="CJ59">
        <f>IF(ISBLANK($AJ59),CH59,"")</f>
        <v>0.72307692307692295</v>
      </c>
      <c r="CK59">
        <f>IF(ISBLANK($AJ59),CI59,"")</f>
        <v>0.29375000000000001</v>
      </c>
      <c r="CM59" t="s">
        <v>69</v>
      </c>
      <c r="CN59">
        <v>0.64615384615384597</v>
      </c>
      <c r="CO59">
        <v>0.085365853658536495</v>
      </c>
      <c r="CP59">
        <f>IF(ISBLANK($AJ59),CN59,"")</f>
        <v>0.64615384615384597</v>
      </c>
      <c r="CQ59">
        <f>IF(ISBLANK($AJ59),CO59,"")</f>
        <v>0.085365853658536495</v>
      </c>
    </row>
    <row r="60" spans="1:16260">
      <c r="A60" s="5" t="s">
        <v>86</v>
      </c>
      <c r="B60" s="5">
        <v>144</v>
      </c>
      <c r="C60" s="5">
        <v>51</v>
      </c>
      <c r="D60" s="5">
        <v>0</v>
      </c>
      <c r="E60" s="5">
        <v>29</v>
      </c>
      <c r="F60" s="5">
        <v>0</v>
      </c>
      <c r="G60" s="5">
        <v>17</v>
      </c>
      <c r="H60" s="5">
        <v>0</v>
      </c>
      <c r="I60" s="5">
        <v>0</v>
      </c>
      <c r="J60" s="5"/>
      <c r="K60" s="5"/>
      <c r="L60" s="5"/>
      <c r="M60" t="s">
        <f>IF($I60&gt;0,B60,"")</f>
        <v>24</v>
      </c>
      <c r="N60" t="s">
        <f>IF($I60&gt;0,C60,"")</f>
        <v>24</v>
      </c>
      <c r="O60" t="s">
        <f>IF($I60&gt;0,D60,"")</f>
        <v>24</v>
      </c>
      <c r="P60" t="s">
        <f>IF($I60&gt;0,E60,"")</f>
        <v>24</v>
      </c>
      <c r="Q60" t="s">
        <f>IF($I60&gt;0,F60,"")</f>
        <v>24</v>
      </c>
      <c r="R60" t="s">
        <f>IF($I60&gt;0,G60,"")</f>
        <v>24</v>
      </c>
      <c r="S60" t="s">
        <f>IF($I60&gt;0,H60,"")</f>
        <v>24</v>
      </c>
      <c r="T60" t="s">
        <f>IF($I60&gt;0,I60,"")</f>
        <v>24</v>
      </c>
      <c r="U60" s="5"/>
      <c r="AN60" t="s">
        <v>70</v>
      </c>
      <c r="AO60">
        <v>1</v>
      </c>
      <c r="AP60">
        <v>0.85714285714285698</v>
      </c>
      <c r="AQ60">
        <f>IF(ISBLANK($AJ60),AO60,"")</f>
        <v>1</v>
      </c>
      <c r="AR60">
        <f>IF(ISBLANK($AJ60),AP60,"")</f>
        <v>0.85714285714285698</v>
      </c>
      <c r="AU60" t="s">
        <v>70</v>
      </c>
      <c r="AV60">
        <v>1</v>
      </c>
      <c r="AW60">
        <v>0.83333333333333304</v>
      </c>
      <c r="AX60">
        <f>IF(ISBLANK($AJ60),AV60,"")</f>
        <v>1</v>
      </c>
      <c r="AY60">
        <f>IF(ISBLANK($AJ60),AW60,"")</f>
        <v>0.83333333333333304</v>
      </c>
      <c r="BD60" t="s">
        <v>70</v>
      </c>
      <c r="BE60">
        <v>0.58333333333333304</v>
      </c>
      <c r="BF60">
        <v>1</v>
      </c>
      <c r="BG60">
        <f>IF(ISBLANK($AJ60),BE60,"")</f>
        <v>0.58333333333333304</v>
      </c>
      <c r="BH60">
        <f>IF(ISBLANK($AJ60),BF60,"")</f>
        <v>1</v>
      </c>
      <c r="BJ60" t="s">
        <v>70</v>
      </c>
      <c r="BK60">
        <v>0.41666666666666602</v>
      </c>
      <c r="BL60">
        <v>1</v>
      </c>
      <c r="BM60">
        <f>IF(ISBLANK($AJ60),BK60,"")</f>
        <v>0.41666666666666602</v>
      </c>
      <c r="BN60">
        <f>IF(ISBLANK($AJ60),BL60,"")</f>
        <v>1</v>
      </c>
      <c r="BQ60" t="s">
        <v>70</v>
      </c>
      <c r="BR60">
        <v>0.5</v>
      </c>
      <c r="BS60">
        <v>1</v>
      </c>
      <c r="BT60">
        <f>IF(ISBLANK($AJ60),BR60,"")</f>
        <v>0.5</v>
      </c>
      <c r="BU60">
        <f>IF(ISBLANK($AJ60),BS60,"")</f>
        <v>1</v>
      </c>
      <c r="BY60" t="s">
        <v>70</v>
      </c>
      <c r="BZ60">
        <v>0.5</v>
      </c>
      <c r="CA60">
        <v>1</v>
      </c>
      <c r="CB60">
        <f>IF(ISBLANK($AJ60),BZ60,"")</f>
        <v>0.5</v>
      </c>
      <c r="CC60">
        <f>IF(ISBLANK($AJ60),CA60,"")</f>
        <v>1</v>
      </c>
      <c r="CG60" t="s">
        <v>70</v>
      </c>
      <c r="CH60">
        <v>0.75</v>
      </c>
      <c r="CI60">
        <v>0.138461538461538</v>
      </c>
      <c r="CJ60">
        <f>IF(ISBLANK($AJ60),CH60,"")</f>
        <v>0.75</v>
      </c>
      <c r="CK60">
        <f>IF(ISBLANK($AJ60),CI60,"")</f>
        <v>0.138461538461538</v>
      </c>
      <c r="CM60" t="s">
        <v>70</v>
      </c>
      <c r="CN60">
        <v>0.5</v>
      </c>
      <c r="CO60">
        <v>0.074999999999999997</v>
      </c>
      <c r="CP60">
        <f>IF(ISBLANK($AJ60),CN60,"")</f>
        <v>0.5</v>
      </c>
      <c r="CQ60">
        <f>IF(ISBLANK($AJ60),CO60,"")</f>
        <v>0.074999999999999997</v>
      </c>
    </row>
    <row r="61" spans="1:16260">
      <c r="A61" s="5" t="s">
        <v>87</v>
      </c>
      <c r="B61" s="5">
        <v>1135</v>
      </c>
      <c r="C61" s="5">
        <v>172</v>
      </c>
      <c r="D61" s="5">
        <v>7</v>
      </c>
      <c r="E61" s="5">
        <v>65</v>
      </c>
      <c r="F61" s="5">
        <v>0</v>
      </c>
      <c r="G61" s="5">
        <v>45</v>
      </c>
      <c r="H61" s="5">
        <v>0</v>
      </c>
      <c r="I61" s="5">
        <v>0</v>
      </c>
      <c r="J61" s="5"/>
      <c r="K61" s="5"/>
      <c r="L61" s="5"/>
      <c r="M61" t="s">
        <f>IF($I61&gt;0,B61,"")</f>
        <v>24</v>
      </c>
      <c r="N61" t="s">
        <f>IF($I61&gt;0,C61,"")</f>
        <v>24</v>
      </c>
      <c r="O61" t="s">
        <f>IF($I61&gt;0,D61,"")</f>
        <v>24</v>
      </c>
      <c r="P61" t="s">
        <f>IF($I61&gt;0,E61,"")</f>
        <v>24</v>
      </c>
      <c r="Q61" t="s">
        <f>IF($I61&gt;0,F61,"")</f>
        <v>24</v>
      </c>
      <c r="R61" t="s">
        <f>IF($I61&gt;0,G61,"")</f>
        <v>24</v>
      </c>
      <c r="S61" t="s">
        <f>IF($I61&gt;0,H61,"")</f>
        <v>24</v>
      </c>
      <c r="T61" t="s">
        <f>IF($I61&gt;0,I61,"")</f>
        <v>24</v>
      </c>
      <c r="U61" s="5"/>
      <c r="AN61" t="s">
        <v>71</v>
      </c>
      <c r="AO61">
        <v>1</v>
      </c>
      <c r="AP61">
        <v>0.85714285714285698</v>
      </c>
      <c r="AQ61">
        <f>IF(ISBLANK($AJ61),AO61,"")</f>
        <v>1</v>
      </c>
      <c r="AR61">
        <f>IF(ISBLANK($AJ61),AP61,"")</f>
        <v>0.85714285714285698</v>
      </c>
      <c r="AU61" t="s">
        <v>71</v>
      </c>
      <c r="AV61">
        <v>1</v>
      </c>
      <c r="AW61">
        <v>0.75</v>
      </c>
      <c r="AX61">
        <f>IF(ISBLANK($AJ61),AV61,"")</f>
        <v>1</v>
      </c>
      <c r="AY61">
        <f>IF(ISBLANK($AJ61),AW61,"")</f>
        <v>0.75</v>
      </c>
      <c r="BD61" t="s">
        <v>71</v>
      </c>
      <c r="BE61">
        <v>0.41666666666666602</v>
      </c>
      <c r="BF61">
        <v>0.71428571428571397</v>
      </c>
      <c r="BG61">
        <f>IF(ISBLANK($AJ61),BE61,"")</f>
        <v>0.41666666666666602</v>
      </c>
      <c r="BH61">
        <f>IF(ISBLANK($AJ61),BF61,"")</f>
        <v>0.71428571428571397</v>
      </c>
      <c r="BJ61" t="s">
        <v>71</v>
      </c>
      <c r="BK61">
        <v>0.25</v>
      </c>
      <c r="BL61">
        <v>1</v>
      </c>
      <c r="BM61">
        <f>IF(ISBLANK($AJ61),BK61,"")</f>
        <v>0.25</v>
      </c>
      <c r="BN61">
        <f>IF(ISBLANK($AJ61),BL61,"")</f>
        <v>1</v>
      </c>
      <c r="BQ61" t="s">
        <v>71</v>
      </c>
      <c r="BR61">
        <v>0.33333333333333298</v>
      </c>
      <c r="BS61">
        <v>0.66666666666666596</v>
      </c>
      <c r="BT61">
        <f>IF(ISBLANK($AJ61),BR61,"")</f>
        <v>0.33333333333333298</v>
      </c>
      <c r="BU61">
        <f>IF(ISBLANK($AJ61),BS61,"")</f>
        <v>0.66666666666666596</v>
      </c>
      <c r="BY61" t="s">
        <v>71</v>
      </c>
      <c r="BZ61">
        <v>0.33333333333333298</v>
      </c>
      <c r="CA61">
        <v>1</v>
      </c>
      <c r="CB61">
        <f>IF(ISBLANK($AJ61),BZ61,"")</f>
        <v>0.33333333333333298</v>
      </c>
      <c r="CC61">
        <f>IF(ISBLANK($AJ61),CA61,"")</f>
        <v>1</v>
      </c>
      <c r="CG61" t="s">
        <v>71</v>
      </c>
      <c r="CH61">
        <v>0.33333333333333298</v>
      </c>
      <c r="CI61">
        <v>0.148148148148148</v>
      </c>
      <c r="CJ61">
        <f>IF(ISBLANK($AJ61),CH61,"")</f>
        <v>0.33333333333333298</v>
      </c>
      <c r="CK61">
        <f>IF(ISBLANK($AJ61),CI61,"")</f>
        <v>0.148148148148148</v>
      </c>
      <c r="CM61" t="s">
        <v>71</v>
      </c>
      <c r="CN61">
        <v>0.083333333333333301</v>
      </c>
      <c r="CO61">
        <v>0.14285714285714199</v>
      </c>
      <c r="CP61">
        <f>IF(ISBLANK($AJ61),CN61,"")</f>
        <v>0.083333333333333301</v>
      </c>
      <c r="CQ61">
        <f>IF(ISBLANK($AJ61),CO61,"")</f>
        <v>0.14285714285714199</v>
      </c>
    </row>
    <row r="62" spans="1:16260">
      <c r="A62" t="s">
        <v>88</v>
      </c>
      <c r="B62">
        <v>84</v>
      </c>
      <c r="C62">
        <v>16</v>
      </c>
      <c r="D62">
        <v>6</v>
      </c>
      <c r="E62">
        <v>8</v>
      </c>
      <c r="F62">
        <v>4</v>
      </c>
      <c r="G62">
        <v>4</v>
      </c>
      <c r="H62">
        <v>2</v>
      </c>
      <c r="I62">
        <v>16</v>
      </c>
      <c r="M62">
        <f>IF($I62&gt;0,B62,"")</f>
        <v>84</v>
      </c>
      <c r="N62">
        <f>IF($I62&gt;0,C62,"")</f>
        <v>16</v>
      </c>
      <c r="O62">
        <f>IF($I62&gt;0,D62,"")</f>
        <v>6</v>
      </c>
      <c r="P62">
        <f>IF($I62&gt;0,E62,"")</f>
        <v>8</v>
      </c>
      <c r="Q62">
        <f>IF($I62&gt;0,F62,"")</f>
        <v>4</v>
      </c>
      <c r="R62">
        <f>IF($I62&gt;0,G62,"")</f>
        <v>4</v>
      </c>
      <c r="S62">
        <f>IF($I62&gt;0,H62,"")</f>
        <v>2</v>
      </c>
      <c r="T62">
        <f>IF($I62&gt;0,I62,"")</f>
        <v>16</v>
      </c>
      <c r="Y62">
        <f>N62/$M62</f>
        <v>0.19047619047619047</v>
      </c>
      <c r="Z62">
        <f>O62/$M62</f>
        <v>0.071428571428571425</v>
      </c>
      <c r="AA62">
        <f>P62/$M62</f>
        <v>0.095238095238095233</v>
      </c>
      <c r="AB62">
        <f>Q62/$M62</f>
        <v>0.047619047619047616</v>
      </c>
      <c r="AC62">
        <f>R62/$M62</f>
        <v>0.047619047619047616</v>
      </c>
      <c r="AD62">
        <f>S62/$M62</f>
        <v>0.023809523809523808</v>
      </c>
      <c r="AE62">
        <f>T62/$M62</f>
        <v>0.19047619047619047</v>
      </c>
      <c r="AN62" t="s">
        <v>72</v>
      </c>
      <c r="AO62">
        <v>0.96296296296296202</v>
      </c>
      <c r="AP62">
        <v>0.63934426229508201</v>
      </c>
      <c r="AQ62">
        <f>IF(ISBLANK($AJ62),AO62,"")</f>
        <v>0.96296296296296202</v>
      </c>
      <c r="AR62">
        <f>IF(ISBLANK($AJ62),AP62,"")</f>
        <v>0.63934426229508201</v>
      </c>
      <c r="AU62" t="s">
        <v>72</v>
      </c>
      <c r="AV62">
        <v>0.828125</v>
      </c>
      <c r="AW62">
        <v>0.61627906976744096</v>
      </c>
      <c r="AX62">
        <f>IF(ISBLANK($AJ62),AV62,"")</f>
        <v>0.828125</v>
      </c>
      <c r="AY62">
        <f>IF(ISBLANK($AJ62),AW62,"")</f>
        <v>0.61627906976744096</v>
      </c>
      <c r="BD62" t="s">
        <v>72</v>
      </c>
      <c r="BE62">
        <v>0.45977011494252801</v>
      </c>
      <c r="BF62">
        <v>0.65573770491803196</v>
      </c>
      <c r="BG62">
        <f>IF(ISBLANK($AJ62),BE62,"")</f>
        <v>0.45977011494252801</v>
      </c>
      <c r="BH62">
        <f>IF(ISBLANK($AJ62),BF62,"")</f>
        <v>0.65573770491803196</v>
      </c>
      <c r="BJ62" t="s">
        <v>72</v>
      </c>
      <c r="BK62">
        <v>0.28735632183908</v>
      </c>
      <c r="BL62">
        <v>0.78125</v>
      </c>
      <c r="BM62">
        <f>IF(ISBLANK($AJ62),BK62,"")</f>
        <v>0.28735632183908</v>
      </c>
      <c r="BN62">
        <f>IF(ISBLANK($AJ62),BL62,"")</f>
        <v>0.78125</v>
      </c>
      <c r="BQ62" t="s">
        <v>72</v>
      </c>
      <c r="BR62">
        <v>0.29310344827586199</v>
      </c>
      <c r="BS62">
        <v>0.62962962962962898</v>
      </c>
      <c r="BT62">
        <f>IF(ISBLANK($AJ62),BR62,"")</f>
        <v>0.29310344827586199</v>
      </c>
      <c r="BU62">
        <f>IF(ISBLANK($AJ62),BS62,"")</f>
        <v>0.62962962962962898</v>
      </c>
      <c r="BY62" t="s">
        <v>72</v>
      </c>
      <c r="BZ62">
        <v>0.44252873563218298</v>
      </c>
      <c r="CA62">
        <v>0.89534883720930203</v>
      </c>
      <c r="CB62">
        <f>IF(ISBLANK($AJ62),BZ62,"")</f>
        <v>0.44252873563218298</v>
      </c>
      <c r="CC62">
        <f>IF(ISBLANK($AJ62),CA62,"")</f>
        <v>0.89534883720930203</v>
      </c>
      <c r="CG62" t="s">
        <v>72</v>
      </c>
      <c r="CH62">
        <v>0.30459770114942503</v>
      </c>
      <c r="CI62">
        <v>0.60919540229885005</v>
      </c>
      <c r="CJ62">
        <f>IF(ISBLANK($AJ62),CH62,"")</f>
        <v>0.30459770114942503</v>
      </c>
      <c r="CK62">
        <f>IF(ISBLANK($AJ62),CI62,"")</f>
        <v>0.60919540229885005</v>
      </c>
      <c r="CM62" t="s">
        <v>72</v>
      </c>
      <c r="CN62">
        <v>0.82758620689655105</v>
      </c>
      <c r="CO62">
        <v>0.51428571428571401</v>
      </c>
      <c r="CP62">
        <f>IF(ISBLANK($AJ62),CN62,"")</f>
        <v>0.82758620689655105</v>
      </c>
      <c r="CQ62">
        <f>IF(ISBLANK($AJ62),CO62,"")</f>
        <v>0.51428571428571401</v>
      </c>
    </row>
    <row r="63" spans="1:16260">
      <c r="A63" t="s">
        <v>89</v>
      </c>
      <c r="B63">
        <v>55</v>
      </c>
      <c r="C63">
        <v>31</v>
      </c>
      <c r="D63">
        <v>5</v>
      </c>
      <c r="E63">
        <v>16</v>
      </c>
      <c r="F63">
        <v>2</v>
      </c>
      <c r="G63">
        <v>10</v>
      </c>
      <c r="H63">
        <v>3</v>
      </c>
      <c r="I63">
        <v>0</v>
      </c>
      <c r="M63" t="s">
        <f>IF($I63&gt;0,B63,"")</f>
        <v>24</v>
      </c>
      <c r="N63" t="s">
        <f>IF($I63&gt;0,C63,"")</f>
        <v>24</v>
      </c>
      <c r="O63" t="s">
        <f>IF($I63&gt;0,D63,"")</f>
        <v>24</v>
      </c>
      <c r="P63" t="s">
        <f>IF($I63&gt;0,E63,"")</f>
        <v>24</v>
      </c>
      <c r="Q63" t="s">
        <f>IF($I63&gt;0,F63,"")</f>
        <v>24</v>
      </c>
      <c r="R63" t="s">
        <f>IF($I63&gt;0,G63,"")</f>
        <v>24</v>
      </c>
      <c r="S63" t="s">
        <f>IF($I63&gt;0,H63,"")</f>
        <v>24</v>
      </c>
      <c r="T63" t="s">
        <f>IF($I63&gt;0,I63,"")</f>
        <v>24</v>
      </c>
      <c r="AN63" t="s">
        <v>73</v>
      </c>
      <c r="AO63">
        <v>1</v>
      </c>
      <c r="AP63">
        <v>0.35643564356435598</v>
      </c>
      <c r="AQ63">
        <f>IF(ISBLANK($AJ63),AO63,"")</f>
        <v>1</v>
      </c>
      <c r="AR63">
        <f>IF(ISBLANK($AJ63),AP63,"")</f>
        <v>0.35643564356435598</v>
      </c>
      <c r="AU63" t="s">
        <v>73</v>
      </c>
      <c r="AV63">
        <v>1</v>
      </c>
      <c r="AW63">
        <v>0.23529411764705799</v>
      </c>
      <c r="AX63">
        <f>IF(ISBLANK($AJ63),AV63,"")</f>
        <v>1</v>
      </c>
      <c r="AY63">
        <f>IF(ISBLANK($AJ63),AW63,"")</f>
        <v>0.23529411764705799</v>
      </c>
      <c r="BD63" t="s">
        <v>73</v>
      </c>
      <c r="BE63">
        <v>0.18269230769230699</v>
      </c>
      <c r="BF63">
        <v>0.18811881188118801</v>
      </c>
      <c r="BG63">
        <f>IF(ISBLANK($AJ63),BE63,"")</f>
        <v>0.18269230769230699</v>
      </c>
      <c r="BH63">
        <f>IF(ISBLANK($AJ63),BF63,"")</f>
        <v>0.18811881188118801</v>
      </c>
      <c r="BJ63" t="s">
        <v>73</v>
      </c>
      <c r="BK63">
        <v>0.038461538461538401</v>
      </c>
      <c r="BL63">
        <v>1</v>
      </c>
      <c r="BM63">
        <f>IF(ISBLANK($AJ63),BK63,"")</f>
        <v>0.038461538461538401</v>
      </c>
      <c r="BN63">
        <f>IF(ISBLANK($AJ63),BL63,"")</f>
        <v>1</v>
      </c>
      <c r="BQ63" t="s">
        <v>73</v>
      </c>
      <c r="BR63">
        <v>0.048076923076923003</v>
      </c>
      <c r="BS63">
        <v>0.13888888888888801</v>
      </c>
      <c r="BT63">
        <f>IF(ISBLANK($AJ63),BR63,"")</f>
        <v>0.048076923076923003</v>
      </c>
      <c r="BU63">
        <f>IF(ISBLANK($AJ63),BS63,"")</f>
        <v>0.13888888888888801</v>
      </c>
      <c r="BY63" t="s">
        <v>73</v>
      </c>
      <c r="BZ63">
        <v>0.16346153846153799</v>
      </c>
      <c r="CA63">
        <v>1</v>
      </c>
      <c r="CB63">
        <f>IF(ISBLANK($AJ63),BZ63,"")</f>
        <v>0.16346153846153799</v>
      </c>
      <c r="CC63">
        <f>IF(ISBLANK($AJ63),CA63,"")</f>
        <v>1</v>
      </c>
      <c r="CG63" t="s">
        <v>73</v>
      </c>
      <c r="CH63">
        <v>0.28846153846153799</v>
      </c>
      <c r="CI63">
        <v>0.29702970297029702</v>
      </c>
      <c r="CJ63">
        <f>IF(ISBLANK($AJ63),CH63,"")</f>
        <v>0.28846153846153799</v>
      </c>
      <c r="CK63">
        <f>IF(ISBLANK($AJ63),CI63,"")</f>
        <v>0.29702970297029702</v>
      </c>
      <c r="CM63" t="s">
        <v>73</v>
      </c>
      <c r="CN63">
        <v>0.51923076923076905</v>
      </c>
      <c r="CO63">
        <v>0.157434402332361</v>
      </c>
      <c r="CP63">
        <f>IF(ISBLANK($AJ63),CN63,"")</f>
        <v>0.51923076923076905</v>
      </c>
      <c r="CQ63">
        <f>IF(ISBLANK($AJ63),CO63,"")</f>
        <v>0.157434402332361</v>
      </c>
    </row>
    <row r="64" spans="1:16260">
      <c r="A64" t="s">
        <v>90</v>
      </c>
      <c r="B64">
        <v>42</v>
      </c>
      <c r="C64">
        <v>24</v>
      </c>
      <c r="D64">
        <v>2</v>
      </c>
      <c r="E64">
        <v>3</v>
      </c>
      <c r="F64">
        <v>0</v>
      </c>
      <c r="G64">
        <v>3</v>
      </c>
      <c r="H64">
        <v>0</v>
      </c>
      <c r="I64">
        <v>1</v>
      </c>
      <c r="M64">
        <f>IF($I64&gt;0,B64,"")</f>
        <v>42</v>
      </c>
      <c r="N64">
        <f>IF($I64&gt;0,C64,"")</f>
        <v>24</v>
      </c>
      <c r="O64">
        <f>IF($I64&gt;0,D64,"")</f>
        <v>2</v>
      </c>
      <c r="P64">
        <f>IF($I64&gt;0,E64,"")</f>
        <v>3</v>
      </c>
      <c r="Q64">
        <f>IF($I64&gt;0,F64,"")</f>
        <v>0</v>
      </c>
      <c r="R64">
        <f>IF($I64&gt;0,G64,"")</f>
        <v>3</v>
      </c>
      <c r="S64">
        <f>IF($I64&gt;0,H64,"")</f>
        <v>0</v>
      </c>
      <c r="T64">
        <f>IF($I64&gt;0,I64,"")</f>
        <v>1</v>
      </c>
      <c r="Y64">
        <f>N64/$M64</f>
        <v>0.5714285714285714</v>
      </c>
      <c r="Z64">
        <f>O64/$M64</f>
        <v>0.047619047619047616</v>
      </c>
      <c r="AA64">
        <f>P64/$M64</f>
        <v>0.071428571428571425</v>
      </c>
      <c r="AB64">
        <f>Q64/$M64</f>
        <v>0</v>
      </c>
      <c r="AC64">
        <f>R64/$M64</f>
        <v>0.071428571428571425</v>
      </c>
      <c r="AD64">
        <f>S64/$M64</f>
        <v>0</v>
      </c>
      <c r="AE64">
        <f>T64/$M64</f>
        <v>0.023809523809523808</v>
      </c>
      <c r="AN64" t="s">
        <v>74</v>
      </c>
      <c r="AO64">
        <v>1</v>
      </c>
      <c r="AP64">
        <v>0.57142857142857095</v>
      </c>
      <c r="AQ64">
        <f>IF(ISBLANK($AJ64),AO64,"")</f>
        <v>1</v>
      </c>
      <c r="AR64">
        <f>IF(ISBLANK($AJ64),AP64,"")</f>
        <v>0.57142857142857095</v>
      </c>
      <c r="AU64" t="s">
        <v>74</v>
      </c>
      <c r="AW64">
        <v>0</v>
      </c>
      <c r="AX64">
        <f>IF(ISBLANK($AJ64),AV64,"")</f>
        <v>0</v>
      </c>
      <c r="AY64">
        <f>IF(ISBLANK($AJ64),AW64,"")</f>
        <v>0</v>
      </c>
      <c r="BD64" t="s">
        <v>74</v>
      </c>
      <c r="BE64">
        <v>0.66666666666666596</v>
      </c>
      <c r="BF64">
        <v>0.14285714285714199</v>
      </c>
      <c r="BG64">
        <f>IF(ISBLANK($AJ64),BE64,"")</f>
        <v>0.66666666666666596</v>
      </c>
      <c r="BH64">
        <f>IF(ISBLANK($AJ64),BF64,"")</f>
        <v>0.14285714285714199</v>
      </c>
      <c r="BJ64" t="s">
        <v>74</v>
      </c>
      <c r="BK64">
        <v>0</v>
      </c>
      <c r="BM64">
        <f>IF(ISBLANK($AJ64),BK64,"")</f>
        <v>0</v>
      </c>
      <c r="BN64">
        <f>IF(ISBLANK($AJ64),BL64,"")</f>
        <v>0</v>
      </c>
      <c r="BQ64" t="s">
        <v>74</v>
      </c>
      <c r="BR64">
        <v>0.33333333333333298</v>
      </c>
      <c r="BS64">
        <v>0.125</v>
      </c>
      <c r="BT64">
        <f>IF(ISBLANK($AJ64),BR64,"")</f>
        <v>0.33333333333333298</v>
      </c>
      <c r="BU64">
        <f>IF(ISBLANK($AJ64),BS64,"")</f>
        <v>0.125</v>
      </c>
      <c r="BY64" t="s">
        <v>74</v>
      </c>
      <c r="BZ64">
        <v>0.33333333333333298</v>
      </c>
      <c r="CA64">
        <v>1</v>
      </c>
      <c r="CB64">
        <f>IF(ISBLANK($AJ64),BZ64,"")</f>
        <v>0.33333333333333298</v>
      </c>
      <c r="CC64">
        <f>IF(ISBLANK($AJ64),CA64,"")</f>
        <v>1</v>
      </c>
      <c r="CG64" t="s">
        <v>74</v>
      </c>
      <c r="CH64">
        <v>1</v>
      </c>
      <c r="CI64">
        <v>0.10344827586206801</v>
      </c>
      <c r="CJ64">
        <f>IF(ISBLANK($AJ64),CH64,"")</f>
        <v>1</v>
      </c>
      <c r="CK64">
        <f>IF(ISBLANK($AJ64),CI64,"")</f>
        <v>0.10344827586206801</v>
      </c>
      <c r="CM64" t="s">
        <v>74</v>
      </c>
      <c r="CN64">
        <v>1</v>
      </c>
      <c r="CO64">
        <v>0.17647058823529399</v>
      </c>
      <c r="CP64">
        <f>IF(ISBLANK($AJ64),CN64,"")</f>
        <v>1</v>
      </c>
      <c r="CQ64">
        <f>IF(ISBLANK($AJ64),CO64,"")</f>
        <v>0.17647058823529399</v>
      </c>
    </row>
    <row r="65" spans="1:16260">
      <c r="A65" t="s">
        <v>91</v>
      </c>
      <c r="B65">
        <v>294</v>
      </c>
      <c r="C65">
        <v>89</v>
      </c>
      <c r="D65">
        <v>4</v>
      </c>
      <c r="E65">
        <v>18</v>
      </c>
      <c r="F65">
        <v>0</v>
      </c>
      <c r="G65">
        <v>10</v>
      </c>
      <c r="H65">
        <v>0</v>
      </c>
      <c r="I65">
        <v>1</v>
      </c>
      <c r="M65">
        <f>IF($I65&gt;0,B65,"")</f>
        <v>294</v>
      </c>
      <c r="N65">
        <f>IF($I65&gt;0,C65,"")</f>
        <v>89</v>
      </c>
      <c r="O65">
        <f>IF($I65&gt;0,D65,"")</f>
        <v>4</v>
      </c>
      <c r="P65">
        <f>IF($I65&gt;0,E65,"")</f>
        <v>18</v>
      </c>
      <c r="Q65">
        <f>IF($I65&gt;0,F65,"")</f>
        <v>0</v>
      </c>
      <c r="R65">
        <f>IF($I65&gt;0,G65,"")</f>
        <v>10</v>
      </c>
      <c r="S65">
        <f>IF($I65&gt;0,H65,"")</f>
        <v>0</v>
      </c>
      <c r="T65">
        <f>IF($I65&gt;0,I65,"")</f>
        <v>1</v>
      </c>
      <c r="Y65">
        <f>N65/$M65</f>
        <v>0.30272108843537415</v>
      </c>
      <c r="Z65">
        <f>O65/$M65</f>
        <v>0.013605442176870748</v>
      </c>
      <c r="AA65">
        <f>P65/$M65</f>
        <v>0.061224489795918366</v>
      </c>
      <c r="AB65">
        <f>Q65/$M65</f>
        <v>0</v>
      </c>
      <c r="AC65">
        <f>R65/$M65</f>
        <v>0.034013605442176874</v>
      </c>
      <c r="AD65">
        <f>S65/$M65</f>
        <v>0</v>
      </c>
      <c r="AE65">
        <f>T65/$M65</f>
        <v>0.0034013605442176869</v>
      </c>
      <c r="AN65" t="s">
        <v>75</v>
      </c>
      <c r="AO65">
        <v>1</v>
      </c>
      <c r="AP65">
        <v>0.33333333333333298</v>
      </c>
      <c r="AQ65">
        <f>IF(ISBLANK($AJ65),AO65,"")</f>
        <v>1</v>
      </c>
      <c r="AR65">
        <f>IF(ISBLANK($AJ65),AP65,"")</f>
        <v>0.33333333333333298</v>
      </c>
      <c r="AU65" t="s">
        <v>75</v>
      </c>
      <c r="AW65">
        <v>0</v>
      </c>
      <c r="AX65">
        <f>IF(ISBLANK($AJ65),AV65,"")</f>
        <v>0</v>
      </c>
      <c r="AY65">
        <f>IF(ISBLANK($AJ65),AW65,"")</f>
        <v>0</v>
      </c>
      <c r="BD65" t="s">
        <v>75</v>
      </c>
      <c r="BE65">
        <v>0.20000000000000001</v>
      </c>
      <c r="BF65">
        <v>1</v>
      </c>
      <c r="BG65">
        <f>IF(ISBLANK($AJ65),BE65,"")</f>
        <v>0.20000000000000001</v>
      </c>
      <c r="BH65">
        <f>IF(ISBLANK($AJ65),BF65,"")</f>
        <v>1</v>
      </c>
      <c r="BJ65" t="s">
        <v>75</v>
      </c>
      <c r="BK65">
        <v>0</v>
      </c>
      <c r="BM65">
        <f>IF(ISBLANK($AJ65),BK65,"")</f>
        <v>0</v>
      </c>
      <c r="BN65">
        <f>IF(ISBLANK($AJ65),BL65,"")</f>
        <v>0</v>
      </c>
      <c r="BQ65" t="s">
        <v>75</v>
      </c>
      <c r="BR65">
        <v>0.066666666666666596</v>
      </c>
      <c r="BS65">
        <v>1</v>
      </c>
      <c r="BT65">
        <f>IF(ISBLANK($AJ65),BR65,"")</f>
        <v>0.066666666666666596</v>
      </c>
      <c r="BU65">
        <f>IF(ISBLANK($AJ65),BS65,"")</f>
        <v>1</v>
      </c>
      <c r="BY65" t="s">
        <v>75</v>
      </c>
      <c r="BZ65">
        <v>0.133333333333333</v>
      </c>
      <c r="CA65">
        <v>1</v>
      </c>
      <c r="CB65">
        <f>IF(ISBLANK($AJ65),BZ65,"")</f>
        <v>0.133333333333333</v>
      </c>
      <c r="CC65">
        <f>IF(ISBLANK($AJ65),CA65,"")</f>
        <v>1</v>
      </c>
      <c r="CG65" t="s">
        <v>75</v>
      </c>
      <c r="CH65">
        <v>0.133333333333333</v>
      </c>
      <c r="CI65">
        <v>0.66666666666666596</v>
      </c>
      <c r="CJ65">
        <f>IF(ISBLANK($AJ65),CH65,"")</f>
        <v>0.133333333333333</v>
      </c>
      <c r="CK65">
        <f>IF(ISBLANK($AJ65),CI65,"")</f>
        <v>0.66666666666666596</v>
      </c>
      <c r="CM65" t="s">
        <v>75</v>
      </c>
      <c r="CN65">
        <v>1</v>
      </c>
      <c r="CO65">
        <v>0.55555555555555503</v>
      </c>
      <c r="CP65">
        <f>IF(ISBLANK($AJ65),CN65,"")</f>
        <v>1</v>
      </c>
      <c r="CQ65">
        <f>IF(ISBLANK($AJ65),CO65,"")</f>
        <v>0.55555555555555503</v>
      </c>
    </row>
    <row r="66" spans="1:16260">
      <c r="A66" t="s">
        <v>92</v>
      </c>
      <c r="B66">
        <v>112</v>
      </c>
      <c r="C66">
        <v>6</v>
      </c>
      <c r="D66">
        <v>3</v>
      </c>
      <c r="E66">
        <v>9</v>
      </c>
      <c r="F66">
        <v>8</v>
      </c>
      <c r="G66">
        <v>5</v>
      </c>
      <c r="H66">
        <v>4</v>
      </c>
      <c r="I66">
        <v>13</v>
      </c>
      <c r="M66">
        <f>IF($I66&gt;0,B66,"")</f>
        <v>112</v>
      </c>
      <c r="N66">
        <f>IF($I66&gt;0,C66,"")</f>
        <v>6</v>
      </c>
      <c r="O66">
        <f>IF($I66&gt;0,D66,"")</f>
        <v>3</v>
      </c>
      <c r="P66">
        <f>IF($I66&gt;0,E66,"")</f>
        <v>9</v>
      </c>
      <c r="Q66">
        <f>IF($I66&gt;0,F66,"")</f>
        <v>8</v>
      </c>
      <c r="R66">
        <f>IF($I66&gt;0,G66,"")</f>
        <v>5</v>
      </c>
      <c r="S66">
        <f>IF($I66&gt;0,H66,"")</f>
        <v>4</v>
      </c>
      <c r="T66">
        <f>IF($I66&gt;0,I66,"")</f>
        <v>13</v>
      </c>
      <c r="Y66">
        <f>N66/$M66</f>
        <v>0.053571428571428568</v>
      </c>
      <c r="Z66">
        <f>O66/$M66</f>
        <v>0.026785714285714284</v>
      </c>
      <c r="AA66">
        <f>P66/$M66</f>
        <v>0.080357142857142863</v>
      </c>
      <c r="AB66">
        <f>Q66/$M66</f>
        <v>0.071428571428571425</v>
      </c>
      <c r="AC66">
        <f>R66/$M66</f>
        <v>0.044642857142857144</v>
      </c>
      <c r="AD66">
        <f>S66/$M66</f>
        <v>0.035714285714285712</v>
      </c>
      <c r="AE66">
        <f>T66/$M66</f>
        <v>0.11607142857142858</v>
      </c>
      <c r="AJ66" t="s">
        <v>25</v>
      </c>
      <c r="AN66" t="s">
        <v>34</v>
      </c>
      <c r="AO66">
        <f>AVERAGE(AO57:AO65)</f>
        <v>0.98477366255144028</v>
      </c>
      <c r="AP66">
        <f>AVERAGE(AP57:AP65)</f>
        <v>0.65979565091559877</v>
      </c>
      <c r="AQ66" t="s">
        <f>IF(ISBLANK($AJ66),AO66,"")</f>
        <v>24</v>
      </c>
      <c r="AR66" t="s">
        <f>IF(ISBLANK($AJ66),AP66,"")</f>
        <v>24</v>
      </c>
      <c r="AU66" t="s">
        <v>34</v>
      </c>
      <c r="AV66">
        <f>AVERAGE(AV57:AV65)</f>
        <v>0.95440501412429368</v>
      </c>
      <c r="AW66">
        <f>AVERAGE(AW57:AW65)</f>
        <v>0.41231079541034998</v>
      </c>
      <c r="AX66" t="s">
        <f>IF(ISBLANK($AJ66),AV66,"")</f>
        <v>24</v>
      </c>
      <c r="AY66" t="s">
        <f>IF(ISBLANK($AJ66),AW66,"")</f>
        <v>24</v>
      </c>
      <c r="BB66" t="s">
        <v>25</v>
      </c>
      <c r="BD66" t="s">
        <v>34</v>
      </c>
      <c r="BE66">
        <f>AVERAGE(BE57:BE65)</f>
        <v>0.42571391269213366</v>
      </c>
      <c r="BF66">
        <f>AVERAGE(BF57:BF65)</f>
        <v>0.68375301685776146</v>
      </c>
      <c r="BG66" t="s">
        <f>IF(ISBLANK($AJ66),BE66,"")</f>
        <v>24</v>
      </c>
      <c r="BH66" t="s">
        <f>IF(ISBLANK($AJ66),BF66,"")</f>
        <v>24</v>
      </c>
      <c r="BJ66" t="s">
        <v>34</v>
      </c>
      <c r="BK66">
        <f>AVERAGE(BK57:BK65)</f>
        <v>0.18615807127603828</v>
      </c>
      <c r="BL66">
        <f>AVERAGE(BL57:BL65)</f>
        <v>0.94941737288135586</v>
      </c>
      <c r="BM66" t="s">
        <f>IF(ISBLANK($AJ66),BK66,"")</f>
        <v>24</v>
      </c>
      <c r="BN66" t="s">
        <f>IF(ISBLANK($AJ66),BL66,"")</f>
        <v>24</v>
      </c>
      <c r="BQ66" t="s">
        <v>34</v>
      </c>
      <c r="BR66">
        <f>AVERAGE(BR57:BR65)</f>
        <v>0.28115058128669729</v>
      </c>
      <c r="BS66">
        <f>AVERAGE(BS57:BS65)</f>
        <v>0.65763470188534745</v>
      </c>
      <c r="BT66" t="s">
        <f>IF(ISBLANK($AJ66),BR66,"")</f>
        <v>24</v>
      </c>
      <c r="BU66" t="s">
        <f>IF(ISBLANK($AJ66),BS66,"")</f>
        <v>24</v>
      </c>
      <c r="BY66" t="s">
        <v>34</v>
      </c>
      <c r="BZ66">
        <f>AVERAGE(BZ57:BZ65)</f>
        <v>0.35615366518270297</v>
      </c>
      <c r="CA66">
        <f>AVERAGE(CA57:CA65)</f>
        <v>0.9868071477963386</v>
      </c>
      <c r="CB66" t="s">
        <f>IF(ISBLANK($AJ66),BZ66,"")</f>
        <v>24</v>
      </c>
      <c r="CC66" t="s">
        <f>IF(ISBLANK($AJ66),CA66,"")</f>
        <v>24</v>
      </c>
      <c r="CG66" t="s">
        <v>34</v>
      </c>
      <c r="CH66">
        <f>AVERAGE(CH57:CH65)</f>
        <v>0.54833982982803287</v>
      </c>
      <c r="CI66">
        <f>AVERAGE(CI57:CI65)</f>
        <v>0.3520042425367127</v>
      </c>
      <c r="CJ66" t="s">
        <f>IF(ISBLANK($AJ66),CH66,"")</f>
        <v>24</v>
      </c>
      <c r="CK66" t="s">
        <f>IF(ISBLANK($AJ66),CI66,"")</f>
        <v>24</v>
      </c>
      <c r="CM66" t="s">
        <v>34</v>
      </c>
      <c r="CN66">
        <f>AVERAGE(CN57:CN65)</f>
        <v>0.63817748763302284</v>
      </c>
      <c r="CO66">
        <f>AVERAGE(CO57:CO65)</f>
        <v>0.26145095375861294</v>
      </c>
      <c r="CP66" t="s">
        <f>IF(ISBLANK($AJ66),CN66,"")</f>
        <v>24</v>
      </c>
      <c r="CQ66" t="s">
        <f>IF(ISBLANK($AJ66),CO66,"")</f>
        <v>24</v>
      </c>
    </row>
    <row r="67" spans="1:16260">
      <c r="A67" t="s">
        <v>93</v>
      </c>
      <c r="B67">
        <v>225</v>
      </c>
      <c r="C67">
        <v>73</v>
      </c>
      <c r="D67">
        <v>9</v>
      </c>
      <c r="E67">
        <v>16</v>
      </c>
      <c r="F67">
        <v>15</v>
      </c>
      <c r="G67">
        <v>9</v>
      </c>
      <c r="H67">
        <v>8</v>
      </c>
      <c r="I67">
        <v>44</v>
      </c>
      <c r="M67">
        <f>IF($I67&gt;0,B67,"")</f>
        <v>225</v>
      </c>
      <c r="N67">
        <f>IF($I67&gt;0,C67,"")</f>
        <v>73</v>
      </c>
      <c r="O67">
        <f>IF($I67&gt;0,D67,"")</f>
        <v>9</v>
      </c>
      <c r="P67">
        <f>IF($I67&gt;0,E67,"")</f>
        <v>16</v>
      </c>
      <c r="Q67">
        <f>IF($I67&gt;0,F67,"")</f>
        <v>15</v>
      </c>
      <c r="R67">
        <f>IF($I67&gt;0,G67,"")</f>
        <v>9</v>
      </c>
      <c r="S67">
        <f>IF($I67&gt;0,H67,"")</f>
        <v>8</v>
      </c>
      <c r="T67">
        <f>IF($I67&gt;0,I67,"")</f>
        <v>44</v>
      </c>
      <c r="Y67">
        <f>N67/$M67</f>
        <v>0.32444444444444442</v>
      </c>
      <c r="Z67">
        <f>O67/$M67</f>
        <v>0.040000000000000001</v>
      </c>
      <c r="AA67">
        <f>P67/$M67</f>
        <v>0.071111111111111111</v>
      </c>
      <c r="AB67">
        <f>Q67/$M67</f>
        <v>0.066666666666666666</v>
      </c>
      <c r="AC67">
        <f>R67/$M67</f>
        <v>0.040000000000000001</v>
      </c>
      <c r="AD67">
        <f>S67/$M67</f>
        <v>0.035555555555555556</v>
      </c>
      <c r="AE67">
        <f>T67/$M67</f>
        <v>0.19555555555555557</v>
      </c>
      <c r="AJ67" t="s">
        <v>25</v>
      </c>
      <c r="AN67" t="s">
        <v>36</v>
      </c>
      <c r="AO67">
        <f>_xlfn.STDEV.S(AO57:AO65)</f>
        <v>0.034068258584065821</v>
      </c>
      <c r="AP67">
        <f>_xlfn.STDEV.S(AP57:AP65)</f>
        <v>0.22805573183919609</v>
      </c>
      <c r="AQ67" t="s">
        <f>IF(ISBLANK($AJ67),AO67,"")</f>
        <v>24</v>
      </c>
      <c r="AR67" t="s">
        <f>IF(ISBLANK($AJ67),AP67,"")</f>
        <v>24</v>
      </c>
      <c r="AU67" t="s">
        <v>36</v>
      </c>
      <c r="AV67">
        <f>_xlfn.STDEV.S(AV57:AV65)</f>
        <v>0.074039793343217114</v>
      </c>
      <c r="AW67">
        <f>_xlfn.STDEV.S(AW57:AW65)</f>
        <v>0.35348505180059392</v>
      </c>
      <c r="AX67" t="s">
        <f>IF(ISBLANK($AJ67),AV67,"")</f>
        <v>24</v>
      </c>
      <c r="AY67" t="s">
        <f>IF(ISBLANK($AJ67),AW67,"")</f>
        <v>24</v>
      </c>
      <c r="BB67" t="s">
        <v>25</v>
      </c>
      <c r="BD67" t="s">
        <v>36</v>
      </c>
      <c r="BE67">
        <f>_xlfn.STDEV.S(BE57:BE65)</f>
        <v>0.17657418631788835</v>
      </c>
      <c r="BF67">
        <f>_xlfn.STDEV.S(BF57:BF65)</f>
        <v>0.34973598588944055</v>
      </c>
      <c r="BG67" t="s">
        <f>IF(ISBLANK($AJ67),BE67,"")</f>
        <v>24</v>
      </c>
      <c r="BH67" t="s">
        <f>IF(ISBLANK($AJ67),BF67,"")</f>
        <v>24</v>
      </c>
      <c r="BJ67" t="s">
        <v>36</v>
      </c>
      <c r="BK67">
        <f>_xlfn.STDEV.S(BK57:BK65)</f>
        <v>0.17670781339788044</v>
      </c>
      <c r="BL67">
        <f>_xlfn.STDEV.S(BL57:BL65)</f>
        <v>0.089086243382772573</v>
      </c>
      <c r="BM67" t="s">
        <f>IF(ISBLANK($AJ67),BK67,"")</f>
        <v>24</v>
      </c>
      <c r="BN67" t="s">
        <f>IF(ISBLANK($AJ67),BL67,"")</f>
        <v>24</v>
      </c>
      <c r="BQ67" t="s">
        <v>36</v>
      </c>
      <c r="BR67">
        <f>_xlfn.STDEV.S(BR57:BR65)</f>
        <v>0.14681232224332214</v>
      </c>
      <c r="BS67">
        <f>_xlfn.STDEV.S(BS57:BS65)</f>
        <v>0.35688949212341253</v>
      </c>
      <c r="BT67" t="s">
        <f>IF(ISBLANK($AJ67),BR67,"")</f>
        <v>24</v>
      </c>
      <c r="BU67" t="s">
        <f>IF(ISBLANK($AJ67),BS67,"")</f>
        <v>24</v>
      </c>
      <c r="BY67" t="s">
        <v>36</v>
      </c>
      <c r="BZ67">
        <f>_xlfn.STDEV.S(BZ57:BZ65)</f>
        <v>0.15168233051088348</v>
      </c>
      <c r="CA67">
        <f>_xlfn.STDEV.S(CA57:CA65)</f>
        <v>0.034611734044720309</v>
      </c>
      <c r="CB67" t="s">
        <f>IF(ISBLANK($AJ67),BZ67,"")</f>
        <v>24</v>
      </c>
      <c r="CC67" t="s">
        <f>IF(ISBLANK($AJ67),CA67,"")</f>
        <v>24</v>
      </c>
      <c r="CG67" t="s">
        <v>36</v>
      </c>
      <c r="CH67">
        <f>_xlfn.STDEV.S(CH57:CH65)</f>
        <v>0.30581756444683339</v>
      </c>
      <c r="CI67">
        <f>_xlfn.STDEV.S(CI57:CI65)</f>
        <v>0.29709514434422218</v>
      </c>
      <c r="CJ67" t="s">
        <f>IF(ISBLANK($AJ67),CH67,"")</f>
        <v>24</v>
      </c>
      <c r="CK67" t="s">
        <f>IF(ISBLANK($AJ67),CI67,"")</f>
        <v>24</v>
      </c>
      <c r="CM67" t="s">
        <v>36</v>
      </c>
      <c r="CN67">
        <f>_xlfn.STDEV.S(CN57:CN65)</f>
        <v>0.32928921233282915</v>
      </c>
      <c r="CO67">
        <f>_xlfn.STDEV.S(CO57:CO65)</f>
        <v>0.23965739967723218</v>
      </c>
      <c r="CP67" t="s">
        <f>IF(ISBLANK($AJ67),CN67,"")</f>
        <v>24</v>
      </c>
      <c r="CQ67" t="s">
        <f>IF(ISBLANK($AJ67),CO67,"")</f>
        <v>24</v>
      </c>
    </row>
    <row r="68" spans="1:16260">
      <c r="A68" t="s">
        <v>94</v>
      </c>
      <c r="B68">
        <v>125</v>
      </c>
      <c r="C68">
        <v>58</v>
      </c>
      <c r="D68">
        <v>1</v>
      </c>
      <c r="E68">
        <v>34</v>
      </c>
      <c r="F68">
        <v>0</v>
      </c>
      <c r="G68">
        <v>14</v>
      </c>
      <c r="H68">
        <v>0</v>
      </c>
      <c r="I68">
        <v>2</v>
      </c>
      <c r="M68">
        <f>IF($I68&gt;0,B68,"")</f>
        <v>125</v>
      </c>
      <c r="N68">
        <f>IF($I68&gt;0,C68,"")</f>
        <v>58</v>
      </c>
      <c r="O68">
        <f>IF($I68&gt;0,D68,"")</f>
        <v>1</v>
      </c>
      <c r="P68">
        <f>IF($I68&gt;0,E68,"")</f>
        <v>34</v>
      </c>
      <c r="Q68">
        <f>IF($I68&gt;0,F68,"")</f>
        <v>0</v>
      </c>
      <c r="R68">
        <f>IF($I68&gt;0,G68,"")</f>
        <v>14</v>
      </c>
      <c r="S68">
        <f>IF($I68&gt;0,H68,"")</f>
        <v>0</v>
      </c>
      <c r="T68">
        <f>IF($I68&gt;0,I68,"")</f>
        <v>2</v>
      </c>
      <c r="Y68">
        <f>N68/$M68</f>
        <v>0.46400000000000002</v>
      </c>
      <c r="Z68">
        <f>O68/$M68</f>
        <v>0.0080000000000000002</v>
      </c>
      <c r="AA68">
        <f>P68/$M68</f>
        <v>0.27200000000000002</v>
      </c>
      <c r="AB68">
        <f>Q68/$M68</f>
        <v>0</v>
      </c>
      <c r="AC68">
        <f>R68/$M68</f>
        <v>0.112</v>
      </c>
      <c r="AD68">
        <f>S68/$M68</f>
        <v>0</v>
      </c>
      <c r="AE68">
        <f>T68/$M68</f>
        <v>0.016</v>
      </c>
      <c r="AJ68" t="s">
        <v>25</v>
      </c>
      <c r="AN68" t="s">
        <v>38</v>
      </c>
      <c r="AO68">
        <f>COUNT(AO57:AO65)</f>
        <v>9</v>
      </c>
      <c r="AP68">
        <v>9</v>
      </c>
      <c r="AQ68" t="s">
        <f>IF(ISBLANK($AJ68),AO68,"")</f>
        <v>24</v>
      </c>
      <c r="AR68" t="s">
        <f>IF(ISBLANK($AJ68),AP68,"")</f>
        <v>24</v>
      </c>
      <c r="AU68" t="s">
        <v>38</v>
      </c>
      <c r="AV68">
        <f>COUNT(AV57:AV65)</f>
        <v>6</v>
      </c>
      <c r="AW68">
        <f>COUNT(AW57:AW65)</f>
        <v>9</v>
      </c>
      <c r="AX68" t="s">
        <f>IF(ISBLANK($AJ68),AV68,"")</f>
        <v>24</v>
      </c>
      <c r="AY68" t="s">
        <f>IF(ISBLANK($AJ68),AW68,"")</f>
        <v>24</v>
      </c>
      <c r="BB68" t="s">
        <v>25</v>
      </c>
      <c r="BD68" t="s">
        <v>38</v>
      </c>
      <c r="BE68">
        <f>COUNT(BE57:BE65)</f>
        <v>9</v>
      </c>
      <c r="BF68">
        <f>COUNT(BF57:BF65)</f>
        <v>9</v>
      </c>
      <c r="BG68" t="s">
        <f>IF(ISBLANK($AJ68),BE68,"")</f>
        <v>24</v>
      </c>
      <c r="BH68" t="s">
        <f>IF(ISBLANK($AJ68),BF68,"")</f>
        <v>24</v>
      </c>
      <c r="BJ68" t="s">
        <v>38</v>
      </c>
      <c r="BK68">
        <f>COUNT(BK57:BK65)</f>
        <v>9</v>
      </c>
      <c r="BL68">
        <f>COUNT(BL57:BL65)</f>
        <v>6</v>
      </c>
      <c r="BM68" t="s">
        <f>IF(ISBLANK($AJ68),BK68,"")</f>
        <v>24</v>
      </c>
      <c r="BN68" t="s">
        <f>IF(ISBLANK($AJ68),BL68,"")</f>
        <v>24</v>
      </c>
      <c r="BQ68" t="s">
        <v>38</v>
      </c>
      <c r="BR68">
        <f>COUNT(BR57:BR65)</f>
        <v>9</v>
      </c>
      <c r="BS68">
        <f>COUNT(BS57:BS65)</f>
        <v>9</v>
      </c>
      <c r="BT68" t="s">
        <f>IF(ISBLANK($AJ68),BR68,"")</f>
        <v>24</v>
      </c>
      <c r="BU68" t="s">
        <f>IF(ISBLANK($AJ68),BS68,"")</f>
        <v>24</v>
      </c>
      <c r="BY68" t="s">
        <v>38</v>
      </c>
      <c r="BZ68">
        <f>COUNT(BZ57:BZ65)</f>
        <v>9</v>
      </c>
      <c r="CA68">
        <f>COUNT(CA57:CA65)</f>
        <v>9</v>
      </c>
      <c r="CB68" t="s">
        <f>IF(ISBLANK($AJ68),BZ68,"")</f>
        <v>24</v>
      </c>
      <c r="CC68" t="s">
        <f>IF(ISBLANK($AJ68),CA68,"")</f>
        <v>24</v>
      </c>
      <c r="CG68" t="s">
        <v>38</v>
      </c>
      <c r="CH68">
        <f>COUNT(CH57:CH65)</f>
        <v>9</v>
      </c>
      <c r="CI68">
        <f>COUNT(CI57:CI65)</f>
        <v>9</v>
      </c>
      <c r="CJ68" t="s">
        <f>IF(ISBLANK($AJ68),CH68,"")</f>
        <v>24</v>
      </c>
      <c r="CK68" t="s">
        <f>IF(ISBLANK($AJ68),CI68,"")</f>
        <v>24</v>
      </c>
      <c r="CM68" t="s">
        <v>38</v>
      </c>
      <c r="CN68">
        <f>COUNT(CN57:CN65)</f>
        <v>9</v>
      </c>
      <c r="CO68">
        <f>COUNT(CO57:CO65)</f>
        <v>9</v>
      </c>
      <c r="CP68" t="s">
        <f>IF(ISBLANK($AJ68),CN68,"")</f>
        <v>24</v>
      </c>
      <c r="CQ68" t="s">
        <f>IF(ISBLANK($AJ68),CO68,"")</f>
        <v>24</v>
      </c>
    </row>
    <row r="69" spans="1:16260">
      <c r="M69" t="s">
        <f>IF($I69&gt;0,B69,"")</f>
        <v>24</v>
      </c>
      <c r="N69" t="s">
        <f>IF($I69&gt;0,C69,"")</f>
        <v>24</v>
      </c>
      <c r="O69" t="s">
        <f>IF($I69&gt;0,D69,"")</f>
        <v>24</v>
      </c>
      <c r="P69" t="s">
        <f>IF($I69&gt;0,E69,"")</f>
        <v>24</v>
      </c>
      <c r="Q69" t="s">
        <f>IF($I69&gt;0,F69,"")</f>
        <v>24</v>
      </c>
      <c r="R69" t="s">
        <f>IF($I69&gt;0,G69,"")</f>
        <v>24</v>
      </c>
      <c r="S69" t="s">
        <f>IF($I69&gt;0,H69,"")</f>
        <v>24</v>
      </c>
      <c r="T69" t="s">
        <f>IF($I69&gt;0,I69,"")</f>
        <v>24</v>
      </c>
      <c r="AJ69" t="s">
        <v>25</v>
      </c>
      <c r="AN69" t="s">
        <v>40</v>
      </c>
      <c r="AO69">
        <f>AO67/SQRT(AO68)</f>
        <v>0.011356086194688607</v>
      </c>
      <c r="AP69">
        <f>AP67/SQRT(AP68)</f>
        <v>0.076018577279732033</v>
      </c>
      <c r="AQ69" t="s">
        <f>IF(ISBLANK($AJ69),AO69,"")</f>
        <v>24</v>
      </c>
      <c r="AR69" t="s">
        <f>IF(ISBLANK($AJ69),AP69,"")</f>
        <v>24</v>
      </c>
      <c r="AU69" t="s">
        <v>40</v>
      </c>
      <c r="AV69">
        <f>AV67/SQRT(AV68)</f>
        <v>0.030226619058666096</v>
      </c>
      <c r="AW69">
        <f>AW67/SQRT(AW68)</f>
        <v>0.11782835060019797</v>
      </c>
      <c r="AX69" t="s">
        <f>IF(ISBLANK($AJ69),AV69,"")</f>
        <v>24</v>
      </c>
      <c r="AY69" t="s">
        <f>IF(ISBLANK($AJ69),AW69,"")</f>
        <v>24</v>
      </c>
      <c r="BB69" t="s">
        <v>25</v>
      </c>
      <c r="BD69" t="s">
        <v>40</v>
      </c>
      <c r="BE69">
        <f>BE67/SQRT(BE68)</f>
        <v>0.058858062105962783</v>
      </c>
      <c r="BF69">
        <f>BF67/SQRT(BF68)</f>
        <v>0.11657866196314685</v>
      </c>
      <c r="BG69" t="s">
        <f>IF(ISBLANK($AJ69),BE69,"")</f>
        <v>24</v>
      </c>
      <c r="BH69" t="s">
        <f>IF(ISBLANK($AJ69),BF69,"")</f>
        <v>24</v>
      </c>
      <c r="BJ69" t="s">
        <v>40</v>
      </c>
      <c r="BK69">
        <f>BK67/SQRT(BK68)</f>
        <v>0.05890260446596015</v>
      </c>
      <c r="BL69">
        <f>BL67/SQRT(BL68)</f>
        <v>0.036369306564864534</v>
      </c>
      <c r="BM69" t="s">
        <f>IF(ISBLANK($AJ69),BK69,"")</f>
        <v>24</v>
      </c>
      <c r="BN69" t="s">
        <f>IF(ISBLANK($AJ69),BL69,"")</f>
        <v>24</v>
      </c>
      <c r="BQ69" t="s">
        <v>40</v>
      </c>
      <c r="BR69">
        <f>BR67/SQRT(BR68)</f>
        <v>0.048937440747774043</v>
      </c>
      <c r="BS69">
        <f>BS67/SQRT(BS68)</f>
        <v>0.11896316404113751</v>
      </c>
      <c r="BT69" t="s">
        <f>IF(ISBLANK($AJ69),BR69,"")</f>
        <v>24</v>
      </c>
      <c r="BU69" t="s">
        <f>IF(ISBLANK($AJ69),BS69,"")</f>
        <v>24</v>
      </c>
      <c r="BY69" t="s">
        <v>40</v>
      </c>
      <c r="BZ69">
        <f>BZ67/SQRT(BZ68)</f>
        <v>0.050560776836961162</v>
      </c>
      <c r="CA69">
        <f>CA67/SQRT(CA68)</f>
        <v>0.011537244681573437</v>
      </c>
      <c r="CB69" t="s">
        <f>IF(ISBLANK($AJ69),BZ69,"")</f>
        <v>24</v>
      </c>
      <c r="CC69" t="s">
        <f>IF(ISBLANK($AJ69),CA69,"")</f>
        <v>24</v>
      </c>
      <c r="CG69" t="s">
        <v>40</v>
      </c>
      <c r="CH69">
        <f>CH67/SQRT(CH68)</f>
        <v>0.10193918814894447</v>
      </c>
      <c r="CI69">
        <f>CI67/SQRT(CI68)</f>
        <v>0.09903171478140739</v>
      </c>
      <c r="CJ69" t="s">
        <f>IF(ISBLANK($AJ69),CH69,"")</f>
        <v>24</v>
      </c>
      <c r="CK69" t="s">
        <f>IF(ISBLANK($AJ69),CI69,"")</f>
        <v>24</v>
      </c>
      <c r="CM69" t="s">
        <v>40</v>
      </c>
      <c r="CN69">
        <f>CN67/SQRT(CN68)</f>
        <v>0.10976307077760972</v>
      </c>
      <c r="CO69">
        <f>CO67/SQRT(CO68)</f>
        <v>0.079885799892410722</v>
      </c>
      <c r="CP69" t="s">
        <f>IF(ISBLANK($AJ69),CN69,"")</f>
        <v>24</v>
      </c>
      <c r="CQ69" t="s">
        <f>IF(ISBLANK($AJ69),CO69,"")</f>
        <v>24</v>
      </c>
    </row>
    <row r="70" spans="1:16260">
      <c r="A70" t="s">
        <v>95</v>
      </c>
      <c r="B70">
        <v>855</v>
      </c>
      <c r="C70">
        <v>355</v>
      </c>
      <c r="D70">
        <v>282</v>
      </c>
      <c r="E70">
        <v>23</v>
      </c>
      <c r="F70">
        <v>4</v>
      </c>
      <c r="G70">
        <v>15</v>
      </c>
      <c r="H70">
        <v>3</v>
      </c>
      <c r="I70">
        <v>17</v>
      </c>
      <c r="M70">
        <f>IF($I70&gt;0,B70,"")</f>
        <v>855</v>
      </c>
      <c r="N70">
        <f>IF($I70&gt;0,C70,"")</f>
        <v>355</v>
      </c>
      <c r="O70">
        <f>IF($I70&gt;0,D70,"")</f>
        <v>282</v>
      </c>
      <c r="P70">
        <f>IF($I70&gt;0,E70,"")</f>
        <v>23</v>
      </c>
      <c r="Q70">
        <f>IF($I70&gt;0,F70,"")</f>
        <v>4</v>
      </c>
      <c r="R70">
        <f>IF($I70&gt;0,G70,"")</f>
        <v>15</v>
      </c>
      <c r="S70">
        <f>IF($I70&gt;0,H70,"")</f>
        <v>3</v>
      </c>
      <c r="T70">
        <f>IF($I70&gt;0,I70,"")</f>
        <v>17</v>
      </c>
      <c r="Y70">
        <f>N70/$M70</f>
        <v>0.41520467836257308</v>
      </c>
      <c r="Z70">
        <f>O70/$M70</f>
        <v>0.3298245614035088</v>
      </c>
      <c r="AA70">
        <f>P70/$M70</f>
        <v>0.026900584795321637</v>
      </c>
      <c r="AB70">
        <f>Q70/$M70</f>
        <v>0.0046783625730994153</v>
      </c>
      <c r="AC70">
        <f>R70/$M70</f>
        <v>0.017543859649122806</v>
      </c>
      <c r="AD70">
        <f>S70/$M70</f>
        <v>0.0035087719298245615</v>
      </c>
      <c r="AE70">
        <f>T70/$M70</f>
        <v>0.019883040935672516</v>
      </c>
      <c r="AQ70">
        <f>IF(ISBLANK($AJ70),AO70,"")</f>
        <v>0</v>
      </c>
      <c r="AR70">
        <f>IF(ISBLANK($AJ70),AP70,"")</f>
        <v>0</v>
      </c>
      <c r="AX70">
        <f>IF(ISBLANK($AJ70),AV70,"")</f>
        <v>0</v>
      </c>
      <c r="AY70">
        <f>IF(ISBLANK($AJ70),AW70,"")</f>
        <v>0</v>
      </c>
      <c r="BG70">
        <f>IF(ISBLANK($AJ70),BE70,"")</f>
        <v>0</v>
      </c>
      <c r="BH70">
        <f>IF(ISBLANK($AJ70),BF70,"")</f>
        <v>0</v>
      </c>
      <c r="BJ70" t="s">
        <v>76</v>
      </c>
      <c r="BK70">
        <v>0.11764705882352899</v>
      </c>
      <c r="BL70">
        <v>0.59999999999999998</v>
      </c>
      <c r="BM70">
        <f>IF(ISBLANK($AJ70),BK70,"")</f>
        <v>0.11764705882352899</v>
      </c>
      <c r="BN70">
        <f>IF(ISBLANK($AJ70),BL70,"")</f>
        <v>0.59999999999999998</v>
      </c>
      <c r="BQ70" t="s">
        <v>76</v>
      </c>
      <c r="BR70">
        <v>0.21568627450980299</v>
      </c>
      <c r="BS70">
        <v>0.64705882352941102</v>
      </c>
      <c r="BT70">
        <f>IF(ISBLANK($AJ70),BR70,"")</f>
        <v>0.21568627450980299</v>
      </c>
      <c r="BU70">
        <f>IF(ISBLANK($AJ70),BS70,"")</f>
        <v>0.64705882352941102</v>
      </c>
      <c r="CB70">
        <f>IF(ISBLANK($AJ70),BZ70,"")</f>
        <v>0</v>
      </c>
      <c r="CC70">
        <f>IF(ISBLANK($AJ70),CA70,"")</f>
        <v>0</v>
      </c>
      <c r="CJ70">
        <f>IF(ISBLANK($AJ70),CH70,"")</f>
        <v>0</v>
      </c>
      <c r="CK70">
        <f>IF(ISBLANK($AJ70),CI70,"")</f>
        <v>0</v>
      </c>
      <c r="CP70">
        <f>IF(ISBLANK($AJ70),CN70,"")</f>
        <v>0</v>
      </c>
      <c r="CQ70">
        <f>IF(ISBLANK($AJ70),CO70,"")</f>
        <v>0</v>
      </c>
    </row>
    <row r="71" spans="1:16260">
      <c r="A71" t="s">
        <v>96</v>
      </c>
      <c r="B71">
        <v>319</v>
      </c>
      <c r="C71">
        <v>37</v>
      </c>
      <c r="D71">
        <v>97</v>
      </c>
      <c r="E71">
        <v>40</v>
      </c>
      <c r="F71">
        <v>37</v>
      </c>
      <c r="G71">
        <v>31</v>
      </c>
      <c r="H71">
        <v>28</v>
      </c>
      <c r="I71">
        <v>108</v>
      </c>
      <c r="M71">
        <f>IF($I71&gt;0,B71,"")</f>
        <v>319</v>
      </c>
      <c r="N71">
        <f>IF($I71&gt;0,C71,"")</f>
        <v>37</v>
      </c>
      <c r="O71">
        <f>IF($I71&gt;0,D71,"")</f>
        <v>97</v>
      </c>
      <c r="P71">
        <f>IF($I71&gt;0,E71,"")</f>
        <v>40</v>
      </c>
      <c r="Q71">
        <f>IF($I71&gt;0,F71,"")</f>
        <v>37</v>
      </c>
      <c r="R71">
        <f>IF($I71&gt;0,G71,"")</f>
        <v>31</v>
      </c>
      <c r="S71">
        <f>IF($I71&gt;0,H71,"")</f>
        <v>28</v>
      </c>
      <c r="T71">
        <f>IF($I71&gt;0,I71,"")</f>
        <v>108</v>
      </c>
      <c r="Y71">
        <f>N71/$M71</f>
        <v>0.11598746081504702</v>
      </c>
      <c r="Z71">
        <f>O71/$M71</f>
        <v>0.30407523510971785</v>
      </c>
      <c r="AA71">
        <f>P71/$M71</f>
        <v>0.12539184952978055</v>
      </c>
      <c r="AB71">
        <f>Q71/$M71</f>
        <v>0.11598746081504702</v>
      </c>
      <c r="AC71">
        <f>R71/$M71</f>
        <v>0.097178683385579931</v>
      </c>
      <c r="AD71">
        <f>S71/$M71</f>
        <v>0.087774294670846395</v>
      </c>
      <c r="AE71">
        <f>T71/$M71</f>
        <v>0.33855799373040751</v>
      </c>
      <c r="AJ71" t="s">
        <v>25</v>
      </c>
      <c r="AN71" t="s">
        <v>76</v>
      </c>
      <c r="AO71">
        <v>0.94117647058823495</v>
      </c>
      <c r="AP71">
        <v>0.66666666666666596</v>
      </c>
      <c r="AQ71" t="s">
        <f>IF(ISBLANK($AJ71),AO71,"")</f>
        <v>24</v>
      </c>
      <c r="AR71" t="s">
        <f>IF(ISBLANK($AJ71),AP71,"")</f>
        <v>24</v>
      </c>
      <c r="AU71" t="s">
        <v>76</v>
      </c>
      <c r="AV71">
        <v>0.59999999999999998</v>
      </c>
      <c r="AW71">
        <v>0.375</v>
      </c>
      <c r="AX71" t="s">
        <f>IF(ISBLANK($AJ71),AV71,"")</f>
        <v>24</v>
      </c>
      <c r="AY71" t="s">
        <f>IF(ISBLANK($AJ71),AW71,"")</f>
        <v>24</v>
      </c>
      <c r="BB71" t="s">
        <v>25</v>
      </c>
      <c r="BD71" t="s">
        <v>76</v>
      </c>
      <c r="BE71">
        <v>0.29411764705882298</v>
      </c>
      <c r="BF71">
        <v>0.625</v>
      </c>
      <c r="BG71" t="s">
        <f>IF(ISBLANK($AJ71),BE71,"")</f>
        <v>24</v>
      </c>
      <c r="BH71" t="s">
        <f>IF(ISBLANK($AJ71),BF71,"")</f>
        <v>24</v>
      </c>
      <c r="BJ71" t="s">
        <v>77</v>
      </c>
      <c r="BM71" t="s">
        <f>IF(ISBLANK($AJ71),BK71,"")</f>
        <v>24</v>
      </c>
      <c r="BN71" t="s">
        <f>IF(ISBLANK($AJ71),BL71,"")</f>
        <v>24</v>
      </c>
      <c r="BQ71" t="s">
        <v>77</v>
      </c>
      <c r="BT71" t="s">
        <f>IF(ISBLANK($AJ71),BR71,"")</f>
        <v>24</v>
      </c>
      <c r="BU71" t="s">
        <f>IF(ISBLANK($AJ71),BS71,"")</f>
        <v>24</v>
      </c>
      <c r="BY71" t="s">
        <v>76</v>
      </c>
      <c r="BZ71">
        <v>0.25490196078431299</v>
      </c>
      <c r="CA71">
        <v>0.8125</v>
      </c>
      <c r="CB71" t="s">
        <f>IF(ISBLANK($AJ71),BZ71,"")</f>
        <v>24</v>
      </c>
      <c r="CC71" t="s">
        <f>IF(ISBLANK($AJ71),CA71,"")</f>
        <v>24</v>
      </c>
      <c r="CG71" t="s">
        <v>76</v>
      </c>
      <c r="CH71">
        <v>0.88235294117647001</v>
      </c>
      <c r="CI71">
        <v>0.445544554455445</v>
      </c>
      <c r="CJ71" t="s">
        <f>IF(ISBLANK($AJ71),CH71,"")</f>
        <v>24</v>
      </c>
      <c r="CK71" t="s">
        <f>IF(ISBLANK($AJ71),CI71,"")</f>
        <v>24</v>
      </c>
      <c r="CM71" t="s">
        <v>76</v>
      </c>
      <c r="CN71">
        <v>0.50980392156862697</v>
      </c>
      <c r="CO71">
        <v>0.54166666666666596</v>
      </c>
      <c r="CP71" t="s">
        <f>IF(ISBLANK($AJ71),CN71,"")</f>
        <v>24</v>
      </c>
      <c r="CQ71" t="s">
        <f>IF(ISBLANK($AJ71),CO71,"")</f>
        <v>24</v>
      </c>
    </row>
    <row r="72" spans="1:16260">
      <c r="A72" s="5" t="s">
        <v>97</v>
      </c>
      <c r="B72" s="5">
        <v>167</v>
      </c>
      <c r="C72" s="5">
        <v>19</v>
      </c>
      <c r="D72" s="5">
        <v>13</v>
      </c>
      <c r="E72" s="5">
        <v>9</v>
      </c>
      <c r="F72" s="5">
        <v>0</v>
      </c>
      <c r="G72" s="5">
        <v>6</v>
      </c>
      <c r="H72" s="5">
        <v>0</v>
      </c>
      <c r="I72" s="5">
        <v>0</v>
      </c>
      <c r="J72" s="5"/>
      <c r="K72" s="5"/>
      <c r="L72" s="5"/>
      <c r="M72" t="s">
        <f>IF($I72&gt;0,B72,"")</f>
        <v>24</v>
      </c>
      <c r="N72" t="s">
        <f>IF($I72&gt;0,C72,"")</f>
        <v>24</v>
      </c>
      <c r="O72" t="s">
        <f>IF($I72&gt;0,D72,"")</f>
        <v>24</v>
      </c>
      <c r="P72" t="s">
        <f>IF($I72&gt;0,E72,"")</f>
        <v>24</v>
      </c>
      <c r="Q72" t="s">
        <f>IF($I72&gt;0,F72,"")</f>
        <v>24</v>
      </c>
      <c r="R72" t="s">
        <f>IF($I72&gt;0,G72,"")</f>
        <v>24</v>
      </c>
      <c r="S72" t="s">
        <f>IF($I72&gt;0,H72,"")</f>
        <v>24</v>
      </c>
      <c r="T72" t="s">
        <f>IF($I72&gt;0,I72,"")</f>
        <v>24</v>
      </c>
      <c r="U72" s="5"/>
      <c r="AN72" t="s">
        <v>77</v>
      </c>
      <c r="AQ72">
        <f>IF(ISBLANK($AJ72),AO72,"")</f>
        <v>0</v>
      </c>
      <c r="AR72">
        <f>IF(ISBLANK($AJ72),AP72,"")</f>
        <v>0</v>
      </c>
      <c r="AU72" t="s">
        <v>77</v>
      </c>
      <c r="AX72">
        <f>IF(ISBLANK($AJ72),AV72,"")</f>
        <v>0</v>
      </c>
      <c r="AY72">
        <f>IF(ISBLANK($AJ72),AW72,"")</f>
        <v>0</v>
      </c>
      <c r="BD72" t="s">
        <v>77</v>
      </c>
      <c r="BG72">
        <f>IF(ISBLANK($AJ72),BE72,"")</f>
        <v>0</v>
      </c>
      <c r="BH72">
        <f>IF(ISBLANK($AJ72),BF72,"")</f>
        <v>0</v>
      </c>
      <c r="BJ72" t="s">
        <v>78</v>
      </c>
      <c r="BK72">
        <v>0.157894736842105</v>
      </c>
      <c r="BL72">
        <v>0.75</v>
      </c>
      <c r="BM72">
        <f>IF(ISBLANK($AJ72),BK72,"")</f>
        <v>0.157894736842105</v>
      </c>
      <c r="BN72">
        <f>IF(ISBLANK($AJ72),BL72,"")</f>
        <v>0.75</v>
      </c>
      <c r="BQ72" t="s">
        <v>78</v>
      </c>
      <c r="BR72">
        <v>0.21052631578947301</v>
      </c>
      <c r="BS72">
        <v>0.36363636363636298</v>
      </c>
      <c r="BT72">
        <f>IF(ISBLANK($AJ72),BR72,"")</f>
        <v>0.21052631578947301</v>
      </c>
      <c r="BU72">
        <f>IF(ISBLANK($AJ72),BS72,"")</f>
        <v>0.36363636363636298</v>
      </c>
      <c r="BY72" t="s">
        <v>77</v>
      </c>
      <c r="CB72">
        <f>IF(ISBLANK($AJ72),BZ72,"")</f>
        <v>0</v>
      </c>
      <c r="CC72">
        <f>IF(ISBLANK($AJ72),CA72,"")</f>
        <v>0</v>
      </c>
      <c r="CG72" t="s">
        <v>77</v>
      </c>
      <c r="CI72">
        <v>0</v>
      </c>
      <c r="CJ72">
        <f>IF(ISBLANK($AJ72),CH72,"")</f>
        <v>0</v>
      </c>
      <c r="CK72">
        <f>IF(ISBLANK($AJ72),CI72,"")</f>
        <v>0</v>
      </c>
      <c r="CM72" t="s">
        <v>77</v>
      </c>
      <c r="CO72">
        <v>0</v>
      </c>
      <c r="CP72">
        <f>IF(ISBLANK($AJ72),CN72,"")</f>
        <v>0</v>
      </c>
      <c r="CQ72">
        <f>IF(ISBLANK($AJ72),CO72,"")</f>
        <v>0</v>
      </c>
    </row>
    <row r="73" spans="1:16260">
      <c r="A73" t="s">
        <v>98</v>
      </c>
      <c r="B73">
        <v>170</v>
      </c>
      <c r="C73">
        <v>3</v>
      </c>
      <c r="D73">
        <v>80</v>
      </c>
      <c r="E73">
        <v>2</v>
      </c>
      <c r="F73">
        <v>1</v>
      </c>
      <c r="G73">
        <v>1</v>
      </c>
      <c r="H73">
        <v>0</v>
      </c>
      <c r="I73">
        <v>5</v>
      </c>
      <c r="M73">
        <f>IF($I73&gt;0,B73,"")</f>
        <v>170</v>
      </c>
      <c r="N73">
        <f>IF($I73&gt;0,C73,"")</f>
        <v>3</v>
      </c>
      <c r="O73">
        <f>IF($I73&gt;0,D73,"")</f>
        <v>80</v>
      </c>
      <c r="P73">
        <f>IF($I73&gt;0,E73,"")</f>
        <v>2</v>
      </c>
      <c r="Q73">
        <f>IF($I73&gt;0,F73,"")</f>
        <v>1</v>
      </c>
      <c r="R73">
        <f>IF($I73&gt;0,G73,"")</f>
        <v>1</v>
      </c>
      <c r="S73">
        <f>IF($I73&gt;0,H73,"")</f>
        <v>0</v>
      </c>
      <c r="T73">
        <f>IF($I73&gt;0,I73,"")</f>
        <v>5</v>
      </c>
      <c r="Y73">
        <f>N73/$M73</f>
        <v>0.017647058823529412</v>
      </c>
      <c r="Z73">
        <f>O73/$M73</f>
        <v>0.47058823529411764</v>
      </c>
      <c r="AA73">
        <f>P73/$M73</f>
        <v>0.011764705882352941</v>
      </c>
      <c r="AB73">
        <f>Q73/$M73</f>
        <v>0.0058823529411764705</v>
      </c>
      <c r="AC73">
        <f>R73/$M73</f>
        <v>0.0058823529411764705</v>
      </c>
      <c r="AD73">
        <f>S73/$M73</f>
        <v>0</v>
      </c>
      <c r="AE73">
        <f>T73/$M73</f>
        <v>0.029411764705882353</v>
      </c>
      <c r="AN73" t="s">
        <v>78</v>
      </c>
      <c r="AO73">
        <v>1</v>
      </c>
      <c r="AP73">
        <v>0.91666666666666596</v>
      </c>
      <c r="AQ73">
        <f>IF(ISBLANK($AJ73),AO73,"")</f>
        <v>1</v>
      </c>
      <c r="AR73">
        <f>IF(ISBLANK($AJ73),AP73,"")</f>
        <v>0.91666666666666596</v>
      </c>
      <c r="AU73" t="s">
        <v>78</v>
      </c>
      <c r="AV73">
        <v>1</v>
      </c>
      <c r="AW73">
        <v>0.80000000000000004</v>
      </c>
      <c r="AX73">
        <f>IF(ISBLANK($AJ73),AV73,"")</f>
        <v>1</v>
      </c>
      <c r="AY73">
        <f>IF(ISBLANK($AJ73),AW73,"")</f>
        <v>0.80000000000000004</v>
      </c>
      <c r="BD73" t="s">
        <v>78</v>
      </c>
      <c r="BE73">
        <v>0.21052631578947301</v>
      </c>
      <c r="BF73">
        <v>0.33333333333333298</v>
      </c>
      <c r="BG73">
        <f>IF(ISBLANK($AJ73),BE73,"")</f>
        <v>0.21052631578947301</v>
      </c>
      <c r="BH73">
        <f>IF(ISBLANK($AJ73),BF73,"")</f>
        <v>0.33333333333333298</v>
      </c>
      <c r="BJ73" t="s">
        <v>79</v>
      </c>
      <c r="BK73">
        <v>0</v>
      </c>
      <c r="BM73">
        <f>IF(ISBLANK($AJ73),BK73,"")</f>
        <v>0</v>
      </c>
      <c r="BN73">
        <f>IF(ISBLANK($AJ73),BL73,"")</f>
        <v>0</v>
      </c>
      <c r="BQ73" t="s">
        <v>79</v>
      </c>
      <c r="BR73">
        <v>0.25</v>
      </c>
      <c r="BS73">
        <v>0.025641025641025599</v>
      </c>
      <c r="BT73">
        <f>IF(ISBLANK($AJ73),BR73,"")</f>
        <v>0.25</v>
      </c>
      <c r="BU73">
        <f>IF(ISBLANK($AJ73),BS73,"")</f>
        <v>0.025641025641025599</v>
      </c>
      <c r="BY73" t="s">
        <v>78</v>
      </c>
      <c r="BZ73">
        <v>0.157894736842105</v>
      </c>
      <c r="CA73">
        <v>0.59999999999999998</v>
      </c>
      <c r="CB73">
        <f>IF(ISBLANK($AJ73),BZ73,"")</f>
        <v>0.157894736842105</v>
      </c>
      <c r="CC73">
        <f>IF(ISBLANK($AJ73),CA73,"")</f>
        <v>0.59999999999999998</v>
      </c>
      <c r="CG73" t="s">
        <v>78</v>
      </c>
      <c r="CH73">
        <v>0.21052631578947301</v>
      </c>
      <c r="CI73">
        <v>0.40000000000000002</v>
      </c>
      <c r="CJ73">
        <f>IF(ISBLANK($AJ73),CH73,"")</f>
        <v>0.21052631578947301</v>
      </c>
      <c r="CK73">
        <f>IF(ISBLANK($AJ73),CI73,"")</f>
        <v>0.40000000000000002</v>
      </c>
      <c r="CM73" t="s">
        <v>78</v>
      </c>
      <c r="CN73">
        <v>0.52631578947368396</v>
      </c>
      <c r="CO73">
        <v>0.26315789473684198</v>
      </c>
      <c r="CP73">
        <f>IF(ISBLANK($AJ73),CN73,"")</f>
        <v>0.52631578947368396</v>
      </c>
      <c r="CQ73">
        <f>IF(ISBLANK($AJ73),CO73,"")</f>
        <v>0.26315789473684198</v>
      </c>
    </row>
    <row r="74" spans="1:16260">
      <c r="A74" t="s">
        <v>99</v>
      </c>
      <c r="B74">
        <v>148</v>
      </c>
      <c r="C74">
        <v>73</v>
      </c>
      <c r="D74">
        <v>70</v>
      </c>
      <c r="E74">
        <v>9</v>
      </c>
      <c r="F74">
        <v>0</v>
      </c>
      <c r="G74">
        <v>5</v>
      </c>
      <c r="H74">
        <v>0</v>
      </c>
      <c r="I74">
        <v>0</v>
      </c>
      <c r="M74" t="s">
        <f>IF($I74&gt;0,B74,"")</f>
        <v>24</v>
      </c>
      <c r="N74" t="s">
        <f>IF($I74&gt;0,C74,"")</f>
        <v>24</v>
      </c>
      <c r="O74" t="s">
        <f>IF($I74&gt;0,D74,"")</f>
        <v>24</v>
      </c>
      <c r="P74" t="s">
        <f>IF($I74&gt;0,E74,"")</f>
        <v>24</v>
      </c>
      <c r="Q74" t="s">
        <f>IF($I74&gt;0,F74,"")</f>
        <v>24</v>
      </c>
      <c r="R74" t="s">
        <f>IF($I74&gt;0,G74,"")</f>
        <v>24</v>
      </c>
      <c r="S74" t="s">
        <f>IF($I74&gt;0,H74,"")</f>
        <v>24</v>
      </c>
      <c r="T74" t="s">
        <f>IF($I74&gt;0,I74,"")</f>
        <v>24</v>
      </c>
      <c r="AJ74" t="s">
        <v>25</v>
      </c>
      <c r="AN74" t="s">
        <v>79</v>
      </c>
      <c r="AO74">
        <v>1</v>
      </c>
      <c r="AP74">
        <v>0.88636363636363602</v>
      </c>
      <c r="AQ74" t="s">
        <f>IF(ISBLANK($AJ74),AO74,"")</f>
        <v>24</v>
      </c>
      <c r="AR74" t="s">
        <f>IF(ISBLANK($AJ74),AP74,"")</f>
        <v>24</v>
      </c>
      <c r="AU74" t="s">
        <v>79</v>
      </c>
      <c r="AX74" t="s">
        <f>IF(ISBLANK($AJ74),AV74,"")</f>
        <v>24</v>
      </c>
      <c r="AY74" t="s">
        <f>IF(ISBLANK($AJ74),AW74,"")</f>
        <v>24</v>
      </c>
      <c r="BB74" t="s">
        <v>25</v>
      </c>
      <c r="BD74" t="s">
        <v>79</v>
      </c>
      <c r="BE74">
        <v>0.25</v>
      </c>
      <c r="BF74">
        <v>0.0227272727272727</v>
      </c>
      <c r="BG74" t="s">
        <f>IF(ISBLANK($AJ74),BE74,"")</f>
        <v>24</v>
      </c>
      <c r="BH74" t="s">
        <f>IF(ISBLANK($AJ74),BF74,"")</f>
        <v>24</v>
      </c>
      <c r="BJ74" t="s">
        <v>80</v>
      </c>
      <c r="BM74" t="s">
        <f>IF(ISBLANK($AJ74),BK74,"")</f>
        <v>24</v>
      </c>
      <c r="BN74" t="s">
        <f>IF(ISBLANK($AJ74),BL74,"")</f>
        <v>24</v>
      </c>
      <c r="BQ74" t="s">
        <v>80</v>
      </c>
      <c r="BS74">
        <v>0</v>
      </c>
      <c r="BT74" t="s">
        <f>IF(ISBLANK($AJ74),BR74,"")</f>
        <v>24</v>
      </c>
      <c r="BU74" t="s">
        <f>IF(ISBLANK($AJ74),BS74,"")</f>
        <v>24</v>
      </c>
      <c r="BY74" t="s">
        <v>79</v>
      </c>
      <c r="BZ74">
        <v>0</v>
      </c>
      <c r="CB74" t="s">
        <f>IF(ISBLANK($AJ74),BZ74,"")</f>
        <v>24</v>
      </c>
      <c r="CC74" t="s">
        <f>IF(ISBLANK($AJ74),CA74,"")</f>
        <v>24</v>
      </c>
      <c r="CG74" t="s">
        <v>79</v>
      </c>
      <c r="CH74">
        <v>0.25</v>
      </c>
      <c r="CI74">
        <v>0.0153846153846153</v>
      </c>
      <c r="CJ74" t="s">
        <f>IF(ISBLANK($AJ74),CH74,"")</f>
        <v>24</v>
      </c>
      <c r="CK74" t="s">
        <f>IF(ISBLANK($AJ74),CI74,"")</f>
        <v>24</v>
      </c>
      <c r="CM74" t="s">
        <v>79</v>
      </c>
      <c r="CN74">
        <v>0.75</v>
      </c>
      <c r="CO74">
        <v>0.022556390977443601</v>
      </c>
      <c r="CP74" t="s">
        <f>IF(ISBLANK($AJ74),CN74,"")</f>
        <v>24</v>
      </c>
      <c r="CQ74" t="s">
        <f>IF(ISBLANK($AJ74),CO74,"")</f>
        <v>24</v>
      </c>
    </row>
    <row r="75" spans="1:16260">
      <c r="A75" t="s">
        <v>100</v>
      </c>
      <c r="B75">
        <v>368</v>
      </c>
      <c r="C75">
        <v>116</v>
      </c>
      <c r="D75">
        <v>56</v>
      </c>
      <c r="E75">
        <v>23</v>
      </c>
      <c r="F75">
        <v>6</v>
      </c>
      <c r="G75">
        <v>18</v>
      </c>
      <c r="H75">
        <v>6</v>
      </c>
      <c r="I75">
        <v>23</v>
      </c>
      <c r="M75">
        <f>IF($I75&gt;0,B75,"")</f>
        <v>368</v>
      </c>
      <c r="N75">
        <f>IF($I75&gt;0,C75,"")</f>
        <v>116</v>
      </c>
      <c r="O75">
        <f>IF($I75&gt;0,D75,"")</f>
        <v>56</v>
      </c>
      <c r="P75">
        <f>IF($I75&gt;0,E75,"")</f>
        <v>23</v>
      </c>
      <c r="Q75">
        <f>IF($I75&gt;0,F75,"")</f>
        <v>6</v>
      </c>
      <c r="R75">
        <f>IF($I75&gt;0,G75,"")</f>
        <v>18</v>
      </c>
      <c r="S75">
        <f>IF($I75&gt;0,H75,"")</f>
        <v>6</v>
      </c>
      <c r="T75">
        <f>IF($I75&gt;0,I75,"")</f>
        <v>23</v>
      </c>
      <c r="Y75">
        <f>N75/$M75</f>
        <v>0.31521739130434784</v>
      </c>
      <c r="Z75">
        <f>O75/$M75</f>
        <v>0.15217391304347827</v>
      </c>
      <c r="AA75">
        <f>P75/$M75</f>
        <v>0.0625</v>
      </c>
      <c r="AB75">
        <f>Q75/$M75</f>
        <v>0.016304347826086956</v>
      </c>
      <c r="AC75">
        <f>R75/$M75</f>
        <v>0.048913043478260872</v>
      </c>
      <c r="AD75">
        <f>S75/$M75</f>
        <v>0.016304347826086956</v>
      </c>
      <c r="AE75">
        <f>T75/$M75</f>
        <v>0.0625</v>
      </c>
      <c r="AN75" t="s">
        <v>80</v>
      </c>
      <c r="AO75">
        <v>0.80000000000000004</v>
      </c>
      <c r="AP75">
        <v>0.66666666666666596</v>
      </c>
      <c r="AQ75">
        <f>IF(ISBLANK($AJ75),AO75,"")</f>
        <v>0.80000000000000004</v>
      </c>
      <c r="AR75">
        <f>IF(ISBLANK($AJ75),AP75,"")</f>
        <v>0.66666666666666596</v>
      </c>
      <c r="AU75" t="s">
        <v>80</v>
      </c>
      <c r="AX75">
        <f>IF(ISBLANK($AJ75),AV75,"")</f>
        <v>0</v>
      </c>
      <c r="AY75">
        <f>IF(ISBLANK($AJ75),AW75,"")</f>
        <v>0</v>
      </c>
      <c r="BD75" t="s">
        <v>80</v>
      </c>
      <c r="BF75">
        <v>0</v>
      </c>
      <c r="BG75">
        <f>IF(ISBLANK($AJ75),BE75,"")</f>
        <v>0</v>
      </c>
      <c r="BH75">
        <f>IF(ISBLANK($AJ75),BF75,"")</f>
        <v>0</v>
      </c>
      <c r="BJ75" t="s">
        <v>81</v>
      </c>
      <c r="BK75">
        <v>0</v>
      </c>
      <c r="BM75">
        <f>IF(ISBLANK($AJ75),BK75,"")</f>
        <v>0</v>
      </c>
      <c r="BN75">
        <f>IF(ISBLANK($AJ75),BL75,"")</f>
        <v>0</v>
      </c>
      <c r="BQ75" t="s">
        <v>81</v>
      </c>
      <c r="BR75">
        <v>0.20000000000000001</v>
      </c>
      <c r="BS75">
        <v>0.14285714285714199</v>
      </c>
      <c r="BT75">
        <f>IF(ISBLANK($AJ75),BR75,"")</f>
        <v>0.20000000000000001</v>
      </c>
      <c r="BU75">
        <f>IF(ISBLANK($AJ75),BS75,"")</f>
        <v>0.14285714285714199</v>
      </c>
      <c r="BY75" t="s">
        <v>80</v>
      </c>
      <c r="CB75">
        <f>IF(ISBLANK($AJ75),BZ75,"")</f>
        <v>0</v>
      </c>
      <c r="CC75">
        <f>IF(ISBLANK($AJ75),CA75,"")</f>
        <v>0</v>
      </c>
      <c r="CG75" t="s">
        <v>80</v>
      </c>
      <c r="CJ75">
        <f>IF(ISBLANK($AJ75),CH75,"")</f>
        <v>0</v>
      </c>
      <c r="CK75">
        <f>IF(ISBLANK($AJ75),CI75,"")</f>
        <v>0</v>
      </c>
      <c r="CM75" t="s">
        <v>80</v>
      </c>
      <c r="CO75">
        <v>0</v>
      </c>
      <c r="CP75">
        <f>IF(ISBLANK($AJ75),CN75,"")</f>
        <v>0</v>
      </c>
      <c r="CQ75">
        <f>IF(ISBLANK($AJ75),CO75,"")</f>
        <v>0</v>
      </c>
    </row>
    <row r="76" spans="1:16260">
      <c r="A76" t="s">
        <v>101</v>
      </c>
      <c r="B76">
        <v>26</v>
      </c>
      <c r="C76">
        <v>12</v>
      </c>
      <c r="D76">
        <v>6</v>
      </c>
      <c r="E76">
        <v>7</v>
      </c>
      <c r="F76">
        <v>2</v>
      </c>
      <c r="G76">
        <v>1</v>
      </c>
      <c r="H76">
        <v>0</v>
      </c>
      <c r="I76">
        <v>2</v>
      </c>
      <c r="M76">
        <f>IF($I76&gt;0,B76,"")</f>
        <v>26</v>
      </c>
      <c r="N76">
        <f>IF($I76&gt;0,C76,"")</f>
        <v>12</v>
      </c>
      <c r="O76">
        <f>IF($I76&gt;0,D76,"")</f>
        <v>6</v>
      </c>
      <c r="P76">
        <f>IF($I76&gt;0,E76,"")</f>
        <v>7</v>
      </c>
      <c r="Q76">
        <f>IF($I76&gt;0,F76,"")</f>
        <v>2</v>
      </c>
      <c r="R76">
        <f>IF($I76&gt;0,G76,"")</f>
        <v>1</v>
      </c>
      <c r="S76">
        <f>IF($I76&gt;0,H76,"")</f>
        <v>0</v>
      </c>
      <c r="T76">
        <f>IF($I76&gt;0,I76,"")</f>
        <v>2</v>
      </c>
      <c r="Y76">
        <f>N76/$M76</f>
        <v>0.46153846153846156</v>
      </c>
      <c r="Z76">
        <f>O76/$M76</f>
        <v>0.23076923076923078</v>
      </c>
      <c r="AA76">
        <f>P76/$M76</f>
        <v>0.26923076923076922</v>
      </c>
      <c r="AB76">
        <f>Q76/$M76</f>
        <v>0.076923076923076927</v>
      </c>
      <c r="AC76">
        <f>R76/$M76</f>
        <v>0.038461538461538464</v>
      </c>
      <c r="AD76">
        <f>S76/$M76</f>
        <v>0</v>
      </c>
      <c r="AE76">
        <f>T76/$M76</f>
        <v>0.076923076923076927</v>
      </c>
      <c r="AN76" t="s">
        <v>81</v>
      </c>
      <c r="AO76">
        <v>1</v>
      </c>
      <c r="AP76">
        <v>0.69999999999999996</v>
      </c>
      <c r="AQ76">
        <f>IF(ISBLANK($AJ76),AO76,"")</f>
        <v>1</v>
      </c>
      <c r="AR76">
        <f>IF(ISBLANK($AJ76),AP76,"")</f>
        <v>0.69999999999999996</v>
      </c>
      <c r="AU76" t="s">
        <v>81</v>
      </c>
      <c r="AX76">
        <f>IF(ISBLANK($AJ76),AV76,"")</f>
        <v>0</v>
      </c>
      <c r="AY76">
        <f>IF(ISBLANK($AJ76),AW76,"")</f>
        <v>0</v>
      </c>
      <c r="BD76" t="s">
        <v>81</v>
      </c>
      <c r="BE76">
        <v>0.20000000000000001</v>
      </c>
      <c r="BF76">
        <v>0.10000000000000001</v>
      </c>
      <c r="BG76">
        <f>IF(ISBLANK($AJ76),BE76,"")</f>
        <v>0.20000000000000001</v>
      </c>
      <c r="BH76">
        <f>IF(ISBLANK($AJ76),BF76,"")</f>
        <v>0.10000000000000001</v>
      </c>
      <c r="BJ76" t="s">
        <v>82</v>
      </c>
      <c r="BK76">
        <v>0</v>
      </c>
      <c r="BM76">
        <f>IF(ISBLANK($AJ76),BK76,"")</f>
        <v>0</v>
      </c>
      <c r="BN76">
        <f>IF(ISBLANK($AJ76),BL76,"")</f>
        <v>0</v>
      </c>
      <c r="BQ76" t="s">
        <v>82</v>
      </c>
      <c r="BR76">
        <v>0.11111111111111099</v>
      </c>
      <c r="BS76">
        <v>1</v>
      </c>
      <c r="BT76">
        <f>IF(ISBLANK($AJ76),BR76,"")</f>
        <v>0.11111111111111099</v>
      </c>
      <c r="BU76">
        <f>IF(ISBLANK($AJ76),BS76,"")</f>
        <v>1</v>
      </c>
      <c r="BY76" t="s">
        <v>81</v>
      </c>
      <c r="BZ76">
        <v>0</v>
      </c>
      <c r="CB76">
        <f>IF(ISBLANK($AJ76),BZ76,"")</f>
        <v>0</v>
      </c>
      <c r="CC76">
        <f>IF(ISBLANK($AJ76),CA76,"")</f>
        <v>0</v>
      </c>
      <c r="CG76" t="s">
        <v>81</v>
      </c>
      <c r="CH76">
        <v>0.20000000000000001</v>
      </c>
      <c r="CI76">
        <v>0.0093457943925233603</v>
      </c>
      <c r="CJ76">
        <f>IF(ISBLANK($AJ76),CH76,"")</f>
        <v>0.20000000000000001</v>
      </c>
      <c r="CK76">
        <f>IF(ISBLANK($AJ76),CI76,"")</f>
        <v>0.0093457943925233603</v>
      </c>
      <c r="CM76" t="s">
        <v>81</v>
      </c>
      <c r="CN76">
        <v>1</v>
      </c>
      <c r="CO76">
        <v>0.0390625</v>
      </c>
      <c r="CP76">
        <f>IF(ISBLANK($AJ76),CN76,"")</f>
        <v>1</v>
      </c>
      <c r="CQ76">
        <f>IF(ISBLANK($AJ76),CO76,"")</f>
        <v>0.0390625</v>
      </c>
    </row>
    <row r="77" spans="1:16260">
      <c r="A77" t="s">
        <v>102</v>
      </c>
      <c r="B77">
        <v>58</v>
      </c>
      <c r="C77">
        <v>29</v>
      </c>
      <c r="D77">
        <v>19</v>
      </c>
      <c r="E77">
        <v>11</v>
      </c>
      <c r="F77">
        <v>0</v>
      </c>
      <c r="G77">
        <v>6</v>
      </c>
      <c r="H77">
        <v>0</v>
      </c>
      <c r="I77">
        <v>1</v>
      </c>
      <c r="M77">
        <f>IF($I77&gt;0,B77,"")</f>
        <v>58</v>
      </c>
      <c r="N77">
        <f>IF($I77&gt;0,C77,"")</f>
        <v>29</v>
      </c>
      <c r="O77">
        <f>IF($I77&gt;0,D77,"")</f>
        <v>19</v>
      </c>
      <c r="P77">
        <f>IF($I77&gt;0,E77,"")</f>
        <v>11</v>
      </c>
      <c r="Q77">
        <f>IF($I77&gt;0,F77,"")</f>
        <v>0</v>
      </c>
      <c r="R77">
        <f>IF($I77&gt;0,G77,"")</f>
        <v>6</v>
      </c>
      <c r="S77">
        <f>IF($I77&gt;0,H77,"")</f>
        <v>0</v>
      </c>
      <c r="T77">
        <f>IF($I77&gt;0,I77,"")</f>
        <v>1</v>
      </c>
      <c r="Y77">
        <f>N77/$M77</f>
        <v>0.5</v>
      </c>
      <c r="Z77">
        <f>O77/$M77</f>
        <v>0.32758620689655171</v>
      </c>
      <c r="AA77">
        <f>P77/$M77</f>
        <v>0.18965517241379309</v>
      </c>
      <c r="AB77">
        <f>Q77/$M77</f>
        <v>0</v>
      </c>
      <c r="AC77">
        <f>R77/$M77</f>
        <v>0.10344827586206896</v>
      </c>
      <c r="AD77">
        <f>S77/$M77</f>
        <v>0</v>
      </c>
      <c r="AE77">
        <f>T77/$M77</f>
        <v>0.017241379310344827</v>
      </c>
      <c r="AN77" t="s">
        <v>82</v>
      </c>
      <c r="AO77">
        <v>1</v>
      </c>
      <c r="AP77">
        <v>1</v>
      </c>
      <c r="AQ77">
        <f>IF(ISBLANK($AJ77),AO77,"")</f>
        <v>1</v>
      </c>
      <c r="AR77">
        <f>IF(ISBLANK($AJ77),AP77,"")</f>
        <v>1</v>
      </c>
      <c r="AU77" t="s">
        <v>82</v>
      </c>
      <c r="AX77">
        <f>IF(ISBLANK($AJ77),AV77,"")</f>
        <v>0</v>
      </c>
      <c r="AY77">
        <f>IF(ISBLANK($AJ77),AW77,"")</f>
        <v>0</v>
      </c>
      <c r="BD77" t="s">
        <v>82</v>
      </c>
      <c r="BE77">
        <v>0.11111111111111099</v>
      </c>
      <c r="BF77">
        <v>1</v>
      </c>
      <c r="BG77">
        <f>IF(ISBLANK($AJ77),BE77,"")</f>
        <v>0.11111111111111099</v>
      </c>
      <c r="BH77">
        <f>IF(ISBLANK($AJ77),BF77,"")</f>
        <v>1</v>
      </c>
      <c r="BJ77" t="s">
        <v>83</v>
      </c>
      <c r="BK77">
        <v>0</v>
      </c>
      <c r="BM77">
        <f>IF(ISBLANK($AJ77),BK77,"")</f>
        <v>0</v>
      </c>
      <c r="BN77">
        <f>IF(ISBLANK($AJ77),BL77,"")</f>
        <v>0</v>
      </c>
      <c r="BQ77" t="s">
        <v>83</v>
      </c>
      <c r="BR77">
        <v>0</v>
      </c>
      <c r="BS77">
        <v>0</v>
      </c>
      <c r="BT77">
        <f>IF(ISBLANK($AJ77),BR77,"")</f>
        <v>0</v>
      </c>
      <c r="BU77">
        <f>IF(ISBLANK($AJ77),BS77,"")</f>
        <v>0</v>
      </c>
      <c r="BY77" t="s">
        <v>82</v>
      </c>
      <c r="BZ77">
        <v>0</v>
      </c>
      <c r="CB77">
        <f>IF(ISBLANK($AJ77),BZ77,"")</f>
        <v>0</v>
      </c>
      <c r="CC77">
        <f>IF(ISBLANK($AJ77),CA77,"")</f>
        <v>0</v>
      </c>
      <c r="CG77" t="s">
        <v>82</v>
      </c>
      <c r="CH77">
        <v>0.11111111111111099</v>
      </c>
      <c r="CI77">
        <v>0.25</v>
      </c>
      <c r="CJ77">
        <f>IF(ISBLANK($AJ77),CH77,"")</f>
        <v>0.11111111111111099</v>
      </c>
      <c r="CK77">
        <f>IF(ISBLANK($AJ77),CI77,"")</f>
        <v>0.25</v>
      </c>
      <c r="CM77" t="s">
        <v>82</v>
      </c>
      <c r="CN77">
        <v>0.77777777777777701</v>
      </c>
      <c r="CO77">
        <v>0.5</v>
      </c>
      <c r="CP77">
        <f>IF(ISBLANK($AJ77),CN77,"")</f>
        <v>0.77777777777777701</v>
      </c>
      <c r="CQ77">
        <f>IF(ISBLANK($AJ77),CO77,"")</f>
        <v>0.5</v>
      </c>
    </row>
    <row r="78" spans="1:16260">
      <c r="A78" s="5" t="s">
        <v>103</v>
      </c>
      <c r="B78" s="5">
        <v>231</v>
      </c>
      <c r="C78" s="5">
        <v>90</v>
      </c>
      <c r="D78" s="5">
        <v>3</v>
      </c>
      <c r="E78" s="5">
        <v>5</v>
      </c>
      <c r="F78" s="5">
        <v>0</v>
      </c>
      <c r="G78" s="5">
        <v>5</v>
      </c>
      <c r="H78" s="5">
        <v>0</v>
      </c>
      <c r="I78" s="5">
        <v>0</v>
      </c>
      <c r="J78" s="5"/>
      <c r="K78" s="5"/>
      <c r="L78" s="5"/>
      <c r="M78" t="s">
        <f>IF($I78&gt;0,B78,"")</f>
        <v>24</v>
      </c>
      <c r="N78" t="s">
        <f>IF($I78&gt;0,C78,"")</f>
        <v>24</v>
      </c>
      <c r="O78" t="s">
        <f>IF($I78&gt;0,D78,"")</f>
        <v>24</v>
      </c>
      <c r="P78" t="s">
        <f>IF($I78&gt;0,E78,"")</f>
        <v>24</v>
      </c>
      <c r="Q78" t="s">
        <f>IF($I78&gt;0,F78,"")</f>
        <v>24</v>
      </c>
      <c r="R78" t="s">
        <f>IF($I78&gt;0,G78,"")</f>
        <v>24</v>
      </c>
      <c r="S78" t="s">
        <f>IF($I78&gt;0,H78,"")</f>
        <v>24</v>
      </c>
      <c r="T78" t="s">
        <f>IF($I78&gt;0,I78,"")</f>
        <v>24</v>
      </c>
      <c r="U78" s="5"/>
      <c r="AN78" t="s">
        <v>83</v>
      </c>
      <c r="AO78">
        <v>0.85185185185185097</v>
      </c>
      <c r="AP78">
        <v>0.60526315789473595</v>
      </c>
      <c r="AQ78">
        <f>IF(ISBLANK($AJ78),AO78,"")</f>
        <v>0.85185185185185097</v>
      </c>
      <c r="AR78">
        <f>IF(ISBLANK($AJ78),AP78,"")</f>
        <v>0.60526315789473595</v>
      </c>
      <c r="AU78" t="s">
        <v>83</v>
      </c>
      <c r="AX78">
        <f>IF(ISBLANK($AJ78),AV78,"")</f>
        <v>0</v>
      </c>
      <c r="AY78">
        <f>IF(ISBLANK($AJ78),AW78,"")</f>
        <v>0</v>
      </c>
      <c r="BD78" t="s">
        <v>83</v>
      </c>
      <c r="BE78">
        <v>1</v>
      </c>
      <c r="BF78">
        <v>0.052631578947368397</v>
      </c>
      <c r="BG78">
        <f>IF(ISBLANK($AJ78),BE78,"")</f>
        <v>1</v>
      </c>
      <c r="BH78">
        <f>IF(ISBLANK($AJ78),BF78,"")</f>
        <v>0.052631578947368397</v>
      </c>
      <c r="BJ78" t="s">
        <v>84</v>
      </c>
      <c r="BK78">
        <v>0</v>
      </c>
      <c r="BM78">
        <f>IF(ISBLANK($AJ78),BK78,"")</f>
        <v>0</v>
      </c>
      <c r="BN78">
        <f>IF(ISBLANK($AJ78),BL78,"")</f>
        <v>0</v>
      </c>
      <c r="BQ78" t="s">
        <v>84</v>
      </c>
      <c r="BR78">
        <v>0</v>
      </c>
      <c r="BT78">
        <f>IF(ISBLANK($AJ78),BR78,"")</f>
        <v>0</v>
      </c>
      <c r="BU78">
        <f>IF(ISBLANK($AJ78),BS78,"")</f>
        <v>0</v>
      </c>
      <c r="BY78" t="s">
        <v>83</v>
      </c>
      <c r="BZ78">
        <v>0</v>
      </c>
      <c r="CB78">
        <f>IF(ISBLANK($AJ78),BZ78,"")</f>
        <v>0</v>
      </c>
      <c r="CC78">
        <f>IF(ISBLANK($AJ78),CA78,"")</f>
        <v>0</v>
      </c>
      <c r="CG78" t="s">
        <v>83</v>
      </c>
      <c r="CH78">
        <v>0</v>
      </c>
      <c r="CI78">
        <v>0</v>
      </c>
      <c r="CJ78">
        <f>IF(ISBLANK($AJ78),CH78,"")</f>
        <v>0</v>
      </c>
      <c r="CK78">
        <f>IF(ISBLANK($AJ78),CI78,"")</f>
        <v>0</v>
      </c>
      <c r="CM78" t="s">
        <v>83</v>
      </c>
      <c r="CN78">
        <v>1</v>
      </c>
      <c r="CO78">
        <v>0.0101010101010101</v>
      </c>
      <c r="CP78">
        <f>IF(ISBLANK($AJ78),CN78,"")</f>
        <v>1</v>
      </c>
      <c r="CQ78">
        <f>IF(ISBLANK($AJ78),CO78,"")</f>
        <v>0.0101010101010101</v>
      </c>
    </row>
    <row r="79" spans="1:16260">
      <c r="M79" t="s">
        <f>IF($I79&gt;0,B79,"")</f>
        <v>24</v>
      </c>
      <c r="N79" t="s">
        <f>IF($I79&gt;0,C79,"")</f>
        <v>24</v>
      </c>
      <c r="O79" t="s">
        <f>IF($I79&gt;0,D79,"")</f>
        <v>24</v>
      </c>
      <c r="P79" t="s">
        <f>IF($I79&gt;0,E79,"")</f>
        <v>24</v>
      </c>
      <c r="Q79" t="s">
        <f>IF($I79&gt;0,F79,"")</f>
        <v>24</v>
      </c>
      <c r="R79" t="s">
        <f>IF($I79&gt;0,G79,"")</f>
        <v>24</v>
      </c>
      <c r="S79" t="s">
        <f>IF($I79&gt;0,H79,"")</f>
        <v>24</v>
      </c>
      <c r="T79" t="s">
        <f>IF($I79&gt;0,I79,"")</f>
        <v>24</v>
      </c>
      <c r="AJ79" t="s">
        <v>25</v>
      </c>
      <c r="AN79" t="s">
        <v>84</v>
      </c>
      <c r="AP79">
        <v>0</v>
      </c>
      <c r="AQ79" t="s">
        <f>IF(ISBLANK($AJ79),AO79,"")</f>
        <v>24</v>
      </c>
      <c r="AR79" t="s">
        <f>IF(ISBLANK($AJ79),AP79,"")</f>
        <v>24</v>
      </c>
      <c r="AU79" t="s">
        <v>84</v>
      </c>
      <c r="AX79" t="s">
        <f>IF(ISBLANK($AJ79),AV79,"")</f>
        <v>24</v>
      </c>
      <c r="AY79" t="s">
        <f>IF(ISBLANK($AJ79),AW79,"")</f>
        <v>24</v>
      </c>
      <c r="BB79" t="s">
        <v>25</v>
      </c>
      <c r="BD79" t="s">
        <v>84</v>
      </c>
      <c r="BE79">
        <v>0</v>
      </c>
      <c r="BF79">
        <v>0</v>
      </c>
      <c r="BG79" t="s">
        <f>IF(ISBLANK($AJ79),BE79,"")</f>
        <v>24</v>
      </c>
      <c r="BH79" t="s">
        <f>IF(ISBLANK($AJ79),BF79,"")</f>
        <v>24</v>
      </c>
      <c r="BJ79" t="s">
        <v>34</v>
      </c>
      <c r="BK79">
        <f>AVERAGE(BK70:BK78)</f>
        <v>0.039363113666519137</v>
      </c>
      <c r="BL79">
        <f>AVERAGE(BL70:BL78)</f>
        <v>0.67500000000000004</v>
      </c>
      <c r="BM79" t="s">
        <f>IF(ISBLANK($AJ79),BK79,"")</f>
        <v>24</v>
      </c>
      <c r="BN79" t="s">
        <f>IF(ISBLANK($AJ79),BL79,"")</f>
        <v>24</v>
      </c>
      <c r="BQ79" t="s">
        <v>34</v>
      </c>
      <c r="BR79">
        <f>AVERAGE(BR70:BR78)</f>
        <v>0.14104624305862673</v>
      </c>
      <c r="BS79">
        <f>AVERAGE(BS70:BS78)</f>
        <v>0.31131333652342025</v>
      </c>
      <c r="BT79" t="s">
        <f>IF(ISBLANK($AJ79),BR79,"")</f>
        <v>24</v>
      </c>
      <c r="BU79" t="s">
        <f>IF(ISBLANK($AJ79),BS79,"")</f>
        <v>24</v>
      </c>
      <c r="BY79" t="s">
        <v>84</v>
      </c>
      <c r="BZ79">
        <v>0</v>
      </c>
      <c r="CB79" t="s">
        <f>IF(ISBLANK($AJ79),BZ79,"")</f>
        <v>24</v>
      </c>
      <c r="CC79" t="s">
        <f>IF(ISBLANK($AJ79),CA79,"")</f>
        <v>24</v>
      </c>
      <c r="CG79" t="s">
        <v>84</v>
      </c>
      <c r="CH79">
        <v>0</v>
      </c>
      <c r="CJ79" t="s">
        <f>IF(ISBLANK($AJ79),CH79,"")</f>
        <v>24</v>
      </c>
      <c r="CK79" t="s">
        <f>IF(ISBLANK($AJ79),CI79,"")</f>
        <v>24</v>
      </c>
      <c r="CM79" t="s">
        <v>84</v>
      </c>
      <c r="CN79">
        <v>1</v>
      </c>
      <c r="CO79">
        <v>0.083333333333333301</v>
      </c>
      <c r="CP79" t="s">
        <f>IF(ISBLANK($AJ79),CN79,"")</f>
        <v>24</v>
      </c>
      <c r="CQ79" t="s">
        <f>IF(ISBLANK($AJ79),CO79,"")</f>
        <v>24</v>
      </c>
    </row>
    <row r="80" spans="1:16260">
      <c r="A80" t="s">
        <v>104</v>
      </c>
      <c r="B80">
        <v>1098</v>
      </c>
      <c r="C80">
        <v>151</v>
      </c>
      <c r="D80">
        <v>241</v>
      </c>
      <c r="E80">
        <v>29</v>
      </c>
      <c r="F80">
        <v>27</v>
      </c>
      <c r="G80">
        <v>17</v>
      </c>
      <c r="H80">
        <v>16</v>
      </c>
      <c r="I80">
        <v>377</v>
      </c>
      <c r="M80">
        <f>IF($I80&gt;0,B80,"")</f>
        <v>1098</v>
      </c>
      <c r="N80">
        <f>IF($I80&gt;0,C80,"")</f>
        <v>151</v>
      </c>
      <c r="O80">
        <f>IF($I80&gt;0,D80,"")</f>
        <v>241</v>
      </c>
      <c r="P80">
        <f>IF($I80&gt;0,E80,"")</f>
        <v>29</v>
      </c>
      <c r="Q80">
        <f>IF($I80&gt;0,F80,"")</f>
        <v>27</v>
      </c>
      <c r="R80">
        <f>IF($I80&gt;0,G80,"")</f>
        <v>17</v>
      </c>
      <c r="S80">
        <f>IF($I80&gt;0,H80,"")</f>
        <v>16</v>
      </c>
      <c r="T80">
        <f>IF($I80&gt;0,I80,"")</f>
        <v>377</v>
      </c>
      <c r="Y80">
        <f>N80/$M80</f>
        <v>0.13752276867030966</v>
      </c>
      <c r="Z80">
        <f>O80/$M80</f>
        <v>0.21948998178506376</v>
      </c>
      <c r="AA80">
        <f>P80/$M80</f>
        <v>0.026411657559198543</v>
      </c>
      <c r="AB80">
        <f>Q80/$M80</f>
        <v>0.024590163934426229</v>
      </c>
      <c r="AC80">
        <f>R80/$M80</f>
        <v>0.015482695810564663</v>
      </c>
      <c r="AD80">
        <f>S80/$M80</f>
        <v>0.014571948998178506</v>
      </c>
      <c r="AE80">
        <f>T80/$M80</f>
        <v>0.34335154826958103</v>
      </c>
      <c r="AJ80" t="s">
        <v>25</v>
      </c>
      <c r="AN80" t="s">
        <v>34</v>
      </c>
      <c r="AO80">
        <f>AVERAGE(AO71:AO79)</f>
        <v>0.94186118892001225</v>
      </c>
      <c r="AP80">
        <f>AVERAGE(AP71:AP79)</f>
        <v>0.6802033492822962</v>
      </c>
      <c r="AQ80" t="s">
        <f>IF(ISBLANK($AJ80),AO80,"")</f>
        <v>24</v>
      </c>
      <c r="AR80" t="s">
        <f>IF(ISBLANK($AJ80),AP80,"")</f>
        <v>24</v>
      </c>
      <c r="AU80" t="s">
        <v>34</v>
      </c>
      <c r="AV80">
        <f>AVERAGE(AV71:AV79)</f>
        <v>0.80000000000000004</v>
      </c>
      <c r="AW80">
        <f>AVERAGE(AW71:AW79)</f>
        <v>0.58750000000000002</v>
      </c>
      <c r="AX80" t="s">
        <f>IF(ISBLANK($AJ80),AV80,"")</f>
        <v>24</v>
      </c>
      <c r="AY80" t="s">
        <f>IF(ISBLANK($AJ80),AW80,"")</f>
        <v>24</v>
      </c>
      <c r="BB80" t="s">
        <v>25</v>
      </c>
      <c r="BD80" t="s">
        <v>34</v>
      </c>
      <c r="BE80">
        <f>AVERAGE(BE71:BE79)</f>
        <v>0.29510786770848668</v>
      </c>
      <c r="BF80">
        <f>AVERAGE(BF71:BF79)</f>
        <v>0.26671152312599677</v>
      </c>
      <c r="BG80" t="s">
        <f>IF(ISBLANK($AJ80),BE80,"")</f>
        <v>24</v>
      </c>
      <c r="BH80" t="s">
        <f>IF(ISBLANK($AJ80),BF80,"")</f>
        <v>24</v>
      </c>
      <c r="BJ80" t="s">
        <v>36</v>
      </c>
      <c r="BK80">
        <f>_xlfn.STDEV.S(BK70:BK78)</f>
        <v>0.068221936048949022</v>
      </c>
      <c r="BL80">
        <f>_xlfn.STDEV.S(BL70:BL78)</f>
        <v>0.10606601717798214</v>
      </c>
      <c r="BM80" t="s">
        <f>IF(ISBLANK($AJ80),BK80,"")</f>
        <v>24</v>
      </c>
      <c r="BN80" t="s">
        <f>IF(ISBLANK($AJ80),BL80,"")</f>
        <v>24</v>
      </c>
      <c r="BQ80" t="s">
        <v>36</v>
      </c>
      <c r="BR80">
        <f>_xlfn.STDEV.S(BR70:BR78)</f>
        <v>0.10522141646505891</v>
      </c>
      <c r="BS80">
        <f>_xlfn.STDEV.S(BS70:BS78)</f>
        <v>0.38591238147317025</v>
      </c>
      <c r="BT80" t="s">
        <f>IF(ISBLANK($AJ80),BR80,"")</f>
        <v>24</v>
      </c>
      <c r="BU80" t="s">
        <f>IF(ISBLANK($AJ80),BS80,"")</f>
        <v>24</v>
      </c>
      <c r="BY80" t="s">
        <v>34</v>
      </c>
      <c r="BZ80">
        <f>AVERAGE(BZ71:BZ79)</f>
        <v>0.058970956803774004</v>
      </c>
      <c r="CA80">
        <f>AVERAGE(CA71:CA79)</f>
        <v>0.70625000000000004</v>
      </c>
      <c r="CB80" t="s">
        <f>IF(ISBLANK($AJ80),BZ80,"")</f>
        <v>24</v>
      </c>
      <c r="CC80" t="s">
        <f>IF(ISBLANK($AJ80),CA80,"")</f>
        <v>24</v>
      </c>
      <c r="CG80" t="s">
        <v>34</v>
      </c>
      <c r="CH80">
        <f>AVERAGE(CH71:CH79)</f>
        <v>0.23628433829672199</v>
      </c>
      <c r="CI80">
        <f>AVERAGE(CI71:CI79)</f>
        <v>0.16003928060465483</v>
      </c>
      <c r="CJ80" t="s">
        <f>IF(ISBLANK($AJ80),CH80,"")</f>
        <v>24</v>
      </c>
      <c r="CK80" t="s">
        <f>IF(ISBLANK($AJ80),CI80,"")</f>
        <v>24</v>
      </c>
      <c r="CM80" t="s">
        <v>34</v>
      </c>
      <c r="CN80">
        <f>AVERAGE(CN71:CN79)</f>
        <v>0.7948424984028698</v>
      </c>
      <c r="CO80">
        <f>AVERAGE(CO71:CO79)</f>
        <v>0.16220864397947721</v>
      </c>
      <c r="CP80" t="s">
        <f>IF(ISBLANK($AJ80),CN80,"")</f>
        <v>24</v>
      </c>
      <c r="CQ80" t="s">
        <f>IF(ISBLANK($AJ80),CO80,"")</f>
        <v>24</v>
      </c>
    </row>
    <row r="81" spans="1:16260">
      <c r="A81" t="s">
        <v>105</v>
      </c>
      <c r="B81">
        <v>75</v>
      </c>
      <c r="C81">
        <v>10</v>
      </c>
      <c r="D81">
        <v>16</v>
      </c>
      <c r="E81">
        <v>2</v>
      </c>
      <c r="F81">
        <v>0</v>
      </c>
      <c r="G81">
        <v>4</v>
      </c>
      <c r="H81">
        <v>0</v>
      </c>
      <c r="I81">
        <v>4</v>
      </c>
      <c r="M81">
        <f>IF($I81&gt;0,B81,"")</f>
        <v>75</v>
      </c>
      <c r="N81">
        <f>IF($I81&gt;0,C81,"")</f>
        <v>10</v>
      </c>
      <c r="O81">
        <f>IF($I81&gt;0,D81,"")</f>
        <v>16</v>
      </c>
      <c r="P81">
        <f>IF($I81&gt;0,E81,"")</f>
        <v>2</v>
      </c>
      <c r="Q81">
        <f>IF($I81&gt;0,F81,"")</f>
        <v>0</v>
      </c>
      <c r="R81">
        <f>IF($I81&gt;0,G81,"")</f>
        <v>4</v>
      </c>
      <c r="S81">
        <f>IF($I81&gt;0,H81,"")</f>
        <v>0</v>
      </c>
      <c r="T81">
        <f>IF($I81&gt;0,I81,"")</f>
        <v>4</v>
      </c>
      <c r="Y81">
        <f>N81/$M81</f>
        <v>0.13333333333333333</v>
      </c>
      <c r="Z81">
        <f>O81/$M81</f>
        <v>0.21333333333333335</v>
      </c>
      <c r="AA81">
        <f>P81/$M81</f>
        <v>0.026666666666666668</v>
      </c>
      <c r="AB81">
        <f>Q81/$M81</f>
        <v>0</v>
      </c>
      <c r="AC81">
        <f>R81/$M81</f>
        <v>0.053333333333333337</v>
      </c>
      <c r="AD81">
        <f>S81/$M81</f>
        <v>0</v>
      </c>
      <c r="AE81">
        <f>T81/$M81</f>
        <v>0.053333333333333337</v>
      </c>
      <c r="AJ81" t="s">
        <v>25</v>
      </c>
      <c r="AN81" t="s">
        <v>36</v>
      </c>
      <c r="AO81">
        <f>_xlfn.STDEV.S(AO71:AO79)</f>
        <v>0.083413859695317977</v>
      </c>
      <c r="AP81">
        <f>_xlfn.STDEV.S(AP71:AP79)</f>
        <v>0.30931673130126935</v>
      </c>
      <c r="AQ81" t="s">
        <f>IF(ISBLANK($AJ81),AO81,"")</f>
        <v>24</v>
      </c>
      <c r="AR81" t="s">
        <f>IF(ISBLANK($AJ81),AP81,"")</f>
        <v>24</v>
      </c>
      <c r="AU81" t="s">
        <v>36</v>
      </c>
      <c r="AV81">
        <f>_xlfn.STDEV.S(AV71:AV79)</f>
        <v>0.28284271247461906</v>
      </c>
      <c r="AW81">
        <f>_xlfn.STDEV.S(AW71:AW79)</f>
        <v>0.30052038200428272</v>
      </c>
      <c r="AX81" t="s">
        <f>IF(ISBLANK($AJ81),AV81,"")</f>
        <v>24</v>
      </c>
      <c r="AY81" t="s">
        <f>IF(ISBLANK($AJ81),AW81,"")</f>
        <v>24</v>
      </c>
      <c r="BB81" t="s">
        <v>25</v>
      </c>
      <c r="BD81" t="s">
        <v>36</v>
      </c>
      <c r="BE81">
        <f>_xlfn.STDEV.S(BE71:BE79)</f>
        <v>0.32558962511099387</v>
      </c>
      <c r="BF81">
        <f>_xlfn.STDEV.S(BF71:BF79)</f>
        <v>0.3676066279897014</v>
      </c>
      <c r="BG81" t="s">
        <f>IF(ISBLANK($AJ81),BE81,"")</f>
        <v>24</v>
      </c>
      <c r="BH81" t="s">
        <f>IF(ISBLANK($AJ81),BF81,"")</f>
        <v>24</v>
      </c>
      <c r="BJ81" t="s">
        <v>38</v>
      </c>
      <c r="BK81">
        <f>COUNT(BK70:BK78)</f>
        <v>7</v>
      </c>
      <c r="BL81">
        <f>COUNT(BL70:BL78)</f>
        <v>2</v>
      </c>
      <c r="BM81" t="s">
        <f>IF(ISBLANK($AJ81),BK81,"")</f>
        <v>24</v>
      </c>
      <c r="BN81" t="s">
        <f>IF(ISBLANK($AJ81),BL81,"")</f>
        <v>24</v>
      </c>
      <c r="BQ81" t="s">
        <v>38</v>
      </c>
      <c r="BR81">
        <f>COUNT(BR70:BR78)</f>
        <v>7</v>
      </c>
      <c r="BS81">
        <f>COUNT(BS70:BS78)</f>
        <v>7</v>
      </c>
      <c r="BT81" t="s">
        <f>IF(ISBLANK($AJ81),BR81,"")</f>
        <v>24</v>
      </c>
      <c r="BU81" t="s">
        <f>IF(ISBLANK($AJ81),BS81,"")</f>
        <v>24</v>
      </c>
      <c r="BY81" t="s">
        <v>36</v>
      </c>
      <c r="BZ81">
        <f>_xlfn.STDEV.S(BZ71:BZ79)</f>
        <v>0.10453288263321497</v>
      </c>
      <c r="CA81">
        <f>_xlfn.STDEV.S(CA71:CA79)</f>
        <v>0.15026019100214136</v>
      </c>
      <c r="CB81" t="s">
        <f>IF(ISBLANK($AJ81),BZ81,"")</f>
        <v>24</v>
      </c>
      <c r="CC81" t="s">
        <f>IF(ISBLANK($AJ81),CA81,"")</f>
        <v>24</v>
      </c>
      <c r="CG81" t="s">
        <v>36</v>
      </c>
      <c r="CH81">
        <f>_xlfn.STDEV.S(CH71:CH79)</f>
        <v>0.30191105251513051</v>
      </c>
      <c r="CI81">
        <f>_xlfn.STDEV.S(CI71:CI79)</f>
        <v>0.20085068289364977</v>
      </c>
      <c r="CJ81" t="s">
        <f>IF(ISBLANK($AJ81),CH81,"")</f>
        <v>24</v>
      </c>
      <c r="CK81" t="s">
        <f>IF(ISBLANK($AJ81),CI81,"")</f>
        <v>24</v>
      </c>
      <c r="CM81" t="s">
        <v>36</v>
      </c>
      <c r="CN81">
        <f>_xlfn.STDEV.S(CN71:CN79)</f>
        <v>0.21676578736422081</v>
      </c>
      <c r="CO81">
        <f>_xlfn.STDEV.S(CO71:CO79)</f>
        <v>0.2193545082266487</v>
      </c>
      <c r="CP81" t="s">
        <f>IF(ISBLANK($AJ81),CN81,"")</f>
        <v>24</v>
      </c>
      <c r="CQ81" t="s">
        <f>IF(ISBLANK($AJ81),CO81,"")</f>
        <v>24</v>
      </c>
    </row>
    <row r="82" spans="1:16260">
      <c r="A82" t="s">
        <v>106</v>
      </c>
      <c r="B82">
        <v>429</v>
      </c>
      <c r="C82">
        <v>106</v>
      </c>
      <c r="D82">
        <v>41</v>
      </c>
      <c r="E82">
        <v>17</v>
      </c>
      <c r="F82">
        <v>2</v>
      </c>
      <c r="G82">
        <v>10</v>
      </c>
      <c r="H82">
        <v>0</v>
      </c>
      <c r="I82">
        <v>11</v>
      </c>
      <c r="M82">
        <f>IF($I82&gt;0,B82,"")</f>
        <v>429</v>
      </c>
      <c r="N82">
        <f>IF($I82&gt;0,C82,"")</f>
        <v>106</v>
      </c>
      <c r="O82">
        <f>IF($I82&gt;0,D82,"")</f>
        <v>41</v>
      </c>
      <c r="P82">
        <f>IF($I82&gt;0,E82,"")</f>
        <v>17</v>
      </c>
      <c r="Q82">
        <f>IF($I82&gt;0,F82,"")</f>
        <v>2</v>
      </c>
      <c r="R82">
        <f>IF($I82&gt;0,G82,"")</f>
        <v>10</v>
      </c>
      <c r="S82">
        <f>IF($I82&gt;0,H82,"")</f>
        <v>0</v>
      </c>
      <c r="T82">
        <f>IF($I82&gt;0,I82,"")</f>
        <v>11</v>
      </c>
      <c r="Y82">
        <f>N82/$M82</f>
        <v>0.24708624708624707</v>
      </c>
      <c r="Z82">
        <f>O82/$M82</f>
        <v>0.095571095571095568</v>
      </c>
      <c r="AA82">
        <f>P82/$M82</f>
        <v>0.039627039627039624</v>
      </c>
      <c r="AB82">
        <f>Q82/$M82</f>
        <v>0.004662004662004662</v>
      </c>
      <c r="AC82">
        <f>R82/$M82</f>
        <v>0.023310023310023312</v>
      </c>
      <c r="AD82">
        <f>S82/$M82</f>
        <v>0</v>
      </c>
      <c r="AE82">
        <f>T82/$M82</f>
        <v>0.02564102564102564</v>
      </c>
      <c r="AJ82" t="s">
        <v>25</v>
      </c>
      <c r="AN82" t="s">
        <v>38</v>
      </c>
      <c r="AO82">
        <f>COUNT(AO71:AO79)</f>
        <v>7</v>
      </c>
      <c r="AP82">
        <f>COUNT(AP71:AP79)</f>
        <v>8</v>
      </c>
      <c r="AQ82" t="s">
        <f>IF(ISBLANK($AJ82),AO82,"")</f>
        <v>24</v>
      </c>
      <c r="AR82" t="s">
        <f>IF(ISBLANK($AJ82),AP82,"")</f>
        <v>24</v>
      </c>
      <c r="AU82" t="s">
        <v>38</v>
      </c>
      <c r="AV82">
        <f>COUNT(AV71:AV79)</f>
        <v>2</v>
      </c>
      <c r="AW82">
        <f>COUNT(AW71:AW79)</f>
        <v>2</v>
      </c>
      <c r="AX82" t="s">
        <f>IF(ISBLANK($AJ82),AV82,"")</f>
        <v>24</v>
      </c>
      <c r="AY82" t="s">
        <f>IF(ISBLANK($AJ82),AW82,"")</f>
        <v>24</v>
      </c>
      <c r="BB82" t="s">
        <v>25</v>
      </c>
      <c r="BD82" t="s">
        <v>38</v>
      </c>
      <c r="BE82">
        <f>COUNT(BE71:BE79)</f>
        <v>7</v>
      </c>
      <c r="BF82">
        <f>COUNT(BF71:BF79)</f>
        <v>8</v>
      </c>
      <c r="BG82" t="s">
        <f>IF(ISBLANK($AJ82),BE82,"")</f>
        <v>24</v>
      </c>
      <c r="BH82" t="s">
        <f>IF(ISBLANK($AJ82),BF82,"")</f>
        <v>24</v>
      </c>
      <c r="BJ82" t="s">
        <v>40</v>
      </c>
      <c r="BK82">
        <f>BK80/SQRT(BK81)</f>
        <v>0.025785468106410216</v>
      </c>
      <c r="BL82">
        <f>BL80/SQRT(BL81)</f>
        <v>0.074999999999999997</v>
      </c>
      <c r="BM82" t="s">
        <f>IF(ISBLANK($AJ82),BK82,"")</f>
        <v>24</v>
      </c>
      <c r="BN82" t="s">
        <f>IF(ISBLANK($AJ82),BL82,"")</f>
        <v>24</v>
      </c>
      <c r="BQ82" t="s">
        <v>40</v>
      </c>
      <c r="BR82">
        <f>BR80/SQRT(BR81)</f>
        <v>0.039769957223500414</v>
      </c>
      <c r="BS82">
        <f>BS80/SQRT(BS81)</f>
        <v>0.14586116989124265</v>
      </c>
      <c r="BT82" t="s">
        <f>IF(ISBLANK($AJ82),BR82,"")</f>
        <v>24</v>
      </c>
      <c r="BU82" t="s">
        <f>IF(ISBLANK($AJ82),BS82,"")</f>
        <v>24</v>
      </c>
      <c r="BY82" t="s">
        <v>38</v>
      </c>
      <c r="BZ82">
        <f>COUNT(BZ71:BZ79)</f>
        <v>7</v>
      </c>
      <c r="CA82">
        <f>COUNT(CA71:CA79)</f>
        <v>2</v>
      </c>
      <c r="CB82" t="s">
        <f>IF(ISBLANK($AJ82),BZ82,"")</f>
        <v>24</v>
      </c>
      <c r="CC82" t="s">
        <f>IF(ISBLANK($AJ82),CA82,"")</f>
        <v>24</v>
      </c>
      <c r="CG82" t="s">
        <v>38</v>
      </c>
      <c r="CH82">
        <f>COUNT(CH71:CH79)</f>
        <v>7</v>
      </c>
      <c r="CI82">
        <f>COUNT(CI71:CI79)</f>
        <v>7</v>
      </c>
      <c r="CJ82" t="s">
        <f>IF(ISBLANK($AJ82),CH82,"")</f>
        <v>24</v>
      </c>
      <c r="CK82" t="s">
        <f>IF(ISBLANK($AJ82),CI82,"")</f>
        <v>24</v>
      </c>
      <c r="CM82" t="s">
        <v>38</v>
      </c>
      <c r="CN82">
        <f>COUNT(CN71:CN79)</f>
        <v>7</v>
      </c>
      <c r="CO82">
        <f>COUNT(CO71:CO79)</f>
        <v>9</v>
      </c>
      <c r="CP82" t="s">
        <f>IF(ISBLANK($AJ82),CN82,"")</f>
        <v>24</v>
      </c>
      <c r="CQ82" t="s">
        <f>IF(ISBLANK($AJ82),CO82,"")</f>
        <v>24</v>
      </c>
    </row>
    <row r="83" spans="1:16260">
      <c r="A83" s="5" t="s">
        <v>107</v>
      </c>
      <c r="B83" s="5">
        <v>31</v>
      </c>
      <c r="C83" s="5">
        <v>2</v>
      </c>
      <c r="D83" s="5">
        <v>8</v>
      </c>
      <c r="E83" s="5">
        <v>2</v>
      </c>
      <c r="F83" s="5">
        <v>0</v>
      </c>
      <c r="G83" s="5">
        <v>0</v>
      </c>
      <c r="H83" s="5">
        <v>0</v>
      </c>
      <c r="I83" s="5">
        <v>0</v>
      </c>
      <c r="J83" s="5"/>
      <c r="K83" s="5"/>
      <c r="L83" s="5"/>
      <c r="M83" t="s">
        <f>IF($I83&gt;0,B83,"")</f>
        <v>24</v>
      </c>
      <c r="N83" t="s">
        <f>IF($I83&gt;0,C83,"")</f>
        <v>24</v>
      </c>
      <c r="O83" t="s">
        <f>IF($I83&gt;0,D83,"")</f>
        <v>24</v>
      </c>
      <c r="P83" t="s">
        <f>IF($I83&gt;0,E83,"")</f>
        <v>24</v>
      </c>
      <c r="Q83" t="s">
        <f>IF($I83&gt;0,F83,"")</f>
        <v>24</v>
      </c>
      <c r="R83" t="s">
        <f>IF($I83&gt;0,G83,"")</f>
        <v>24</v>
      </c>
      <c r="S83" t="s">
        <f>IF($I83&gt;0,H83,"")</f>
        <v>24</v>
      </c>
      <c r="T83" t="s">
        <f>IF($I83&gt;0,I83,"")</f>
        <v>24</v>
      </c>
      <c r="U83" s="5"/>
      <c r="AN83" t="s">
        <v>40</v>
      </c>
      <c r="AO83">
        <f>AO81/SQRT(AO82)</f>
        <v>0.03152747552140648</v>
      </c>
      <c r="AP83">
        <f>AP81/SQRT(AP82)</f>
        <v>0.10935997911879239</v>
      </c>
      <c r="AQ83">
        <f>IF(ISBLANK($AJ83),AO83,"")</f>
        <v>0.03152747552140648</v>
      </c>
      <c r="AR83">
        <f>IF(ISBLANK($AJ83),AP83,"")</f>
        <v>0.10935997911879239</v>
      </c>
      <c r="AU83" t="s">
        <v>40</v>
      </c>
      <c r="AV83">
        <f>AV81/SQRT(AV82)</f>
        <v>0.20000000000000001</v>
      </c>
      <c r="AW83">
        <f>AW81/SQRT(AW82)</f>
        <v>0.21249999999999999</v>
      </c>
      <c r="AX83">
        <f>IF(ISBLANK($AJ83),AV83,"")</f>
        <v>0.20000000000000001</v>
      </c>
      <c r="AY83">
        <f>IF(ISBLANK($AJ83),AW83,"")</f>
        <v>0.21249999999999999</v>
      </c>
      <c r="BD83" t="s">
        <v>40</v>
      </c>
      <c r="BE83">
        <f>BE81/SQRT(BE82)</f>
        <v>0.12306131107234865</v>
      </c>
      <c r="BF83">
        <f>BF81/SQRT(BF82)</f>
        <v>0.12996856973031917</v>
      </c>
      <c r="BG83">
        <f>IF(ISBLANK($AJ83),BE83,"")</f>
        <v>0.12306131107234865</v>
      </c>
      <c r="BH83">
        <f>IF(ISBLANK($AJ83),BF83,"")</f>
        <v>0.12996856973031917</v>
      </c>
      <c r="BJ83" t="s">
        <v>85</v>
      </c>
      <c r="BK83">
        <v>0.40540540540540498</v>
      </c>
      <c r="BL83">
        <v>0.9375</v>
      </c>
      <c r="BM83">
        <f>IF(ISBLANK($AJ83),BK83,"")</f>
        <v>0.40540540540540498</v>
      </c>
      <c r="BN83">
        <f>IF(ISBLANK($AJ83),BL83,"")</f>
        <v>0.9375</v>
      </c>
      <c r="BQ83" t="s">
        <v>85</v>
      </c>
      <c r="BR83">
        <v>0.43243243243243201</v>
      </c>
      <c r="BS83">
        <v>0.94117647058823495</v>
      </c>
      <c r="BT83">
        <f>IF(ISBLANK($AJ83),BR83,"")</f>
        <v>0.43243243243243201</v>
      </c>
      <c r="BU83">
        <f>IF(ISBLANK($AJ83),BS83,"")</f>
        <v>0.94117647058823495</v>
      </c>
      <c r="BY83" t="s">
        <v>40</v>
      </c>
      <c r="BZ83">
        <f>BZ81/SQRT(BZ82)</f>
        <v>0.039509715896598498</v>
      </c>
      <c r="CA83">
        <f>CA81/SQRT(CA82)</f>
        <v>0.10625</v>
      </c>
      <c r="CB83">
        <f>IF(ISBLANK($AJ83),BZ83,"")</f>
        <v>0.039509715896598498</v>
      </c>
      <c r="CC83">
        <f>IF(ISBLANK($AJ83),CA83,"")</f>
        <v>0.10625</v>
      </c>
      <c r="CG83" t="s">
        <v>40</v>
      </c>
      <c r="CH83">
        <f>CH81/SQRT(CH82)</f>
        <v>0.11411165185954242</v>
      </c>
      <c r="CI83">
        <f>CI81/SQRT(CI82)</f>
        <v>0.075914422513441743</v>
      </c>
      <c r="CJ83">
        <f>IF(ISBLANK($AJ83),CH83,"")</f>
        <v>0.11411165185954242</v>
      </c>
      <c r="CK83">
        <f>IF(ISBLANK($AJ83),CI83,"")</f>
        <v>0.075914422513441743</v>
      </c>
      <c r="CM83" t="s">
        <v>40</v>
      </c>
      <c r="CN83">
        <f>CN81/SQRT(CN82)</f>
        <v>0.081929766587547914</v>
      </c>
      <c r="CO83">
        <f>CO81/SQRT(CO82)</f>
        <v>0.073118169408882897</v>
      </c>
      <c r="CP83">
        <f>IF(ISBLANK($AJ83),CN83,"")</f>
        <v>0.081929766587547914</v>
      </c>
      <c r="CQ83">
        <f>IF(ISBLANK($AJ83),CO83,"")</f>
        <v>0.073118169408882897</v>
      </c>
    </row>
    <row r="84" spans="1:16260">
      <c r="A84" t="s">
        <v>108</v>
      </c>
      <c r="B84">
        <v>728</v>
      </c>
      <c r="C84">
        <v>85</v>
      </c>
      <c r="D84">
        <v>134</v>
      </c>
      <c r="E84">
        <v>7</v>
      </c>
      <c r="F84">
        <v>1</v>
      </c>
      <c r="G84">
        <v>2</v>
      </c>
      <c r="H84">
        <v>0</v>
      </c>
      <c r="I84">
        <v>12</v>
      </c>
      <c r="M84">
        <f>IF($I84&gt;0,B84,"")</f>
        <v>728</v>
      </c>
      <c r="N84">
        <f>IF($I84&gt;0,C84,"")</f>
        <v>85</v>
      </c>
      <c r="O84">
        <f>IF($I84&gt;0,D84,"")</f>
        <v>134</v>
      </c>
      <c r="P84">
        <f>IF($I84&gt;0,E84,"")</f>
        <v>7</v>
      </c>
      <c r="Q84">
        <f>IF($I84&gt;0,F84,"")</f>
        <v>1</v>
      </c>
      <c r="R84">
        <f>IF($I84&gt;0,G84,"")</f>
        <v>2</v>
      </c>
      <c r="S84">
        <f>IF($I84&gt;0,H84,"")</f>
        <v>0</v>
      </c>
      <c r="T84">
        <f>IF($I84&gt;0,I84,"")</f>
        <v>12</v>
      </c>
      <c r="Y84">
        <f>N84/$M84</f>
        <v>0.11675824175824176</v>
      </c>
      <c r="Z84">
        <f>O84/$M84</f>
        <v>0.18406593406593408</v>
      </c>
      <c r="AA84">
        <f>P84/$M84</f>
        <v>0.0096153846153846159</v>
      </c>
      <c r="AB84">
        <f>Q84/$M84</f>
        <v>0.0013736263736263737</v>
      </c>
      <c r="AC84">
        <f>R84/$M84</f>
        <v>0.0027472527472527475</v>
      </c>
      <c r="AD84">
        <f>S84/$M84</f>
        <v>0</v>
      </c>
      <c r="AE84">
        <f>T84/$M84</f>
        <v>0.016483516483516484</v>
      </c>
      <c r="AJ84" t="s">
        <v>25</v>
      </c>
      <c r="AN84" t="s">
        <v>85</v>
      </c>
      <c r="AO84">
        <v>1</v>
      </c>
      <c r="AP84">
        <v>0.77272727272727204</v>
      </c>
      <c r="AQ84" t="s">
        <f>IF(ISBLANK($AJ84),AO84,"")</f>
        <v>24</v>
      </c>
      <c r="AR84" t="s">
        <f>IF(ISBLANK($AJ84),AP84,"")</f>
        <v>24</v>
      </c>
      <c r="AU84" t="s">
        <v>85</v>
      </c>
      <c r="AV84">
        <v>0.9375</v>
      </c>
      <c r="AW84">
        <v>0.78947368421052599</v>
      </c>
      <c r="AX84" t="s">
        <f>IF(ISBLANK($AJ84),AV84,"")</f>
        <v>24</v>
      </c>
      <c r="AY84" t="s">
        <f>IF(ISBLANK($AJ84),AW84,"")</f>
        <v>24</v>
      </c>
      <c r="BB84" t="s">
        <v>25</v>
      </c>
      <c r="BD84" t="s">
        <v>85</v>
      </c>
      <c r="BE84">
        <v>0.56756756756756699</v>
      </c>
      <c r="BF84">
        <v>0.95454545454545403</v>
      </c>
      <c r="BG84" t="s">
        <f>IF(ISBLANK($AJ84),BE84,"")</f>
        <v>24</v>
      </c>
      <c r="BH84" t="s">
        <f>IF(ISBLANK($AJ84),BF84,"")</f>
        <v>24</v>
      </c>
      <c r="BJ84" t="s">
        <v>86</v>
      </c>
      <c r="BM84" t="s">
        <f>IF(ISBLANK($AJ84),BK84,"")</f>
        <v>24</v>
      </c>
      <c r="BN84" t="s">
        <f>IF(ISBLANK($AJ84),BL84,"")</f>
        <v>24</v>
      </c>
      <c r="BQ84" t="s">
        <v>86</v>
      </c>
      <c r="BS84">
        <v>0</v>
      </c>
      <c r="BT84" t="s">
        <f>IF(ISBLANK($AJ84),BR84,"")</f>
        <v>24</v>
      </c>
      <c r="BU84" t="s">
        <f>IF(ISBLANK($AJ84),BS84,"")</f>
        <v>24</v>
      </c>
      <c r="BY84" t="s">
        <v>85</v>
      </c>
      <c r="BZ84">
        <v>0.51351351351351304</v>
      </c>
      <c r="CA84">
        <v>1</v>
      </c>
      <c r="CB84" t="s">
        <f>IF(ISBLANK($AJ84),BZ84,"")</f>
        <v>24</v>
      </c>
      <c r="CC84" t="s">
        <f>IF(ISBLANK($AJ84),CA84,"")</f>
        <v>24</v>
      </c>
      <c r="CG84" t="s">
        <v>85</v>
      </c>
      <c r="CH84">
        <v>0.48648648648648601</v>
      </c>
      <c r="CI84">
        <v>0.18181818181818099</v>
      </c>
      <c r="CJ84" t="s">
        <f>IF(ISBLANK($AJ84),CH84,"")</f>
        <v>24</v>
      </c>
      <c r="CK84" t="s">
        <f>IF(ISBLANK($AJ84),CI84,"")</f>
        <v>24</v>
      </c>
      <c r="CM84" t="s">
        <v>85</v>
      </c>
      <c r="CN84">
        <v>0.24324324324324301</v>
      </c>
      <c r="CO84">
        <v>0.14999999999999999</v>
      </c>
      <c r="CP84" t="s">
        <f>IF(ISBLANK($AJ84),CN84,"")</f>
        <v>24</v>
      </c>
      <c r="CQ84" t="s">
        <f>IF(ISBLANK($AJ84),CO84,"")</f>
        <v>24</v>
      </c>
    </row>
    <row r="85" spans="1:16260">
      <c r="A85" t="s">
        <v>109</v>
      </c>
      <c r="B85">
        <v>865</v>
      </c>
      <c r="C85">
        <v>75</v>
      </c>
      <c r="D85">
        <v>40</v>
      </c>
      <c r="E85">
        <v>9</v>
      </c>
      <c r="F85">
        <v>0</v>
      </c>
      <c r="G85">
        <v>5</v>
      </c>
      <c r="H85">
        <v>0</v>
      </c>
      <c r="I85">
        <v>2</v>
      </c>
      <c r="M85">
        <f>IF($I85&gt;0,B85,"")</f>
        <v>865</v>
      </c>
      <c r="N85">
        <f>IF($I85&gt;0,C85,"")</f>
        <v>75</v>
      </c>
      <c r="O85">
        <f>IF($I85&gt;0,D85,"")</f>
        <v>40</v>
      </c>
      <c r="P85">
        <f>IF($I85&gt;0,E85,"")</f>
        <v>9</v>
      </c>
      <c r="Q85">
        <f>IF($I85&gt;0,F85,"")</f>
        <v>0</v>
      </c>
      <c r="R85">
        <f>IF($I85&gt;0,G85,"")</f>
        <v>5</v>
      </c>
      <c r="S85">
        <f>IF($I85&gt;0,H85,"")</f>
        <v>0</v>
      </c>
      <c r="T85">
        <f>IF($I85&gt;0,I85,"")</f>
        <v>2</v>
      </c>
      <c r="Y85">
        <f>N85/$M85</f>
        <v>0.086705202312138727</v>
      </c>
      <c r="Z85">
        <f>O85/$M85</f>
        <v>0.046242774566473986</v>
      </c>
      <c r="AA85">
        <f>P85/$M85</f>
        <v>0.010404624277456647</v>
      </c>
      <c r="AB85">
        <f>Q85/$M85</f>
        <v>0</v>
      </c>
      <c r="AC85">
        <f>R85/$M85</f>
        <v>0.0057803468208092483</v>
      </c>
      <c r="AD85">
        <f>S85/$M85</f>
        <v>0</v>
      </c>
      <c r="AE85">
        <f>T85/$M85</f>
        <v>0.0023121387283236996</v>
      </c>
      <c r="AJ85" t="s">
        <v>25</v>
      </c>
      <c r="AN85" t="s">
        <v>86</v>
      </c>
      <c r="AO85">
        <v>1</v>
      </c>
      <c r="AP85">
        <v>0.58620689655172398</v>
      </c>
      <c r="AQ85" t="s">
        <f>IF(ISBLANK($AJ85),AO85,"")</f>
        <v>24</v>
      </c>
      <c r="AR85" t="s">
        <f>IF(ISBLANK($AJ85),AP85,"")</f>
        <v>24</v>
      </c>
      <c r="AU85" t="s">
        <v>86</v>
      </c>
      <c r="AX85" t="s">
        <f>IF(ISBLANK($AJ85),AV85,"")</f>
        <v>24</v>
      </c>
      <c r="AY85" t="s">
        <f>IF(ISBLANK($AJ85),AW85,"")</f>
        <v>24</v>
      </c>
      <c r="BB85" t="s">
        <v>25</v>
      </c>
      <c r="BD85" t="s">
        <v>86</v>
      </c>
      <c r="BF85">
        <v>0</v>
      </c>
      <c r="BG85" t="s">
        <f>IF(ISBLANK($AJ85),BE85,"")</f>
        <v>24</v>
      </c>
      <c r="BH85" t="s">
        <f>IF(ISBLANK($AJ85),BF85,"")</f>
        <v>24</v>
      </c>
      <c r="BJ85" t="s">
        <v>87</v>
      </c>
      <c r="BM85" t="s">
        <f>IF(ISBLANK($AJ85),BK85,"")</f>
        <v>24</v>
      </c>
      <c r="BN85" t="s">
        <f>IF(ISBLANK($AJ85),BL85,"")</f>
        <v>24</v>
      </c>
      <c r="BQ85" t="s">
        <v>87</v>
      </c>
      <c r="BS85">
        <v>0</v>
      </c>
      <c r="BT85" t="s">
        <f>IF(ISBLANK($AJ85),BR85,"")</f>
        <v>24</v>
      </c>
      <c r="BU85" t="s">
        <f>IF(ISBLANK($AJ85),BS85,"")</f>
        <v>24</v>
      </c>
      <c r="BY85" t="s">
        <v>86</v>
      </c>
      <c r="CB85" t="s">
        <f>IF(ISBLANK($AJ85),BZ85,"")</f>
        <v>24</v>
      </c>
      <c r="CC85" t="s">
        <f>IF(ISBLANK($AJ85),CA85,"")</f>
        <v>24</v>
      </c>
      <c r="CG85" t="s">
        <v>86</v>
      </c>
      <c r="CJ85" t="s">
        <f>IF(ISBLANK($AJ85),CH85,"")</f>
        <v>24</v>
      </c>
      <c r="CK85" t="s">
        <f>IF(ISBLANK($AJ85),CI85,"")</f>
        <v>24</v>
      </c>
      <c r="CM85" t="s">
        <v>86</v>
      </c>
      <c r="CO85">
        <v>0</v>
      </c>
      <c r="CP85" t="s">
        <f>IF(ISBLANK($AJ85),CN85,"")</f>
        <v>24</v>
      </c>
      <c r="CQ85" t="s">
        <f>IF(ISBLANK($AJ85),CO85,"")</f>
        <v>24</v>
      </c>
    </row>
    <row r="86" spans="1:16260">
      <c r="A86" t="s">
        <v>110</v>
      </c>
      <c r="B86">
        <v>36</v>
      </c>
      <c r="C86">
        <v>4</v>
      </c>
      <c r="D86">
        <v>2</v>
      </c>
      <c r="E86">
        <v>0</v>
      </c>
      <c r="F86">
        <v>0</v>
      </c>
      <c r="G86">
        <v>0</v>
      </c>
      <c r="H86">
        <v>0</v>
      </c>
      <c r="I86">
        <v>15</v>
      </c>
      <c r="M86">
        <f>IF($I86&gt;0,B86,"")</f>
        <v>36</v>
      </c>
      <c r="N86">
        <f>IF($I86&gt;0,C86,"")</f>
        <v>4</v>
      </c>
      <c r="O86">
        <f>IF($I86&gt;0,D86,"")</f>
        <v>2</v>
      </c>
      <c r="P86">
        <f>IF($I86&gt;0,E86,"")</f>
        <v>0</v>
      </c>
      <c r="Q86">
        <f>IF($I86&gt;0,F86,"")</f>
        <v>0</v>
      </c>
      <c r="R86">
        <f>IF($I86&gt;0,G86,"")</f>
        <v>0</v>
      </c>
      <c r="S86">
        <f>IF($I86&gt;0,H86,"")</f>
        <v>0</v>
      </c>
      <c r="T86">
        <f>IF($I86&gt;0,I86,"")</f>
        <v>15</v>
      </c>
      <c r="Y86">
        <f>N86/$M86</f>
        <v>0.1111111111111111</v>
      </c>
      <c r="Z86">
        <f>O86/$M86</f>
        <v>0.055555555555555552</v>
      </c>
      <c r="AA86">
        <f>P86/$M86</f>
        <v>0</v>
      </c>
      <c r="AB86">
        <f>Q86/$M86</f>
        <v>0</v>
      </c>
      <c r="AC86">
        <f>R86/$M86</f>
        <v>0</v>
      </c>
      <c r="AD86">
        <f>S86/$M86</f>
        <v>0</v>
      </c>
      <c r="AE86">
        <f>T86/$M86</f>
        <v>0.41666666666666669</v>
      </c>
      <c r="AN86" t="s">
        <v>87</v>
      </c>
      <c r="AO86">
        <v>0.97777777777777697</v>
      </c>
      <c r="AP86">
        <v>0.67692307692307696</v>
      </c>
      <c r="AQ86">
        <f>IF(ISBLANK($AJ86),AO86,"")</f>
        <v>0.97777777777777697</v>
      </c>
      <c r="AR86">
        <f>IF(ISBLANK($AJ86),AP86,"")</f>
        <v>0.67692307692307696</v>
      </c>
      <c r="AU86" t="s">
        <v>87</v>
      </c>
      <c r="AX86">
        <f>IF(ISBLANK($AJ86),AV86,"")</f>
        <v>0</v>
      </c>
      <c r="AY86">
        <f>IF(ISBLANK($AJ86),AW86,"")</f>
        <v>0</v>
      </c>
      <c r="BD86" t="s">
        <v>87</v>
      </c>
      <c r="BF86">
        <v>0</v>
      </c>
      <c r="BG86">
        <f>IF(ISBLANK($AJ86),BE86,"")</f>
        <v>0</v>
      </c>
      <c r="BH86">
        <f>IF(ISBLANK($AJ86),BF86,"")</f>
        <v>0</v>
      </c>
      <c r="BJ86" t="s">
        <v>88</v>
      </c>
      <c r="BK86">
        <v>0.125</v>
      </c>
      <c r="BL86">
        <v>1</v>
      </c>
      <c r="BM86">
        <f>IF(ISBLANK($AJ86),BK86,"")</f>
        <v>0.125</v>
      </c>
      <c r="BN86">
        <f>IF(ISBLANK($AJ86),BL86,"")</f>
        <v>1</v>
      </c>
      <c r="BQ86" t="s">
        <v>88</v>
      </c>
      <c r="BR86">
        <v>0.125</v>
      </c>
      <c r="BS86">
        <v>0.5</v>
      </c>
      <c r="BT86">
        <f>IF(ISBLANK($AJ86),BR86,"")</f>
        <v>0.125</v>
      </c>
      <c r="BU86">
        <f>IF(ISBLANK($AJ86),BS86,"")</f>
        <v>0.5</v>
      </c>
      <c r="BY86" t="s">
        <v>87</v>
      </c>
      <c r="CB86">
        <f>IF(ISBLANK($AJ86),BZ86,"")</f>
        <v>0</v>
      </c>
      <c r="CC86">
        <f>IF(ISBLANK($AJ86),CA86,"")</f>
        <v>0</v>
      </c>
      <c r="CG86" t="s">
        <v>87</v>
      </c>
      <c r="CI86">
        <v>0</v>
      </c>
      <c r="CJ86">
        <f>IF(ISBLANK($AJ86),CH86,"")</f>
        <v>0</v>
      </c>
      <c r="CK86">
        <f>IF(ISBLANK($AJ86),CI86,"")</f>
        <v>0</v>
      </c>
      <c r="CM86" t="s">
        <v>87</v>
      </c>
      <c r="CO86">
        <v>0</v>
      </c>
      <c r="CP86">
        <f>IF(ISBLANK($AJ86),CN86,"")</f>
        <v>0</v>
      </c>
      <c r="CQ86">
        <f>IF(ISBLANK($AJ86),CO86,"")</f>
        <v>0</v>
      </c>
    </row>
    <row r="87" spans="1:16260">
      <c r="A87" s="5" t="s">
        <v>111</v>
      </c>
      <c r="B87" s="5">
        <v>249</v>
      </c>
      <c r="C87" s="5">
        <v>51</v>
      </c>
      <c r="D87" s="5">
        <v>18</v>
      </c>
      <c r="E87" s="5">
        <v>14</v>
      </c>
      <c r="F87" s="5">
        <v>0</v>
      </c>
      <c r="G87" s="5">
        <v>5</v>
      </c>
      <c r="H87" s="5">
        <v>0</v>
      </c>
      <c r="I87" s="5">
        <v>0</v>
      </c>
      <c r="J87" s="5"/>
      <c r="K87" s="5"/>
      <c r="L87" s="5"/>
      <c r="M87" t="s">
        <f>IF($I87&gt;0,B87,"")</f>
        <v>24</v>
      </c>
      <c r="N87" t="s">
        <f>IF($I87&gt;0,C87,"")</f>
        <v>24</v>
      </c>
      <c r="O87" t="s">
        <f>IF($I87&gt;0,D87,"")</f>
        <v>24</v>
      </c>
      <c r="P87" t="s">
        <f>IF($I87&gt;0,E87,"")</f>
        <v>24</v>
      </c>
      <c r="Q87" t="s">
        <f>IF($I87&gt;0,F87,"")</f>
        <v>24</v>
      </c>
      <c r="R87" t="s">
        <f>IF($I87&gt;0,G87,"")</f>
        <v>24</v>
      </c>
      <c r="S87" t="s">
        <f>IF($I87&gt;0,H87,"")</f>
        <v>24</v>
      </c>
      <c r="T87" t="s">
        <f>IF($I87&gt;0,I87,"")</f>
        <v>24</v>
      </c>
      <c r="U87" s="5"/>
      <c r="AN87" t="s">
        <v>88</v>
      </c>
      <c r="AO87">
        <v>1</v>
      </c>
      <c r="AP87">
        <v>0.5</v>
      </c>
      <c r="AQ87">
        <f>IF(ISBLANK($AJ87),AO87,"")</f>
        <v>1</v>
      </c>
      <c r="AR87">
        <f>IF(ISBLANK($AJ87),AP87,"")</f>
        <v>0.5</v>
      </c>
      <c r="AU87" t="s">
        <v>88</v>
      </c>
      <c r="AV87">
        <v>0.5</v>
      </c>
      <c r="AW87">
        <v>0.25</v>
      </c>
      <c r="AX87">
        <f>IF(ISBLANK($AJ87),AV87,"")</f>
        <v>0.5</v>
      </c>
      <c r="AY87">
        <f>IF(ISBLANK($AJ87),AW87,"")</f>
        <v>0.25</v>
      </c>
      <c r="BD87" t="s">
        <v>88</v>
      </c>
      <c r="BE87">
        <v>0.3125</v>
      </c>
      <c r="BF87">
        <v>0.625</v>
      </c>
      <c r="BG87">
        <f>IF(ISBLANK($AJ87),BE87,"")</f>
        <v>0.3125</v>
      </c>
      <c r="BH87">
        <f>IF(ISBLANK($AJ87),BF87,"")</f>
        <v>0.625</v>
      </c>
      <c r="BJ87" t="s">
        <v>89</v>
      </c>
      <c r="BL87">
        <v>0</v>
      </c>
      <c r="BM87">
        <f>IF(ISBLANK($AJ87),BK87,"")</f>
        <v>0</v>
      </c>
      <c r="BN87">
        <f>IF(ISBLANK($AJ87),BL87,"")</f>
        <v>0</v>
      </c>
      <c r="BQ87" t="s">
        <v>89</v>
      </c>
      <c r="BS87">
        <v>0</v>
      </c>
      <c r="BT87">
        <f>IF(ISBLANK($AJ87),BR87,"")</f>
        <v>0</v>
      </c>
      <c r="BU87">
        <f>IF(ISBLANK($AJ87),BS87,"")</f>
        <v>0</v>
      </c>
      <c r="BY87" t="s">
        <v>88</v>
      </c>
      <c r="BZ87">
        <v>0.25</v>
      </c>
      <c r="CA87">
        <v>1</v>
      </c>
      <c r="CB87">
        <f>IF(ISBLANK($AJ87),BZ87,"")</f>
        <v>0.25</v>
      </c>
      <c r="CC87">
        <f>IF(ISBLANK($AJ87),CA87,"")</f>
        <v>1</v>
      </c>
      <c r="CG87" t="s">
        <v>88</v>
      </c>
      <c r="CH87">
        <v>0.3125</v>
      </c>
      <c r="CI87">
        <v>0.83333333333333304</v>
      </c>
      <c r="CJ87">
        <f>IF(ISBLANK($AJ87),CH87,"")</f>
        <v>0.3125</v>
      </c>
      <c r="CK87">
        <f>IF(ISBLANK($AJ87),CI87,"")</f>
        <v>0.83333333333333304</v>
      </c>
      <c r="CM87" t="s">
        <v>88</v>
      </c>
      <c r="CN87">
        <v>0.5</v>
      </c>
      <c r="CO87">
        <v>0.5</v>
      </c>
      <c r="CP87">
        <f>IF(ISBLANK($AJ87),CN87,"")</f>
        <v>0.5</v>
      </c>
      <c r="CQ87">
        <f>IF(ISBLANK($AJ87),CO87,"")</f>
        <v>0.5</v>
      </c>
    </row>
    <row r="88" spans="1:16260">
      <c r="A88" t="s">
        <v>112</v>
      </c>
      <c r="B88">
        <v>92</v>
      </c>
      <c r="C88">
        <v>9</v>
      </c>
      <c r="D88">
        <v>28</v>
      </c>
      <c r="E88">
        <v>0</v>
      </c>
      <c r="F88">
        <v>0</v>
      </c>
      <c r="G88">
        <v>0</v>
      </c>
      <c r="H88">
        <v>0</v>
      </c>
      <c r="I88">
        <v>2</v>
      </c>
      <c r="M88">
        <f>IF($I88&gt;0,B88,"")</f>
        <v>92</v>
      </c>
      <c r="N88">
        <f>IF($I88&gt;0,C88,"")</f>
        <v>9</v>
      </c>
      <c r="O88">
        <f>IF($I88&gt;0,D88,"")</f>
        <v>28</v>
      </c>
      <c r="P88">
        <f>IF($I88&gt;0,E88,"")</f>
        <v>0</v>
      </c>
      <c r="Q88">
        <f>IF($I88&gt;0,F88,"")</f>
        <v>0</v>
      </c>
      <c r="R88">
        <f>IF($I88&gt;0,G88,"")</f>
        <v>0</v>
      </c>
      <c r="S88">
        <f>IF($I88&gt;0,H88,"")</f>
        <v>0</v>
      </c>
      <c r="T88">
        <f>IF($I88&gt;0,I88,"")</f>
        <v>2</v>
      </c>
      <c r="Y88">
        <f>N88/$M88</f>
        <v>0.097826086956521743</v>
      </c>
      <c r="Z88">
        <f>O88/$M88</f>
        <v>0.30434782608695654</v>
      </c>
      <c r="AA88">
        <f>P88/$M88</f>
        <v>0</v>
      </c>
      <c r="AB88">
        <f>Q88/$M88</f>
        <v>0</v>
      </c>
      <c r="AC88">
        <f>R88/$M88</f>
        <v>0</v>
      </c>
      <c r="AD88">
        <f>S88/$M88</f>
        <v>0</v>
      </c>
      <c r="AE88">
        <f>T88/$M88</f>
        <v>0.021739130434782608</v>
      </c>
      <c r="AN88" t="s">
        <v>89</v>
      </c>
      <c r="AO88">
        <v>1</v>
      </c>
      <c r="AP88">
        <v>0.625</v>
      </c>
      <c r="AQ88">
        <f>IF(ISBLANK($AJ88),AO88,"")</f>
        <v>1</v>
      </c>
      <c r="AR88">
        <f>IF(ISBLANK($AJ88),AP88,"")</f>
        <v>0.625</v>
      </c>
      <c r="AU88" t="s">
        <v>89</v>
      </c>
      <c r="AV88">
        <v>0.33333333333333298</v>
      </c>
      <c r="AW88">
        <v>0.5</v>
      </c>
      <c r="AX88">
        <f>IF(ISBLANK($AJ88),AV88,"")</f>
        <v>0.33333333333333298</v>
      </c>
      <c r="AY88">
        <f>IF(ISBLANK($AJ88),AW88,"")</f>
        <v>0.5</v>
      </c>
      <c r="BD88" t="s">
        <v>89</v>
      </c>
      <c r="BF88">
        <v>0</v>
      </c>
      <c r="BG88">
        <f>IF(ISBLANK($AJ88),BE88,"")</f>
        <v>0</v>
      </c>
      <c r="BH88">
        <f>IF(ISBLANK($AJ88),BF88,"")</f>
        <v>0</v>
      </c>
      <c r="BJ88" t="s">
        <v>90</v>
      </c>
      <c r="BK88">
        <v>0</v>
      </c>
      <c r="BM88">
        <f>IF(ISBLANK($AJ88),BK88,"")</f>
        <v>0</v>
      </c>
      <c r="BN88">
        <f>IF(ISBLANK($AJ88),BL88,"")</f>
        <v>0</v>
      </c>
      <c r="BQ88" t="s">
        <v>90</v>
      </c>
      <c r="BR88">
        <v>0</v>
      </c>
      <c r="BS88">
        <v>0</v>
      </c>
      <c r="BT88">
        <f>IF(ISBLANK($AJ88),BR88,"")</f>
        <v>0</v>
      </c>
      <c r="BU88">
        <f>IF(ISBLANK($AJ88),BS88,"")</f>
        <v>0</v>
      </c>
      <c r="BY88" t="s">
        <v>89</v>
      </c>
      <c r="CA88">
        <v>0</v>
      </c>
      <c r="CB88">
        <f>IF(ISBLANK($AJ88),BZ88,"")</f>
        <v>0</v>
      </c>
      <c r="CC88">
        <f>IF(ISBLANK($AJ88),CA88,"")</f>
        <v>0</v>
      </c>
      <c r="CG88" t="s">
        <v>89</v>
      </c>
      <c r="CI88">
        <v>0</v>
      </c>
      <c r="CJ88">
        <f>IF(ISBLANK($AJ88),CH88,"")</f>
        <v>0</v>
      </c>
      <c r="CK88">
        <f>IF(ISBLANK($AJ88),CI88,"")</f>
        <v>0</v>
      </c>
      <c r="CM88" t="s">
        <v>89</v>
      </c>
      <c r="CO88">
        <v>0</v>
      </c>
      <c r="CP88">
        <f>IF(ISBLANK($AJ88),CN88,"")</f>
        <v>0</v>
      </c>
      <c r="CQ88">
        <f>IF(ISBLANK($AJ88),CO88,"")</f>
        <v>0</v>
      </c>
    </row>
    <row r="89" spans="1:16260">
      <c r="A89" t="s">
        <v>113</v>
      </c>
      <c r="B89">
        <v>127</v>
      </c>
      <c r="C89">
        <v>16</v>
      </c>
      <c r="D89">
        <v>17</v>
      </c>
      <c r="E89">
        <v>2</v>
      </c>
      <c r="F89">
        <v>2</v>
      </c>
      <c r="G89">
        <v>2</v>
      </c>
      <c r="H89">
        <v>1</v>
      </c>
      <c r="I89">
        <v>18</v>
      </c>
      <c r="M89">
        <f>IF($I89&gt;0,B89,"")</f>
        <v>127</v>
      </c>
      <c r="N89">
        <f>IF($I89&gt;0,C89,"")</f>
        <v>16</v>
      </c>
      <c r="O89">
        <f>IF($I89&gt;0,D89,"")</f>
        <v>17</v>
      </c>
      <c r="P89">
        <f>IF($I89&gt;0,E89,"")</f>
        <v>2</v>
      </c>
      <c r="Q89">
        <f>IF($I89&gt;0,F89,"")</f>
        <v>2</v>
      </c>
      <c r="R89">
        <f>IF($I89&gt;0,G89,"")</f>
        <v>2</v>
      </c>
      <c r="S89">
        <f>IF($I89&gt;0,H89,"")</f>
        <v>1</v>
      </c>
      <c r="T89">
        <f>IF($I89&gt;0,I89,"")</f>
        <v>18</v>
      </c>
      <c r="Y89">
        <f>N89/$M89</f>
        <v>0.12598425196850394</v>
      </c>
      <c r="Z89">
        <f>O89/$M89</f>
        <v>0.13385826771653545</v>
      </c>
      <c r="AA89">
        <f>P89/$M89</f>
        <v>0.015748031496062992</v>
      </c>
      <c r="AB89">
        <f>Q89/$M89</f>
        <v>0.015748031496062992</v>
      </c>
      <c r="AC89">
        <f>R89/$M89</f>
        <v>0.015748031496062992</v>
      </c>
      <c r="AD89">
        <f>S89/$M89</f>
        <v>0.007874015748031496</v>
      </c>
      <c r="AE89">
        <f>T89/$M89</f>
        <v>0.14173228346456693</v>
      </c>
      <c r="AN89" t="s">
        <v>90</v>
      </c>
      <c r="AO89">
        <v>1</v>
      </c>
      <c r="AP89">
        <v>1</v>
      </c>
      <c r="AQ89">
        <f>IF(ISBLANK($AJ89),AO89,"")</f>
        <v>1</v>
      </c>
      <c r="AR89">
        <f>IF(ISBLANK($AJ89),AP89,"")</f>
        <v>1</v>
      </c>
      <c r="AU89" t="s">
        <v>90</v>
      </c>
      <c r="AX89">
        <f>IF(ISBLANK($AJ89),AV89,"")</f>
        <v>0</v>
      </c>
      <c r="AY89">
        <f>IF(ISBLANK($AJ89),AW89,"")</f>
        <v>0</v>
      </c>
      <c r="BD89" t="s">
        <v>90</v>
      </c>
      <c r="BE89">
        <v>0</v>
      </c>
      <c r="BF89">
        <v>0</v>
      </c>
      <c r="BG89">
        <f>IF(ISBLANK($AJ89),BE89,"")</f>
        <v>0</v>
      </c>
      <c r="BH89">
        <f>IF(ISBLANK($AJ89),BF89,"")</f>
        <v>0</v>
      </c>
      <c r="BJ89" t="s">
        <v>91</v>
      </c>
      <c r="BK89">
        <v>0</v>
      </c>
      <c r="BM89">
        <f>IF(ISBLANK($AJ89),BK89,"")</f>
        <v>0</v>
      </c>
      <c r="BN89">
        <f>IF(ISBLANK($AJ89),BL89,"")</f>
        <v>0</v>
      </c>
      <c r="BQ89" t="s">
        <v>91</v>
      </c>
      <c r="BR89">
        <v>1</v>
      </c>
      <c r="BS89">
        <v>0.10000000000000001</v>
      </c>
      <c r="BT89">
        <f>IF(ISBLANK($AJ89),BR89,"")</f>
        <v>1</v>
      </c>
      <c r="BU89">
        <f>IF(ISBLANK($AJ89),BS89,"")</f>
        <v>0.10000000000000001</v>
      </c>
      <c r="BY89" t="s">
        <v>90</v>
      </c>
      <c r="BZ89">
        <v>0</v>
      </c>
      <c r="CB89">
        <f>IF(ISBLANK($AJ89),BZ89,"")</f>
        <v>0</v>
      </c>
      <c r="CC89">
        <f>IF(ISBLANK($AJ89),CA89,"")</f>
        <v>0</v>
      </c>
      <c r="CG89" t="s">
        <v>90</v>
      </c>
      <c r="CH89">
        <v>1</v>
      </c>
      <c r="CI89">
        <v>0.5</v>
      </c>
      <c r="CJ89">
        <f>IF(ISBLANK($AJ89),CH89,"")</f>
        <v>1</v>
      </c>
      <c r="CK89">
        <f>IF(ISBLANK($AJ89),CI89,"")</f>
        <v>0.5</v>
      </c>
      <c r="CM89" t="s">
        <v>90</v>
      </c>
      <c r="CN89">
        <v>1</v>
      </c>
      <c r="CO89">
        <v>0.041666666666666602</v>
      </c>
      <c r="CP89">
        <f>IF(ISBLANK($AJ89),CN89,"")</f>
        <v>1</v>
      </c>
      <c r="CQ89">
        <f>IF(ISBLANK($AJ89),CO89,"")</f>
        <v>0.041666666666666602</v>
      </c>
    </row>
    <row r="90" spans="1:16260">
      <c r="M90" t="s">
        <f>IF($I90&gt;0,B90,"")</f>
        <v>24</v>
      </c>
      <c r="N90" t="s">
        <f>IF($I90&gt;0,C90,"")</f>
        <v>24</v>
      </c>
      <c r="O90" t="s">
        <f>IF($I90&gt;0,D90,"")</f>
        <v>24</v>
      </c>
      <c r="P90" t="s">
        <f>IF($I90&gt;0,E90,"")</f>
        <v>24</v>
      </c>
      <c r="Q90" t="s">
        <f>IF($I90&gt;0,F90,"")</f>
        <v>24</v>
      </c>
      <c r="R90" t="s">
        <f>IF($I90&gt;0,G90,"")</f>
        <v>24</v>
      </c>
      <c r="S90" t="s">
        <f>IF($I90&gt;0,H90,"")</f>
        <v>24</v>
      </c>
      <c r="T90" t="s">
        <f>IF($I90&gt;0,I90,"")</f>
        <v>24</v>
      </c>
      <c r="AN90" t="s">
        <v>91</v>
      </c>
      <c r="AO90">
        <v>1</v>
      </c>
      <c r="AP90">
        <v>0.55555555555555503</v>
      </c>
      <c r="AQ90">
        <f>IF(ISBLANK($AJ90),AO90,"")</f>
        <v>1</v>
      </c>
      <c r="AR90">
        <f>IF(ISBLANK($AJ90),AP90,"")</f>
        <v>0.55555555555555503</v>
      </c>
      <c r="AU90" t="s">
        <v>91</v>
      </c>
      <c r="AX90">
        <f>IF(ISBLANK($AJ90),AV90,"")</f>
        <v>0</v>
      </c>
      <c r="AY90">
        <f>IF(ISBLANK($AJ90),AW90,"")</f>
        <v>0</v>
      </c>
      <c r="BD90" t="s">
        <v>91</v>
      </c>
      <c r="BE90">
        <v>1</v>
      </c>
      <c r="BF90">
        <v>0.055555555555555497</v>
      </c>
      <c r="BG90">
        <f>IF(ISBLANK($AJ90),BE90,"")</f>
        <v>1</v>
      </c>
      <c r="BH90">
        <f>IF(ISBLANK($AJ90),BF90,"")</f>
        <v>0.055555555555555497</v>
      </c>
      <c r="BJ90" t="s">
        <v>92</v>
      </c>
      <c r="BK90">
        <v>0.30769230769230699</v>
      </c>
      <c r="BL90">
        <v>1</v>
      </c>
      <c r="BM90">
        <f>IF(ISBLANK($AJ90),BK90,"")</f>
        <v>0.30769230769230699</v>
      </c>
      <c r="BN90">
        <f>IF(ISBLANK($AJ90),BL90,"")</f>
        <v>1</v>
      </c>
      <c r="BQ90" t="s">
        <v>92</v>
      </c>
      <c r="BR90">
        <v>0.38461538461538403</v>
      </c>
      <c r="BS90">
        <v>1</v>
      </c>
      <c r="BT90">
        <f>IF(ISBLANK($AJ90),BR90,"")</f>
        <v>0.38461538461538403</v>
      </c>
      <c r="BU90">
        <f>IF(ISBLANK($AJ90),BS90,"")</f>
        <v>1</v>
      </c>
      <c r="BY90" t="s">
        <v>91</v>
      </c>
      <c r="BZ90">
        <v>0</v>
      </c>
      <c r="CB90">
        <f>IF(ISBLANK($AJ90),BZ90,"")</f>
        <v>0</v>
      </c>
      <c r="CC90">
        <f>IF(ISBLANK($AJ90),CA90,"")</f>
        <v>0</v>
      </c>
      <c r="CG90" t="s">
        <v>91</v>
      </c>
      <c r="CH90">
        <v>1</v>
      </c>
      <c r="CI90">
        <v>0.25</v>
      </c>
      <c r="CJ90">
        <f>IF(ISBLANK($AJ90),CH90,"")</f>
        <v>1</v>
      </c>
      <c r="CK90">
        <f>IF(ISBLANK($AJ90),CI90,"")</f>
        <v>0.25</v>
      </c>
      <c r="CM90" t="s">
        <v>91</v>
      </c>
      <c r="CN90">
        <v>0</v>
      </c>
      <c r="CO90">
        <v>0</v>
      </c>
      <c r="CP90">
        <f>IF(ISBLANK($AJ90),CN90,"")</f>
        <v>0</v>
      </c>
      <c r="CQ90">
        <f>IF(ISBLANK($AJ90),CO90,"")</f>
        <v>0</v>
      </c>
    </row>
    <row r="91" spans="1:16260">
      <c r="A91" t="s">
        <v>114</v>
      </c>
      <c r="B91">
        <v>120</v>
      </c>
      <c r="C91">
        <v>73</v>
      </c>
      <c r="D91">
        <v>60</v>
      </c>
      <c r="E91">
        <v>5</v>
      </c>
      <c r="F91">
        <v>4</v>
      </c>
      <c r="G91">
        <v>0</v>
      </c>
      <c r="H91">
        <v>0</v>
      </c>
      <c r="I91">
        <v>44</v>
      </c>
      <c r="M91">
        <f>IF($I91&gt;0,B91,"")</f>
        <v>120</v>
      </c>
      <c r="N91">
        <f>IF($I91&gt;0,C91,"")</f>
        <v>73</v>
      </c>
      <c r="O91">
        <f>IF($I91&gt;0,D91,"")</f>
        <v>60</v>
      </c>
      <c r="P91">
        <f>IF($I91&gt;0,E91,"")</f>
        <v>5</v>
      </c>
      <c r="Q91">
        <f>IF($I91&gt;0,F91,"")</f>
        <v>4</v>
      </c>
      <c r="R91">
        <f>IF($I91&gt;0,G91,"")</f>
        <v>0</v>
      </c>
      <c r="S91">
        <f>IF($I91&gt;0,H91,"")</f>
        <v>0</v>
      </c>
      <c r="T91">
        <f>IF($I91&gt;0,I91,"")</f>
        <v>44</v>
      </c>
      <c r="Y91">
        <f>N91/$M91</f>
        <v>0.60833333333333328</v>
      </c>
      <c r="Z91">
        <f>O91/$M91</f>
        <v>0.5</v>
      </c>
      <c r="AA91">
        <f>P91/$M91</f>
        <v>0.041666666666666664</v>
      </c>
      <c r="AB91">
        <f>Q91/$M91</f>
        <v>0.033333333333333333</v>
      </c>
      <c r="AC91">
        <f>R91/$M91</f>
        <v>0</v>
      </c>
      <c r="AD91">
        <f>S91/$M91</f>
        <v>0</v>
      </c>
      <c r="AE91">
        <f>T91/$M91</f>
        <v>0.36666666666666664</v>
      </c>
      <c r="AN91" t="s">
        <v>92</v>
      </c>
      <c r="AO91">
        <v>1</v>
      </c>
      <c r="AP91">
        <v>0.55555555555555503</v>
      </c>
      <c r="AQ91">
        <f>IF(ISBLANK($AJ91),AO91,"")</f>
        <v>1</v>
      </c>
      <c r="AR91">
        <f>IF(ISBLANK($AJ91),AP91,"")</f>
        <v>0.55555555555555503</v>
      </c>
      <c r="AU91" t="s">
        <v>92</v>
      </c>
      <c r="AV91">
        <v>1</v>
      </c>
      <c r="AW91">
        <v>0.5</v>
      </c>
      <c r="AX91">
        <f>IF(ISBLANK($AJ91),AV91,"")</f>
        <v>1</v>
      </c>
      <c r="AY91">
        <f>IF(ISBLANK($AJ91),AW91,"")</f>
        <v>0.5</v>
      </c>
      <c r="BD91" t="s">
        <v>92</v>
      </c>
      <c r="BE91">
        <v>0.69230769230769196</v>
      </c>
      <c r="BF91">
        <v>1</v>
      </c>
      <c r="BG91">
        <f>IF(ISBLANK($AJ91),BE91,"")</f>
        <v>0.69230769230769196</v>
      </c>
      <c r="BH91">
        <f>IF(ISBLANK($AJ91),BF91,"")</f>
        <v>1</v>
      </c>
      <c r="BJ91" t="s">
        <v>93</v>
      </c>
      <c r="BK91">
        <v>0.18181818181818099</v>
      </c>
      <c r="BL91">
        <v>1</v>
      </c>
      <c r="BM91">
        <f>IF(ISBLANK($AJ91),BK91,"")</f>
        <v>0.18181818181818099</v>
      </c>
      <c r="BN91">
        <f>IF(ISBLANK($AJ91),BL91,"")</f>
        <v>1</v>
      </c>
      <c r="BQ91" t="s">
        <v>93</v>
      </c>
      <c r="BR91">
        <v>0.204545454545454</v>
      </c>
      <c r="BS91">
        <v>1</v>
      </c>
      <c r="BT91">
        <f>IF(ISBLANK($AJ91),BR91,"")</f>
        <v>0.204545454545454</v>
      </c>
      <c r="BU91">
        <f>IF(ISBLANK($AJ91),BS91,"")</f>
        <v>1</v>
      </c>
      <c r="BY91" t="s">
        <v>92</v>
      </c>
      <c r="BZ91">
        <v>0.61538461538461497</v>
      </c>
      <c r="CA91">
        <v>1</v>
      </c>
      <c r="CB91">
        <f>IF(ISBLANK($AJ91),BZ91,"")</f>
        <v>0.61538461538461497</v>
      </c>
      <c r="CC91">
        <f>IF(ISBLANK($AJ91),CA91,"")</f>
        <v>1</v>
      </c>
      <c r="CG91" t="s">
        <v>92</v>
      </c>
      <c r="CH91">
        <v>0.15384615384615299</v>
      </c>
      <c r="CI91">
        <v>0.66666666666666596</v>
      </c>
      <c r="CJ91">
        <f>IF(ISBLANK($AJ91),CH91,"")</f>
        <v>0.15384615384615299</v>
      </c>
      <c r="CK91">
        <f>IF(ISBLANK($AJ91),CI91,"")</f>
        <v>0.66666666666666596</v>
      </c>
      <c r="CM91" t="s">
        <v>92</v>
      </c>
      <c r="CN91">
        <v>0.46153846153846101</v>
      </c>
      <c r="CO91">
        <v>1</v>
      </c>
      <c r="CP91">
        <f>IF(ISBLANK($AJ91),CN91,"")</f>
        <v>0.46153846153846101</v>
      </c>
      <c r="CQ91">
        <f>IF(ISBLANK($AJ91),CO91,"")</f>
        <v>1</v>
      </c>
    </row>
    <row r="92" spans="1:16260">
      <c r="A92" s="5" t="s">
        <v>115</v>
      </c>
      <c r="B92" s="5">
        <v>1</v>
      </c>
      <c r="C92" s="5">
        <v>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/>
      <c r="K92" s="5"/>
      <c r="L92" s="5"/>
      <c r="M92" t="s">
        <f>IF($I92&gt;0,B92,"")</f>
        <v>24</v>
      </c>
      <c r="N92" t="s">
        <f>IF($I92&gt;0,C92,"")</f>
        <v>24</v>
      </c>
      <c r="O92" t="s">
        <f>IF($I92&gt;0,D92,"")</f>
        <v>24</v>
      </c>
      <c r="P92" t="s">
        <f>IF($I92&gt;0,E92,"")</f>
        <v>24</v>
      </c>
      <c r="Q92" t="s">
        <f>IF($I92&gt;0,F92,"")</f>
        <v>24</v>
      </c>
      <c r="R92" t="s">
        <f>IF($I92&gt;0,G92,"")</f>
        <v>24</v>
      </c>
      <c r="S92" t="s">
        <f>IF($I92&gt;0,H92,"")</f>
        <v>24</v>
      </c>
      <c r="T92" t="s">
        <f>IF($I92&gt;0,I92,"")</f>
        <v>24</v>
      </c>
      <c r="U92" s="5"/>
      <c r="AN92" t="s">
        <v>93</v>
      </c>
      <c r="AO92">
        <v>1</v>
      </c>
      <c r="AP92">
        <v>0.5625</v>
      </c>
      <c r="AQ92">
        <f>IF(ISBLANK($AJ92),AO92,"")</f>
        <v>1</v>
      </c>
      <c r="AR92">
        <f>IF(ISBLANK($AJ92),AP92,"")</f>
        <v>0.5625</v>
      </c>
      <c r="AU92" t="s">
        <v>93</v>
      </c>
      <c r="AV92">
        <v>1</v>
      </c>
      <c r="AW92">
        <v>0.53333333333333299</v>
      </c>
      <c r="AX92">
        <f>IF(ISBLANK($AJ92),AV92,"")</f>
        <v>1</v>
      </c>
      <c r="AY92">
        <f>IF(ISBLANK($AJ92),AW92,"")</f>
        <v>0.53333333333333299</v>
      </c>
      <c r="BD92" t="s">
        <v>93</v>
      </c>
      <c r="BE92">
        <v>0.36363636363636298</v>
      </c>
      <c r="BF92">
        <v>1</v>
      </c>
      <c r="BG92">
        <f>IF(ISBLANK($AJ92),BE92,"")</f>
        <v>0.36363636363636298</v>
      </c>
      <c r="BH92">
        <f>IF(ISBLANK($AJ92),BF92,"")</f>
        <v>1</v>
      </c>
      <c r="BJ92" t="s">
        <v>94</v>
      </c>
      <c r="BK92">
        <v>0</v>
      </c>
      <c r="BM92">
        <f>IF(ISBLANK($AJ92),BK92,"")</f>
        <v>0</v>
      </c>
      <c r="BN92">
        <f>IF(ISBLANK($AJ92),BL92,"")</f>
        <v>0</v>
      </c>
      <c r="BQ92" t="s">
        <v>94</v>
      </c>
      <c r="BR92">
        <v>0</v>
      </c>
      <c r="BS92">
        <v>0</v>
      </c>
      <c r="BT92">
        <f>IF(ISBLANK($AJ92),BR92,"")</f>
        <v>0</v>
      </c>
      <c r="BU92">
        <f>IF(ISBLANK($AJ92),BS92,"")</f>
        <v>0</v>
      </c>
      <c r="BY92" t="s">
        <v>93</v>
      </c>
      <c r="BZ92">
        <v>0.34090909090909</v>
      </c>
      <c r="CA92">
        <v>1</v>
      </c>
      <c r="CB92">
        <f>IF(ISBLANK($AJ92),BZ92,"")</f>
        <v>0.34090909090909</v>
      </c>
      <c r="CC92">
        <f>IF(ISBLANK($AJ92),CA92,"")</f>
        <v>1</v>
      </c>
      <c r="CG92" t="s">
        <v>93</v>
      </c>
      <c r="CH92">
        <v>0.090909090909090898</v>
      </c>
      <c r="CI92">
        <v>0.44444444444444398</v>
      </c>
      <c r="CJ92">
        <f>IF(ISBLANK($AJ92),CH92,"")</f>
        <v>0.090909090909090898</v>
      </c>
      <c r="CK92">
        <f>IF(ISBLANK($AJ92),CI92,"")</f>
        <v>0.44444444444444398</v>
      </c>
      <c r="CM92" t="s">
        <v>93</v>
      </c>
      <c r="CN92">
        <v>0.79545454545454497</v>
      </c>
      <c r="CO92">
        <v>0.47945205479452002</v>
      </c>
      <c r="CP92">
        <f>IF(ISBLANK($AJ92),CN92,"")</f>
        <v>0.79545454545454497</v>
      </c>
      <c r="CQ92">
        <f>IF(ISBLANK($AJ92),CO92,"")</f>
        <v>0.47945205479452002</v>
      </c>
    </row>
    <row r="93" spans="1:16260">
      <c r="A93" t="s">
        <v>116</v>
      </c>
      <c r="B93">
        <v>112</v>
      </c>
      <c r="C93">
        <v>21</v>
      </c>
      <c r="D93">
        <v>29</v>
      </c>
      <c r="E93">
        <v>2</v>
      </c>
      <c r="F93">
        <v>0</v>
      </c>
      <c r="G93">
        <v>0</v>
      </c>
      <c r="H93">
        <v>0</v>
      </c>
      <c r="I93">
        <v>28</v>
      </c>
      <c r="M93">
        <f>IF($I93&gt;0,B93,"")</f>
        <v>112</v>
      </c>
      <c r="N93">
        <f>IF($I93&gt;0,C93,"")</f>
        <v>21</v>
      </c>
      <c r="O93">
        <f>IF($I93&gt;0,D93,"")</f>
        <v>29</v>
      </c>
      <c r="P93">
        <f>IF($I93&gt;0,E93,"")</f>
        <v>2</v>
      </c>
      <c r="Q93">
        <f>IF($I93&gt;0,F93,"")</f>
        <v>0</v>
      </c>
      <c r="R93">
        <f>IF($I93&gt;0,G93,"")</f>
        <v>0</v>
      </c>
      <c r="S93">
        <f>IF($I93&gt;0,H93,"")</f>
        <v>0</v>
      </c>
      <c r="T93">
        <f>IF($I93&gt;0,I93,"")</f>
        <v>28</v>
      </c>
      <c r="Y93">
        <f>N93/$M93</f>
        <v>0.1875</v>
      </c>
      <c r="Z93">
        <f>O93/$M93</f>
        <v>0.25892857142857145</v>
      </c>
      <c r="AA93">
        <f>P93/$M93</f>
        <v>0.017857142857142856</v>
      </c>
      <c r="AB93">
        <f>Q93/$M93</f>
        <v>0</v>
      </c>
      <c r="AC93">
        <f>R93/$M93</f>
        <v>0</v>
      </c>
      <c r="AD93">
        <f>S93/$M93</f>
        <v>0</v>
      </c>
      <c r="AE93">
        <f>T93/$M93</f>
        <v>0.25</v>
      </c>
      <c r="AJ93" t="s">
        <v>25</v>
      </c>
      <c r="AN93" t="s">
        <v>94</v>
      </c>
      <c r="AO93">
        <v>1</v>
      </c>
      <c r="AP93">
        <v>0.41176470588235198</v>
      </c>
      <c r="AQ93" t="s">
        <f>IF(ISBLANK($AJ93),AO93,"")</f>
        <v>24</v>
      </c>
      <c r="AR93" t="s">
        <f>IF(ISBLANK($AJ93),AP93,"")</f>
        <v>24</v>
      </c>
      <c r="AU93" t="s">
        <v>94</v>
      </c>
      <c r="AX93" t="s">
        <f>IF(ISBLANK($AJ93),AV93,"")</f>
        <v>24</v>
      </c>
      <c r="AY93" t="s">
        <f>IF(ISBLANK($AJ93),AW93,"")</f>
        <v>24</v>
      </c>
      <c r="BB93" t="s">
        <v>25</v>
      </c>
      <c r="BD93" t="s">
        <v>94</v>
      </c>
      <c r="BE93">
        <v>2</v>
      </c>
      <c r="BF93">
        <v>0.058823529411764698</v>
      </c>
      <c r="BG93" t="s">
        <f>IF(ISBLANK($AJ93),BE93,"")</f>
        <v>24</v>
      </c>
      <c r="BH93" t="s">
        <f>IF(ISBLANK($AJ93),BF93,"")</f>
        <v>24</v>
      </c>
      <c r="BJ93" t="s">
        <v>34</v>
      </c>
      <c r="BK93">
        <f>AVERAGE(BK83:BK92)</f>
        <v>0.14570227070227043</v>
      </c>
      <c r="BL93">
        <f>AVERAGE(BL83:BL92)</f>
        <v>0.78749999999999998</v>
      </c>
      <c r="BM93" t="s">
        <f>IF(ISBLANK($AJ93),BK93,"")</f>
        <v>24</v>
      </c>
      <c r="BN93" t="s">
        <f>IF(ISBLANK($AJ93),BL93,"")</f>
        <v>24</v>
      </c>
      <c r="BQ93" t="s">
        <v>34</v>
      </c>
      <c r="BR93">
        <f>AVERAGE(BR83:BR92)</f>
        <v>0.30665618165618141</v>
      </c>
      <c r="BS93">
        <f>AVERAGE(BS83:BS92)</f>
        <v>0.35411764705882354</v>
      </c>
      <c r="BT93" t="s">
        <f>IF(ISBLANK($AJ93),BR93,"")</f>
        <v>24</v>
      </c>
      <c r="BU93" t="s">
        <f>IF(ISBLANK($AJ93),BS93,"")</f>
        <v>24</v>
      </c>
      <c r="BY93" t="s">
        <v>94</v>
      </c>
      <c r="BZ93">
        <v>0</v>
      </c>
      <c r="CB93" t="s">
        <f>IF(ISBLANK($AJ93),BZ93,"")</f>
        <v>24</v>
      </c>
      <c r="CC93" t="s">
        <f>IF(ISBLANK($AJ93),CA93,"")</f>
        <v>24</v>
      </c>
      <c r="CG93" t="s">
        <v>94</v>
      </c>
      <c r="CH93">
        <v>0</v>
      </c>
      <c r="CI93">
        <v>0</v>
      </c>
      <c r="CJ93" t="s">
        <f>IF(ISBLANK($AJ93),CH93,"")</f>
        <v>24</v>
      </c>
      <c r="CK93" t="s">
        <f>IF(ISBLANK($AJ93),CI93,"")</f>
        <v>24</v>
      </c>
      <c r="CM93" t="s">
        <v>94</v>
      </c>
      <c r="CN93">
        <v>1</v>
      </c>
      <c r="CO93">
        <v>0.034482758620689599</v>
      </c>
      <c r="CP93" t="s">
        <f>IF(ISBLANK($AJ93),CN93,"")</f>
        <v>24</v>
      </c>
      <c r="CQ93" t="s">
        <f>IF(ISBLANK($AJ93),CO93,"")</f>
        <v>24</v>
      </c>
    </row>
    <row r="94" spans="1:16260">
      <c r="A94" t="s">
        <v>117</v>
      </c>
      <c r="B94">
        <v>105</v>
      </c>
      <c r="C94">
        <v>40</v>
      </c>
      <c r="D94">
        <v>49</v>
      </c>
      <c r="E94">
        <v>4</v>
      </c>
      <c r="F94">
        <v>3</v>
      </c>
      <c r="G94">
        <v>0</v>
      </c>
      <c r="H94">
        <v>0</v>
      </c>
      <c r="I94">
        <v>62</v>
      </c>
      <c r="M94">
        <f>IF($I94&gt;0,B94,"")</f>
        <v>105</v>
      </c>
      <c r="N94">
        <f>IF($I94&gt;0,C94,"")</f>
        <v>40</v>
      </c>
      <c r="O94">
        <f>IF($I94&gt;0,D94,"")</f>
        <v>49</v>
      </c>
      <c r="P94">
        <f>IF($I94&gt;0,E94,"")</f>
        <v>4</v>
      </c>
      <c r="Q94">
        <f>IF($I94&gt;0,F94,"")</f>
        <v>3</v>
      </c>
      <c r="R94">
        <f>IF($I94&gt;0,G94,"")</f>
        <v>0</v>
      </c>
      <c r="S94">
        <f>IF($I94&gt;0,H94,"")</f>
        <v>0</v>
      </c>
      <c r="T94">
        <f>IF($I94&gt;0,I94,"")</f>
        <v>62</v>
      </c>
      <c r="Y94">
        <f>N94/$M94</f>
        <v>0.38095238095238093</v>
      </c>
      <c r="Z94">
        <f>O94/$M94</f>
        <v>0.46666666666666667</v>
      </c>
      <c r="AA94">
        <f>P94/$M94</f>
        <v>0.038095238095238099</v>
      </c>
      <c r="AB94">
        <f>Q94/$M94</f>
        <v>0.028571428571428571</v>
      </c>
      <c r="AC94">
        <f>R94/$M94</f>
        <v>0</v>
      </c>
      <c r="AD94">
        <f>S94/$M94</f>
        <v>0</v>
      </c>
      <c r="AE94">
        <f>T94/$M94</f>
        <v>0.59047619047619049</v>
      </c>
      <c r="AJ94" t="s">
        <v>25</v>
      </c>
      <c r="AN94" t="s">
        <v>34</v>
      </c>
      <c r="AO94">
        <f>AVERAGE(AO84:AO93)</f>
        <v>0.99777777777777776</v>
      </c>
      <c r="AP94">
        <f>AVERAGE(AP84:AP93)</f>
        <v>0.62462330631955354</v>
      </c>
      <c r="AQ94" t="s">
        <f>IF(ISBLANK($AJ94),AO94,"")</f>
        <v>24</v>
      </c>
      <c r="AR94" t="s">
        <f>IF(ISBLANK($AJ94),AP94,"")</f>
        <v>24</v>
      </c>
      <c r="AU94" t="s">
        <v>34</v>
      </c>
      <c r="AV94">
        <f>AVERAGE(AV84:AV93)</f>
        <v>0.75416666666666665</v>
      </c>
      <c r="AW94">
        <f>AVERAGE(AW84:AW93)</f>
        <v>0.51456140350877178</v>
      </c>
      <c r="AX94" t="s">
        <f>IF(ISBLANK($AJ94),AV94,"")</f>
        <v>24</v>
      </c>
      <c r="AY94" t="s">
        <f>IF(ISBLANK($AJ94),AW94,"")</f>
        <v>24</v>
      </c>
      <c r="BB94" t="s">
        <v>25</v>
      </c>
      <c r="BD94" t="s">
        <v>34</v>
      </c>
      <c r="BE94">
        <f>AVERAGE(BE84:BE93)</f>
        <v>0.70514451764451735</v>
      </c>
      <c r="BF94">
        <f>AVERAGE(BF84:BF93)</f>
        <v>0.36939245395127746</v>
      </c>
      <c r="BG94" t="s">
        <f>IF(ISBLANK($AJ94),BE94,"")</f>
        <v>24</v>
      </c>
      <c r="BH94" t="s">
        <f>IF(ISBLANK($AJ94),BF94,"")</f>
        <v>24</v>
      </c>
      <c r="BJ94" t="s">
        <v>36</v>
      </c>
      <c r="BK94">
        <f>_xlfn.STDEV.S(BK83:BK92)</f>
        <v>0.16284291427119948</v>
      </c>
      <c r="BL94">
        <f>_xlfn.STDEV.S(BL83:BL92)</f>
        <v>0.44105696910943376</v>
      </c>
      <c r="BM94" t="s">
        <f>IF(ISBLANK($AJ94),BK94,"")</f>
        <v>24</v>
      </c>
      <c r="BN94" t="s">
        <f>IF(ISBLANK($AJ94),BL94,"")</f>
        <v>24</v>
      </c>
      <c r="BQ94" t="s">
        <v>36</v>
      </c>
      <c r="BR94">
        <f>_xlfn.STDEV.S(BR83:BR92)</f>
        <v>0.34979149728608172</v>
      </c>
      <c r="BS94">
        <f>_xlfn.STDEV.S(BS83:BS92)</f>
        <v>0.45847816732268987</v>
      </c>
      <c r="BT94" t="s">
        <f>IF(ISBLANK($AJ94),BR94,"")</f>
        <v>24</v>
      </c>
      <c r="BU94" t="s">
        <f>IF(ISBLANK($AJ94),BS94,"")</f>
        <v>24</v>
      </c>
      <c r="BY94" t="s">
        <v>34</v>
      </c>
      <c r="BZ94">
        <f>AVERAGE(BZ84:BZ93)</f>
        <v>0.24568674568674545</v>
      </c>
      <c r="CA94">
        <f>AVERAGE(CA84:CA93)</f>
        <v>0.80000000000000004</v>
      </c>
      <c r="CB94" t="s">
        <f>IF(ISBLANK($AJ94),BZ94,"")</f>
        <v>24</v>
      </c>
      <c r="CC94" t="s">
        <f>IF(ISBLANK($AJ94),CA94,"")</f>
        <v>24</v>
      </c>
      <c r="CG94" t="s">
        <v>34</v>
      </c>
      <c r="CH94">
        <f>AVERAGE(CH84:CH93)</f>
        <v>0.43482024732024716</v>
      </c>
      <c r="CI94">
        <f>AVERAGE(CI84:CI93)</f>
        <v>0.31958473625140266</v>
      </c>
      <c r="CJ94" t="s">
        <f>IF(ISBLANK($AJ94),CH94,"")</f>
        <v>24</v>
      </c>
      <c r="CK94" t="s">
        <f>IF(ISBLANK($AJ94),CI94,"")</f>
        <v>24</v>
      </c>
      <c r="CM94" t="s">
        <v>34</v>
      </c>
      <c r="CN94">
        <f>AVERAGE(CN84:CN93)</f>
        <v>0.57146232146232123</v>
      </c>
      <c r="CO94">
        <f>AVERAGE(CO84:CO93)</f>
        <v>0.22056014800818763</v>
      </c>
      <c r="CP94" t="s">
        <f>IF(ISBLANK($AJ94),CN94,"")</f>
        <v>24</v>
      </c>
      <c r="CQ94" t="s">
        <f>IF(ISBLANK($AJ94),CO94,"")</f>
        <v>24</v>
      </c>
    </row>
    <row r="95" spans="1:16260">
      <c r="A95" t="s">
        <v>118</v>
      </c>
      <c r="B95">
        <v>110</v>
      </c>
      <c r="C95">
        <v>57</v>
      </c>
      <c r="D95">
        <v>18</v>
      </c>
      <c r="E95">
        <v>5</v>
      </c>
      <c r="F95">
        <v>2</v>
      </c>
      <c r="G95">
        <v>2</v>
      </c>
      <c r="H95">
        <v>0</v>
      </c>
      <c r="I95">
        <v>18</v>
      </c>
      <c r="M95">
        <f>IF($I95&gt;0,B95,"")</f>
        <v>110</v>
      </c>
      <c r="N95">
        <f>IF($I95&gt;0,C95,"")</f>
        <v>57</v>
      </c>
      <c r="O95">
        <f>IF($I95&gt;0,D95,"")</f>
        <v>18</v>
      </c>
      <c r="P95">
        <f>IF($I95&gt;0,E95,"")</f>
        <v>5</v>
      </c>
      <c r="Q95">
        <f>IF($I95&gt;0,F95,"")</f>
        <v>2</v>
      </c>
      <c r="R95">
        <f>IF($I95&gt;0,G95,"")</f>
        <v>2</v>
      </c>
      <c r="S95">
        <f>IF($I95&gt;0,H95,"")</f>
        <v>0</v>
      </c>
      <c r="T95">
        <f>IF($I95&gt;0,I95,"")</f>
        <v>18</v>
      </c>
      <c r="Y95">
        <f>N95/$M95</f>
        <v>0.51818181818181819</v>
      </c>
      <c r="Z95">
        <f>O95/$M95</f>
        <v>0.16363636363636364</v>
      </c>
      <c r="AA95">
        <f>P95/$M95</f>
        <v>0.045454545454545456</v>
      </c>
      <c r="AB95">
        <f>Q95/$M95</f>
        <v>0.018181818181818181</v>
      </c>
      <c r="AC95">
        <f>R95/$M95</f>
        <v>0.018181818181818181</v>
      </c>
      <c r="AD95">
        <f>S95/$M95</f>
        <v>0</v>
      </c>
      <c r="AE95">
        <f>T95/$M95</f>
        <v>0.16363636363636364</v>
      </c>
      <c r="AJ95" t="s">
        <v>25</v>
      </c>
      <c r="AN95" t="s">
        <v>36</v>
      </c>
      <c r="AO95">
        <f>_xlfn.STDEV.S(AO84:AO93)</f>
        <v>0.0070272836892633214</v>
      </c>
      <c r="AP95">
        <f>_xlfn.STDEV.S(AP84:AP93)</f>
        <v>0.16373876256752279</v>
      </c>
      <c r="AQ95" t="s">
        <f>IF(ISBLANK($AJ95),AO95,"")</f>
        <v>24</v>
      </c>
      <c r="AR95" t="s">
        <f>IF(ISBLANK($AJ95),AP95,"")</f>
        <v>24</v>
      </c>
      <c r="AU95" t="s">
        <v>36</v>
      </c>
      <c r="AV95">
        <f>_xlfn.STDEV.S(AV84:AV93)</f>
        <v>0.31471437667969504</v>
      </c>
      <c r="AW95">
        <f>_xlfn.STDEV.S(AW84:AW93)</f>
        <v>0.19127594765207676</v>
      </c>
      <c r="AX95" t="s">
        <f>IF(ISBLANK($AJ95),AV95,"")</f>
        <v>24</v>
      </c>
      <c r="AY95" t="s">
        <f>IF(ISBLANK($AJ95),AW95,"")</f>
        <v>24</v>
      </c>
      <c r="BB95" t="s">
        <v>25</v>
      </c>
      <c r="BD95" t="s">
        <v>36</v>
      </c>
      <c r="BE95">
        <f>_xlfn.STDEV.S(BE84:BE93)</f>
        <v>0.65201086445355216</v>
      </c>
      <c r="BF95">
        <f>_xlfn.STDEV.S(BF84:BF93)</f>
        <v>0.46473658032116127</v>
      </c>
      <c r="BG95" t="s">
        <f>IF(ISBLANK($AJ95),BE95,"")</f>
        <v>24</v>
      </c>
      <c r="BH95" t="s">
        <f>IF(ISBLANK($AJ95),BF95,"")</f>
        <v>24</v>
      </c>
      <c r="BJ95" t="s">
        <v>38</v>
      </c>
      <c r="BK95">
        <f>COUNT(BK83:BK92)</f>
        <v>7</v>
      </c>
      <c r="BL95">
        <f>COUNT(BL83:BL92)</f>
        <v>5</v>
      </c>
      <c r="BM95" t="s">
        <f>IF(ISBLANK($AJ95),BK95,"")</f>
        <v>24</v>
      </c>
      <c r="BN95" t="s">
        <f>IF(ISBLANK($AJ95),BL95,"")</f>
        <v>24</v>
      </c>
      <c r="BQ95" t="s">
        <v>38</v>
      </c>
      <c r="BR95">
        <f>COUNT(BR83:BR92)</f>
        <v>7</v>
      </c>
      <c r="BS95">
        <f>COUNT(BS83:BS92)</f>
        <v>10</v>
      </c>
      <c r="BT95" t="s">
        <f>IF(ISBLANK($AJ95),BR95,"")</f>
        <v>24</v>
      </c>
      <c r="BU95" t="s">
        <f>IF(ISBLANK($AJ95),BS95,"")</f>
        <v>24</v>
      </c>
      <c r="BY95" t="s">
        <v>36</v>
      </c>
      <c r="BZ95">
        <f>_xlfn.STDEV.S(BZ84:BZ93)</f>
        <v>0.25774002490705011</v>
      </c>
      <c r="CA95">
        <f>_xlfn.STDEV.S(CA84:CA93)</f>
        <v>0.44721359549995793</v>
      </c>
      <c r="CB95" t="s">
        <f>IF(ISBLANK($AJ95),BZ95,"")</f>
        <v>24</v>
      </c>
      <c r="CC95" t="s">
        <f>IF(ISBLANK($AJ95),CA95,"")</f>
        <v>24</v>
      </c>
      <c r="CG95" t="s">
        <v>36</v>
      </c>
      <c r="CH95">
        <f>_xlfn.STDEV.S(CH84:CH93)</f>
        <v>0.41688885829831818</v>
      </c>
      <c r="CI95">
        <f>_xlfn.STDEV.S(CI84:CI93)</f>
        <v>0.30878147036419212</v>
      </c>
      <c r="CJ95" t="s">
        <f>IF(ISBLANK($AJ95),CH95,"")</f>
        <v>24</v>
      </c>
      <c r="CK95" t="s">
        <f>IF(ISBLANK($AJ95),CI95,"")</f>
        <v>24</v>
      </c>
      <c r="CM95" t="s">
        <v>36</v>
      </c>
      <c r="CN95">
        <f>_xlfn.STDEV.S(CN84:CN93)</f>
        <v>0.38055850772019706</v>
      </c>
      <c r="CO95">
        <f>_xlfn.STDEV.S(CO84:CO93)</f>
        <v>0.33645730383016159</v>
      </c>
      <c r="CP95" t="s">
        <f>IF(ISBLANK($AJ95),CN95,"")</f>
        <v>24</v>
      </c>
      <c r="CQ95" t="s">
        <f>IF(ISBLANK($AJ95),CO95,"")</f>
        <v>24</v>
      </c>
    </row>
    <row r="96" spans="1:16260">
      <c r="A96" t="s">
        <v>119</v>
      </c>
      <c r="B96">
        <v>452</v>
      </c>
      <c r="C96">
        <v>190</v>
      </c>
      <c r="D96">
        <v>0</v>
      </c>
      <c r="E96">
        <v>35</v>
      </c>
      <c r="F96">
        <v>1</v>
      </c>
      <c r="G96">
        <v>23</v>
      </c>
      <c r="H96">
        <v>0</v>
      </c>
      <c r="I96">
        <v>1</v>
      </c>
      <c r="M96">
        <f>IF($I96&gt;0,B96,"")</f>
        <v>452</v>
      </c>
      <c r="N96">
        <f>IF($I96&gt;0,C96,"")</f>
        <v>190</v>
      </c>
      <c r="O96">
        <f>IF($I96&gt;0,D96,"")</f>
        <v>0</v>
      </c>
      <c r="P96">
        <f>IF($I96&gt;0,E96,"")</f>
        <v>35</v>
      </c>
      <c r="Q96">
        <f>IF($I96&gt;0,F96,"")</f>
        <v>1</v>
      </c>
      <c r="R96">
        <f>IF($I96&gt;0,G96,"")</f>
        <v>23</v>
      </c>
      <c r="S96">
        <f>IF($I96&gt;0,H96,"")</f>
        <v>0</v>
      </c>
      <c r="T96">
        <f>IF($I96&gt;0,I96,"")</f>
        <v>1</v>
      </c>
      <c r="Y96">
        <f>N96/$M96</f>
        <v>0.42035398230088494</v>
      </c>
      <c r="Z96">
        <f>O96/$M96</f>
        <v>0</v>
      </c>
      <c r="AA96">
        <f>P96/$M96</f>
        <v>0.077433628318584066</v>
      </c>
      <c r="AB96">
        <f>Q96/$M96</f>
        <v>0.0022123893805309734</v>
      </c>
      <c r="AC96">
        <f>R96/$M96</f>
        <v>0.050884955752212392</v>
      </c>
      <c r="AD96">
        <f>S96/$M96</f>
        <v>0</v>
      </c>
      <c r="AE96">
        <f>T96/$M96</f>
        <v>0.0022123893805309734</v>
      </c>
      <c r="AJ96" t="s">
        <v>25</v>
      </c>
      <c r="AN96" t="s">
        <v>38</v>
      </c>
      <c r="AO96">
        <f>COUNT(AO84:AO93)</f>
        <v>10</v>
      </c>
      <c r="AP96">
        <v>10</v>
      </c>
      <c r="AQ96" t="s">
        <f>IF(ISBLANK($AJ96),AO96,"")</f>
        <v>24</v>
      </c>
      <c r="AR96" t="s">
        <f>IF(ISBLANK($AJ96),AP96,"")</f>
        <v>24</v>
      </c>
      <c r="AU96" t="s">
        <v>38</v>
      </c>
      <c r="AV96">
        <f>COUNT(AV84:AV93)</f>
        <v>5</v>
      </c>
      <c r="AW96">
        <f>COUNT(AW84:AW93)</f>
        <v>5</v>
      </c>
      <c r="AX96" t="s">
        <f>IF(ISBLANK($AJ96),AV96,"")</f>
        <v>24</v>
      </c>
      <c r="AY96" t="s">
        <f>IF(ISBLANK($AJ96),AW96,"")</f>
        <v>24</v>
      </c>
      <c r="BB96" t="s">
        <v>25</v>
      </c>
      <c r="BD96" t="s">
        <v>38</v>
      </c>
      <c r="BE96">
        <f>COUNT(BE84:BE93)</f>
        <v>7</v>
      </c>
      <c r="BF96">
        <f>COUNT(BF84:BF93)</f>
        <v>10</v>
      </c>
      <c r="BG96" t="s">
        <f>IF(ISBLANK($AJ96),BE96,"")</f>
        <v>24</v>
      </c>
      <c r="BH96" t="s">
        <f>IF(ISBLANK($AJ96),BF96,"")</f>
        <v>24</v>
      </c>
      <c r="BJ96" t="s">
        <v>40</v>
      </c>
      <c r="BK96">
        <f>BK94/SQRT(BK95)</f>
        <v>0.061548836275800677</v>
      </c>
      <c r="BL96">
        <f>BL94/SQRT(BL95)</f>
        <v>0.19724667297574375</v>
      </c>
      <c r="BM96" t="s">
        <f>IF(ISBLANK($AJ96),BK96,"")</f>
        <v>24</v>
      </c>
      <c r="BN96" t="s">
        <f>IF(ISBLANK($AJ96),BL96,"")</f>
        <v>24</v>
      </c>
      <c r="BQ96" t="s">
        <v>40</v>
      </c>
      <c r="BR96">
        <f>BR94/SQRT(BR95)</f>
        <v>0.13220875893484241</v>
      </c>
      <c r="BS96">
        <f>BS94/SQRT(BS95)</f>
        <v>0.14498352661994823</v>
      </c>
      <c r="BT96" t="s">
        <f>IF(ISBLANK($AJ96),BR96,"")</f>
        <v>24</v>
      </c>
      <c r="BU96" t="s">
        <f>IF(ISBLANK($AJ96),BS96,"")</f>
        <v>24</v>
      </c>
      <c r="BY96" t="s">
        <v>38</v>
      </c>
      <c r="BZ96">
        <f>COUNT(BZ84:BZ93)</f>
        <v>7</v>
      </c>
      <c r="CA96">
        <f>COUNT(CA84:CA93)</f>
        <v>5</v>
      </c>
      <c r="CB96" t="s">
        <f>IF(ISBLANK($AJ96),BZ96,"")</f>
        <v>24</v>
      </c>
      <c r="CC96" t="s">
        <f>IF(ISBLANK($AJ96),CA96,"")</f>
        <v>24</v>
      </c>
      <c r="CG96" t="s">
        <v>38</v>
      </c>
      <c r="CH96">
        <f>COUNT(CH84:CH93)</f>
        <v>7</v>
      </c>
      <c r="CI96">
        <f>COUNT(CI84:CI93)</f>
        <v>9</v>
      </c>
      <c r="CJ96" t="s">
        <f>IF(ISBLANK($AJ96),CH96,"")</f>
        <v>24</v>
      </c>
      <c r="CK96" t="s">
        <f>IF(ISBLANK($AJ96),CI96,"")</f>
        <v>24</v>
      </c>
      <c r="CM96" t="s">
        <v>38</v>
      </c>
      <c r="CN96">
        <f>COUNT(CN84:CN93)</f>
        <v>7</v>
      </c>
      <c r="CO96">
        <f>COUNT(CO84:CO93)</f>
        <v>10</v>
      </c>
      <c r="CP96" t="s">
        <f>IF(ISBLANK($AJ96),CN96,"")</f>
        <v>24</v>
      </c>
      <c r="CQ96" t="s">
        <f>IF(ISBLANK($AJ96),CO96,"")</f>
        <v>24</v>
      </c>
    </row>
    <row r="97" spans="1:16260">
      <c r="A97" t="s">
        <v>120</v>
      </c>
      <c r="B97">
        <v>44</v>
      </c>
      <c r="C97">
        <v>13</v>
      </c>
      <c r="D97">
        <v>21</v>
      </c>
      <c r="E97">
        <v>1</v>
      </c>
      <c r="F97">
        <v>0</v>
      </c>
      <c r="G97">
        <v>1</v>
      </c>
      <c r="H97">
        <v>0</v>
      </c>
      <c r="I97">
        <v>29</v>
      </c>
      <c r="M97">
        <f>IF($I97&gt;0,B97,"")</f>
        <v>44</v>
      </c>
      <c r="N97">
        <f>IF($I97&gt;0,C97,"")</f>
        <v>13</v>
      </c>
      <c r="O97">
        <f>IF($I97&gt;0,D97,"")</f>
        <v>21</v>
      </c>
      <c r="P97">
        <f>IF($I97&gt;0,E97,"")</f>
        <v>1</v>
      </c>
      <c r="Q97">
        <f>IF($I97&gt;0,F97,"")</f>
        <v>0</v>
      </c>
      <c r="R97">
        <f>IF($I97&gt;0,G97,"")</f>
        <v>1</v>
      </c>
      <c r="S97">
        <f>IF($I97&gt;0,H97,"")</f>
        <v>0</v>
      </c>
      <c r="T97">
        <f>IF($I97&gt;0,I97,"")</f>
        <v>29</v>
      </c>
      <c r="Y97">
        <f>N97/$M97</f>
        <v>0.29545454545454547</v>
      </c>
      <c r="Z97">
        <f>O97/$M97</f>
        <v>0.47727272727272729</v>
      </c>
      <c r="AA97">
        <f>P97/$M97</f>
        <v>0.022727272727272728</v>
      </c>
      <c r="AB97">
        <f>Q97/$M97</f>
        <v>0</v>
      </c>
      <c r="AC97">
        <f>R97/$M97</f>
        <v>0.022727272727272728</v>
      </c>
      <c r="AD97">
        <f>S97/$M97</f>
        <v>0</v>
      </c>
      <c r="AE97">
        <f>T97/$M97</f>
        <v>0.65909090909090906</v>
      </c>
      <c r="AN97" t="s">
        <v>40</v>
      </c>
      <c r="AO97">
        <f>AO95/SQRT(AO96)</f>
        <v>0.0022222222222223033</v>
      </c>
      <c r="AP97">
        <f>AP95/SQRT(AP96)</f>
        <v>0.051778743097089172</v>
      </c>
      <c r="AQ97">
        <f>IF(ISBLANK($AJ97),AO97,"")</f>
        <v>0.0022222222222223033</v>
      </c>
      <c r="AR97">
        <f>IF(ISBLANK($AJ97),AP97,"")</f>
        <v>0.051778743097089172</v>
      </c>
      <c r="AU97" t="s">
        <v>40</v>
      </c>
      <c r="AV97">
        <f>AV95/SQRT(AV96)</f>
        <v>0.14074454795045452</v>
      </c>
      <c r="AW97">
        <f>AW95/SQRT(AW96)</f>
        <v>0.085541204282146982</v>
      </c>
      <c r="AX97">
        <f>IF(ISBLANK($AJ97),AV97,"")</f>
        <v>0.14074454795045452</v>
      </c>
      <c r="AY97">
        <f>IF(ISBLANK($AJ97),AW97,"")</f>
        <v>0.085541204282146982</v>
      </c>
      <c r="BD97" t="s">
        <v>40</v>
      </c>
      <c r="BE97">
        <f>BE95/SQRT(BE96)</f>
        <v>0.24643694277947753</v>
      </c>
      <c r="BF97">
        <f>BF95/SQRT(BF96)</f>
        <v>0.14696261058126558</v>
      </c>
      <c r="BG97">
        <f>IF(ISBLANK($AJ97),BE97,"")</f>
        <v>0.24643694277947753</v>
      </c>
      <c r="BH97">
        <f>IF(ISBLANK($AJ97),BF97,"")</f>
        <v>0.14696261058126558</v>
      </c>
      <c r="BJ97" t="s">
        <v>95</v>
      </c>
      <c r="BK97">
        <v>0.11764705882352899</v>
      </c>
      <c r="BL97">
        <v>0.66666666666666596</v>
      </c>
      <c r="BM97">
        <f>IF(ISBLANK($AJ97),BK97,"")</f>
        <v>0.11764705882352899</v>
      </c>
      <c r="BN97">
        <f>IF(ISBLANK($AJ97),BL97,"")</f>
        <v>0.66666666666666596</v>
      </c>
      <c r="BQ97" t="s">
        <v>95</v>
      </c>
      <c r="BR97">
        <v>0.17647058823529399</v>
      </c>
      <c r="BS97">
        <v>0.20000000000000001</v>
      </c>
      <c r="BT97">
        <f>IF(ISBLANK($AJ97),BR97,"")</f>
        <v>0.17647058823529399</v>
      </c>
      <c r="BU97">
        <f>IF(ISBLANK($AJ97),BS97,"")</f>
        <v>0.20000000000000001</v>
      </c>
      <c r="BY97" t="s">
        <v>40</v>
      </c>
      <c r="BZ97">
        <f>BZ95/SQRT(BZ96)</f>
        <v>0.097416572687378286</v>
      </c>
      <c r="CA97">
        <f>CA95/SQRT(CA96)</f>
        <v>0.19999999999999998</v>
      </c>
      <c r="CB97">
        <f>IF(ISBLANK($AJ97),BZ97,"")</f>
        <v>0.097416572687378286</v>
      </c>
      <c r="CC97">
        <f>IF(ISBLANK($AJ97),CA97,"")</f>
        <v>0.19999999999999998</v>
      </c>
      <c r="CG97" t="s">
        <v>40</v>
      </c>
      <c r="CH97">
        <f>CH95/SQRT(CH96)</f>
        <v>0.15756917763014222</v>
      </c>
      <c r="CI97">
        <f>CI95/SQRT(CI96)</f>
        <v>0.10292715678806404</v>
      </c>
      <c r="CJ97">
        <f>IF(ISBLANK($AJ97),CH97,"")</f>
        <v>0.15756917763014222</v>
      </c>
      <c r="CK97">
        <f>IF(ISBLANK($AJ97),CI97,"")</f>
        <v>0.10292715678806404</v>
      </c>
      <c r="CM97" t="s">
        <v>40</v>
      </c>
      <c r="CN97">
        <f>CN95/SQRT(CN96)</f>
        <v>0.1438375958196422</v>
      </c>
      <c r="CO97">
        <f>CO95/SQRT(CO96)</f>
        <v>0.10639714155026048</v>
      </c>
      <c r="CP97">
        <f>IF(ISBLANK($AJ97),CN97,"")</f>
        <v>0.1438375958196422</v>
      </c>
      <c r="CQ97">
        <f>IF(ISBLANK($AJ97),CO97,"")</f>
        <v>0.10639714155026048</v>
      </c>
    </row>
    <row r="98" spans="1:16260">
      <c r="A98" t="s">
        <v>121</v>
      </c>
      <c r="B98">
        <v>224</v>
      </c>
      <c r="C98">
        <v>99</v>
      </c>
      <c r="D98">
        <v>38</v>
      </c>
      <c r="E98">
        <v>3</v>
      </c>
      <c r="F98">
        <v>0</v>
      </c>
      <c r="G98">
        <v>2</v>
      </c>
      <c r="H98">
        <v>0</v>
      </c>
      <c r="I98">
        <v>38</v>
      </c>
      <c r="M98">
        <f>IF($I98&gt;0,B98,"")</f>
        <v>224</v>
      </c>
      <c r="N98">
        <f>IF($I98&gt;0,C98,"")</f>
        <v>99</v>
      </c>
      <c r="O98">
        <f>IF($I98&gt;0,D98,"")</f>
        <v>38</v>
      </c>
      <c r="P98">
        <f>IF($I98&gt;0,E98,"")</f>
        <v>3</v>
      </c>
      <c r="Q98">
        <f>IF($I98&gt;0,F98,"")</f>
        <v>0</v>
      </c>
      <c r="R98">
        <f>IF($I98&gt;0,G98,"")</f>
        <v>2</v>
      </c>
      <c r="S98">
        <f>IF($I98&gt;0,H98,"")</f>
        <v>0</v>
      </c>
      <c r="T98">
        <f>IF($I98&gt;0,I98,"")</f>
        <v>38</v>
      </c>
      <c r="Y98">
        <f>N98/$M98</f>
        <v>0.4419642857142857</v>
      </c>
      <c r="Z98">
        <f>O98/$M98</f>
        <v>0.16964285714285715</v>
      </c>
      <c r="AA98">
        <f>P98/$M98</f>
        <v>0.013392857142857142</v>
      </c>
      <c r="AB98">
        <f>Q98/$M98</f>
        <v>0</v>
      </c>
      <c r="AC98">
        <f>R98/$M98</f>
        <v>0.0089285714285714281</v>
      </c>
      <c r="AD98">
        <f>S98/$M98</f>
        <v>0</v>
      </c>
      <c r="AE98">
        <f>T98/$M98</f>
        <v>0.16964285714285715</v>
      </c>
      <c r="AJ98" t="s">
        <v>25</v>
      </c>
      <c r="AN98" t="s">
        <v>95</v>
      </c>
      <c r="AO98">
        <v>1</v>
      </c>
      <c r="AP98">
        <v>0.65217391304347805</v>
      </c>
      <c r="AQ98" t="s">
        <f>IF(ISBLANK($AJ98),AO98,"")</f>
        <v>24</v>
      </c>
      <c r="AR98" t="s">
        <f>IF(ISBLANK($AJ98),AP98,"")</f>
        <v>24</v>
      </c>
      <c r="AU98" t="s">
        <v>95</v>
      </c>
      <c r="AV98">
        <v>1</v>
      </c>
      <c r="AW98">
        <v>0.75</v>
      </c>
      <c r="AX98" t="s">
        <f>IF(ISBLANK($AJ98),AV98,"")</f>
        <v>24</v>
      </c>
      <c r="AY98" t="s">
        <f>IF(ISBLANK($AJ98),AW98,"")</f>
        <v>24</v>
      </c>
      <c r="BB98" t="s">
        <v>25</v>
      </c>
      <c r="BD98" t="s">
        <v>95</v>
      </c>
      <c r="BE98">
        <v>0.29411764705882298</v>
      </c>
      <c r="BF98">
        <v>0.217391304347826</v>
      </c>
      <c r="BG98" t="s">
        <f>IF(ISBLANK($AJ98),BE98,"")</f>
        <v>24</v>
      </c>
      <c r="BH98" t="s">
        <f>IF(ISBLANK($AJ98),BF98,"")</f>
        <v>24</v>
      </c>
      <c r="BJ98" t="s">
        <v>96</v>
      </c>
      <c r="BK98">
        <v>0.24074074074074001</v>
      </c>
      <c r="BL98">
        <v>0.92857142857142805</v>
      </c>
      <c r="BM98" t="s">
        <f>IF(ISBLANK($AJ98),BK98,"")</f>
        <v>24</v>
      </c>
      <c r="BN98" t="s">
        <f>IF(ISBLANK($AJ98),BL98,"")</f>
        <v>24</v>
      </c>
      <c r="BQ98" t="s">
        <v>96</v>
      </c>
      <c r="BR98">
        <v>0.25</v>
      </c>
      <c r="BS98">
        <v>0.87096774193548299</v>
      </c>
      <c r="BT98" t="s">
        <f>IF(ISBLANK($AJ98),BR98,"")</f>
        <v>24</v>
      </c>
      <c r="BU98" t="s">
        <f>IF(ISBLANK($AJ98),BS98,"")</f>
        <v>24</v>
      </c>
      <c r="BY98" t="s">
        <v>95</v>
      </c>
      <c r="BZ98">
        <v>0.11764705882352899</v>
      </c>
      <c r="CA98">
        <v>0.5</v>
      </c>
      <c r="CB98" t="s">
        <f>IF(ISBLANK($AJ98),BZ98,"")</f>
        <v>24</v>
      </c>
      <c r="CC98" t="s">
        <f>IF(ISBLANK($AJ98),CA98,"")</f>
        <v>24</v>
      </c>
      <c r="CG98" t="s">
        <v>95</v>
      </c>
      <c r="CH98">
        <v>0.82352941176470495</v>
      </c>
      <c r="CI98">
        <v>0.049645390070921898</v>
      </c>
      <c r="CJ98" t="s">
        <f>IF(ISBLANK($AJ98),CH98,"")</f>
        <v>24</v>
      </c>
      <c r="CK98" t="s">
        <f>IF(ISBLANK($AJ98),CI98,"")</f>
        <v>24</v>
      </c>
      <c r="CM98" t="s">
        <v>95</v>
      </c>
      <c r="CN98">
        <v>0.82352941176470495</v>
      </c>
      <c r="CO98">
        <v>0.0394366197183098</v>
      </c>
      <c r="CP98" t="s">
        <f>IF(ISBLANK($AJ98),CN98,"")</f>
        <v>24</v>
      </c>
      <c r="CQ98" t="s">
        <f>IF(ISBLANK($AJ98),CO98,"")</f>
        <v>24</v>
      </c>
    </row>
    <row r="99" spans="1:16260">
      <c r="A99" t="s">
        <v>122</v>
      </c>
      <c r="B99">
        <v>127</v>
      </c>
      <c r="C99">
        <v>47</v>
      </c>
      <c r="D99">
        <v>52</v>
      </c>
      <c r="E99">
        <v>5</v>
      </c>
      <c r="F99">
        <v>3</v>
      </c>
      <c r="G99">
        <v>2</v>
      </c>
      <c r="H99">
        <v>1</v>
      </c>
      <c r="I99">
        <v>54</v>
      </c>
      <c r="M99">
        <f>IF($I99&gt;0,B99,"")</f>
        <v>127</v>
      </c>
      <c r="N99">
        <f>IF($I99&gt;0,C99,"")</f>
        <v>47</v>
      </c>
      <c r="O99">
        <f>IF($I99&gt;0,D99,"")</f>
        <v>52</v>
      </c>
      <c r="P99">
        <f>IF($I99&gt;0,E99,"")</f>
        <v>5</v>
      </c>
      <c r="Q99">
        <f>IF($I99&gt;0,F99,"")</f>
        <v>3</v>
      </c>
      <c r="R99">
        <f>IF($I99&gt;0,G99,"")</f>
        <v>2</v>
      </c>
      <c r="S99">
        <f>IF($I99&gt;0,H99,"")</f>
        <v>1</v>
      </c>
      <c r="T99">
        <f>IF($I99&gt;0,I99,"")</f>
        <v>54</v>
      </c>
      <c r="Y99">
        <f>N99/$M99</f>
        <v>0.37007874015748032</v>
      </c>
      <c r="Z99">
        <f>O99/$M99</f>
        <v>0.40944881889763779</v>
      </c>
      <c r="AA99">
        <f>P99/$M99</f>
        <v>0.03937007874015748</v>
      </c>
      <c r="AB99">
        <f>Q99/$M99</f>
        <v>0.023622047244094488</v>
      </c>
      <c r="AC99">
        <f>R99/$M99</f>
        <v>0.015748031496062992</v>
      </c>
      <c r="AD99">
        <f>S99/$M99</f>
        <v>0.007874015748031496</v>
      </c>
      <c r="AE99">
        <f>T99/$M99</f>
        <v>0.42519685039370081</v>
      </c>
      <c r="AN99" t="s">
        <v>96</v>
      </c>
      <c r="AO99">
        <v>1</v>
      </c>
      <c r="AP99">
        <v>0.77500000000000002</v>
      </c>
      <c r="AQ99">
        <f>IF(ISBLANK($AJ99),AO99,"")</f>
        <v>1</v>
      </c>
      <c r="AR99">
        <f>IF(ISBLANK($AJ99),AP99,"")</f>
        <v>0.77500000000000002</v>
      </c>
      <c r="AU99" t="s">
        <v>96</v>
      </c>
      <c r="AV99">
        <v>1</v>
      </c>
      <c r="AW99">
        <v>0.75675675675675602</v>
      </c>
      <c r="AX99">
        <f>IF(ISBLANK($AJ99),AV99,"")</f>
        <v>1</v>
      </c>
      <c r="AY99">
        <f>IF(ISBLANK($AJ99),AW99,"")</f>
        <v>0.75675675675675602</v>
      </c>
      <c r="BD99" t="s">
        <v>96</v>
      </c>
      <c r="BE99">
        <v>0.33333333333333298</v>
      </c>
      <c r="BF99">
        <v>0.90000000000000002</v>
      </c>
      <c r="BG99">
        <f>IF(ISBLANK($AJ99),BE99,"")</f>
        <v>0.33333333333333298</v>
      </c>
      <c r="BH99">
        <f>IF(ISBLANK($AJ99),BF99,"")</f>
        <v>0.90000000000000002</v>
      </c>
      <c r="BJ99" t="s">
        <v>97</v>
      </c>
      <c r="BM99">
        <f>IF(ISBLANK($AJ99),BK99,"")</f>
        <v>0</v>
      </c>
      <c r="BN99">
        <f>IF(ISBLANK($AJ99),BL99,"")</f>
        <v>0</v>
      </c>
      <c r="BQ99" t="s">
        <v>97</v>
      </c>
      <c r="BS99">
        <v>0</v>
      </c>
      <c r="BT99">
        <f>IF(ISBLANK($AJ99),BR99,"")</f>
        <v>0</v>
      </c>
      <c r="BU99">
        <f>IF(ISBLANK($AJ99),BS99,"")</f>
        <v>0</v>
      </c>
      <c r="BY99" t="s">
        <v>96</v>
      </c>
      <c r="BZ99">
        <v>0.32407407407407401</v>
      </c>
      <c r="CA99">
        <v>0.94594594594594505</v>
      </c>
      <c r="CB99">
        <f>IF(ISBLANK($AJ99),BZ99,"")</f>
        <v>0.32407407407407401</v>
      </c>
      <c r="CC99">
        <f>IF(ISBLANK($AJ99),CA99,"")</f>
        <v>0.94594594594594505</v>
      </c>
      <c r="CG99" t="s">
        <v>96</v>
      </c>
      <c r="CH99">
        <v>0.70370370370370305</v>
      </c>
      <c r="CI99">
        <v>0.78350515463917503</v>
      </c>
      <c r="CJ99">
        <f>IF(ISBLANK($AJ99),CH99,"")</f>
        <v>0.70370370370370305</v>
      </c>
      <c r="CK99">
        <f>IF(ISBLANK($AJ99),CI99,"")</f>
        <v>0.78350515463917503</v>
      </c>
      <c r="CM99" t="s">
        <v>96</v>
      </c>
      <c r="CN99">
        <v>0.23148148148148101</v>
      </c>
      <c r="CO99">
        <v>0.67567567567567499</v>
      </c>
      <c r="CP99">
        <f>IF(ISBLANK($AJ99),CN99,"")</f>
        <v>0.23148148148148101</v>
      </c>
      <c r="CQ99">
        <f>IF(ISBLANK($AJ99),CO99,"")</f>
        <v>0.67567567567567499</v>
      </c>
    </row>
    <row r="100" spans="1:16260">
      <c r="A100" t="s">
        <v>123</v>
      </c>
      <c r="B100">
        <v>134</v>
      </c>
      <c r="C100">
        <v>34</v>
      </c>
      <c r="D100">
        <v>31</v>
      </c>
      <c r="E100">
        <v>3</v>
      </c>
      <c r="F100">
        <v>2</v>
      </c>
      <c r="G100">
        <v>2</v>
      </c>
      <c r="H100">
        <v>1</v>
      </c>
      <c r="I100">
        <v>10</v>
      </c>
      <c r="M100">
        <f>IF($I100&gt;0,B100,"")</f>
        <v>134</v>
      </c>
      <c r="N100">
        <f>IF($I100&gt;0,C100,"")</f>
        <v>34</v>
      </c>
      <c r="O100">
        <f>IF($I100&gt;0,D100,"")</f>
        <v>31</v>
      </c>
      <c r="P100">
        <f>IF($I100&gt;0,E100,"")</f>
        <v>3</v>
      </c>
      <c r="Q100">
        <f>IF($I100&gt;0,F100,"")</f>
        <v>2</v>
      </c>
      <c r="R100">
        <f>IF($I100&gt;0,G100,"")</f>
        <v>2</v>
      </c>
      <c r="S100">
        <f>IF($I100&gt;0,H100,"")</f>
        <v>1</v>
      </c>
      <c r="T100">
        <f>IF($I100&gt;0,I100,"")</f>
        <v>10</v>
      </c>
      <c r="Y100">
        <f>N100/$M100</f>
        <v>0.2537313432835821</v>
      </c>
      <c r="Z100">
        <f>O100/$M100</f>
        <v>0.23134328358208955</v>
      </c>
      <c r="AA100">
        <f>P100/$M100</f>
        <v>0.022388059701492536</v>
      </c>
      <c r="AB100">
        <f>Q100/$M100</f>
        <v>0.014925373134328358</v>
      </c>
      <c r="AC100">
        <f>R100/$M100</f>
        <v>0.014925373134328358</v>
      </c>
      <c r="AD100">
        <f>S100/$M100</f>
        <v>0.007462686567164179</v>
      </c>
      <c r="AE100">
        <f>T100/$M100</f>
        <v>0.074626865671641784</v>
      </c>
      <c r="AN100" t="s">
        <v>97</v>
      </c>
      <c r="AO100">
        <v>1</v>
      </c>
      <c r="AP100">
        <v>0.66666666666666596</v>
      </c>
      <c r="AQ100">
        <f>IF(ISBLANK($AJ100),AO100,"")</f>
        <v>1</v>
      </c>
      <c r="AR100">
        <f>IF(ISBLANK($AJ100),AP100,"")</f>
        <v>0.66666666666666596</v>
      </c>
      <c r="AU100" t="s">
        <v>97</v>
      </c>
      <c r="AX100">
        <f>IF(ISBLANK($AJ100),AV100,"")</f>
        <v>0</v>
      </c>
      <c r="AY100">
        <f>IF(ISBLANK($AJ100),AW100,"")</f>
        <v>0</v>
      </c>
      <c r="BD100" t="s">
        <v>97</v>
      </c>
      <c r="BF100">
        <v>0</v>
      </c>
      <c r="BG100">
        <f>IF(ISBLANK($AJ100),BE100,"")</f>
        <v>0</v>
      </c>
      <c r="BH100">
        <f>IF(ISBLANK($AJ100),BF100,"")</f>
        <v>0</v>
      </c>
      <c r="BJ100" t="s">
        <v>98</v>
      </c>
      <c r="BK100">
        <v>0</v>
      </c>
      <c r="BM100">
        <f>IF(ISBLANK($AJ100),BK100,"")</f>
        <v>0</v>
      </c>
      <c r="BN100">
        <f>IF(ISBLANK($AJ100),BL100,"")</f>
        <v>0</v>
      </c>
      <c r="BQ100" t="s">
        <v>98</v>
      </c>
      <c r="BR100">
        <v>0.20000000000000001</v>
      </c>
      <c r="BS100">
        <v>1</v>
      </c>
      <c r="BT100">
        <f>IF(ISBLANK($AJ100),BR100,"")</f>
        <v>0.20000000000000001</v>
      </c>
      <c r="BU100">
        <f>IF(ISBLANK($AJ100),BS100,"")</f>
        <v>1</v>
      </c>
      <c r="BY100" t="s">
        <v>97</v>
      </c>
      <c r="CB100">
        <f>IF(ISBLANK($AJ100),BZ100,"")</f>
        <v>0</v>
      </c>
      <c r="CC100">
        <f>IF(ISBLANK($AJ100),CA100,"")</f>
        <v>0</v>
      </c>
      <c r="CG100" t="s">
        <v>97</v>
      </c>
      <c r="CI100">
        <v>0</v>
      </c>
      <c r="CJ100">
        <f>IF(ISBLANK($AJ100),CH100,"")</f>
        <v>0</v>
      </c>
      <c r="CK100">
        <f>IF(ISBLANK($AJ100),CI100,"")</f>
        <v>0</v>
      </c>
      <c r="CM100" t="s">
        <v>97</v>
      </c>
      <c r="CO100">
        <v>0</v>
      </c>
      <c r="CP100">
        <f>IF(ISBLANK($AJ100),CN100,"")</f>
        <v>0</v>
      </c>
      <c r="CQ100">
        <f>IF(ISBLANK($AJ100),CO100,"")</f>
        <v>0</v>
      </c>
    </row>
    <row r="101" spans="1:16260">
      <c r="AN101" t="s">
        <v>98</v>
      </c>
      <c r="AO101">
        <v>1</v>
      </c>
      <c r="AP101">
        <v>0.5</v>
      </c>
      <c r="AQ101">
        <f>IF(ISBLANK($AJ101),AO101,"")</f>
        <v>1</v>
      </c>
      <c r="AR101">
        <f>IF(ISBLANK($AJ101),AP101,"")</f>
        <v>0.5</v>
      </c>
      <c r="AU101" t="s">
        <v>98</v>
      </c>
      <c r="AW101">
        <v>0</v>
      </c>
      <c r="AX101">
        <f>IF(ISBLANK($AJ101),AV101,"")</f>
        <v>0</v>
      </c>
      <c r="AY101">
        <f>IF(ISBLANK($AJ101),AW101,"")</f>
        <v>0</v>
      </c>
      <c r="BD101" t="s">
        <v>98</v>
      </c>
      <c r="BE101">
        <v>0.20000000000000001</v>
      </c>
      <c r="BF101">
        <v>0.5</v>
      </c>
      <c r="BG101">
        <f>IF(ISBLANK($AJ101),BE101,"")</f>
        <v>0.20000000000000001</v>
      </c>
      <c r="BH101">
        <f>IF(ISBLANK($AJ101),BF101,"")</f>
        <v>0.5</v>
      </c>
      <c r="BJ101" t="s">
        <v>99</v>
      </c>
      <c r="BM101">
        <f>IF(ISBLANK($AJ101),BK101,"")</f>
        <v>0</v>
      </c>
      <c r="BN101">
        <f>IF(ISBLANK($AJ101),BL101,"")</f>
        <v>0</v>
      </c>
      <c r="BQ101" t="s">
        <v>99</v>
      </c>
      <c r="BS101">
        <v>0</v>
      </c>
      <c r="BT101">
        <f>IF(ISBLANK($AJ101),BR101,"")</f>
        <v>0</v>
      </c>
      <c r="BU101">
        <f>IF(ISBLANK($AJ101),BS101,"")</f>
        <v>0</v>
      </c>
      <c r="BY101" t="s">
        <v>98</v>
      </c>
      <c r="BZ101">
        <v>0</v>
      </c>
      <c r="CA101">
        <v>0</v>
      </c>
      <c r="CB101">
        <f>IF(ISBLANK($AJ101),BZ101,"")</f>
        <v>0</v>
      </c>
      <c r="CC101">
        <f>IF(ISBLANK($AJ101),CA101,"")</f>
        <v>0</v>
      </c>
      <c r="CG101" t="s">
        <v>98</v>
      </c>
      <c r="CH101">
        <v>1</v>
      </c>
      <c r="CI101">
        <v>0.0625</v>
      </c>
      <c r="CJ101">
        <f>IF(ISBLANK($AJ101),CH101,"")</f>
        <v>1</v>
      </c>
      <c r="CK101">
        <f>IF(ISBLANK($AJ101),CI101,"")</f>
        <v>0.0625</v>
      </c>
      <c r="CM101" t="s">
        <v>98</v>
      </c>
      <c r="CN101">
        <v>0.20000000000000001</v>
      </c>
      <c r="CO101">
        <v>0.33333333333333298</v>
      </c>
      <c r="CP101">
        <f>IF(ISBLANK($AJ101),CN101,"")</f>
        <v>0.20000000000000001</v>
      </c>
      <c r="CQ101">
        <f>IF(ISBLANK($AJ101),CO101,"")</f>
        <v>0.33333333333333298</v>
      </c>
    </row>
    <row r="102" spans="1:16260">
      <c r="A102" t="inlineStr">
        <is>
          <t>sum</t>
        </is>
      </c>
      <c r="B102">
        <f>SUM(B3:B100)</f>
        <v>31397</v>
      </c>
      <c r="C102">
        <f>SUM(C3:C100)</f>
        <v>9048</v>
      </c>
      <c r="D102">
        <f>SUM(D3:D100)</f>
        <v>4669</v>
      </c>
      <c r="E102">
        <f>SUM(E3:E100)</f>
        <v>2193</v>
      </c>
      <c r="F102">
        <f>SUM(F3:F100)</f>
        <v>1104</v>
      </c>
      <c r="G102">
        <f>SUM(G3:G100)</f>
        <v>1447</v>
      </c>
      <c r="H102">
        <f>SUM(H3:H100)</f>
        <v>736</v>
      </c>
      <c r="I102">
        <f>SUM(I3:I100)</f>
        <v>2906</v>
      </c>
      <c r="M102">
        <f>SUM(M3:M100)</f>
        <v>22731</v>
      </c>
      <c r="N102">
        <f>SUM(N3:N100)</f>
        <v>6173</v>
      </c>
      <c r="O102">
        <f>SUM(O3:O100)</f>
        <v>4476</v>
      </c>
      <c r="P102">
        <f>SUM(P3:P100)</f>
        <v>1767</v>
      </c>
      <c r="Q102">
        <f>SUM(Q3:Q100)</f>
        <v>935</v>
      </c>
      <c r="R102">
        <f>SUM(R3:R100)</f>
        <v>1172</v>
      </c>
      <c r="S102">
        <f>SUM(S3:S100)</f>
        <v>636</v>
      </c>
      <c r="T102">
        <f>SUM(T3:T100)</f>
        <v>2906</v>
      </c>
      <c r="AN102" t="s">
        <v>99</v>
      </c>
      <c r="AO102">
        <v>1</v>
      </c>
      <c r="AP102">
        <v>0.55555555555555503</v>
      </c>
      <c r="AQ102">
        <f>IF(ISBLANK($AJ102),AO102,"")</f>
        <v>1</v>
      </c>
      <c r="AR102">
        <f>IF(ISBLANK($AJ102),AP102,"")</f>
        <v>0.55555555555555503</v>
      </c>
      <c r="AU102" t="s">
        <v>99</v>
      </c>
      <c r="AX102">
        <f>IF(ISBLANK($AJ102),AV102,"")</f>
        <v>0</v>
      </c>
      <c r="AY102">
        <f>IF(ISBLANK($AJ102),AW102,"")</f>
        <v>0</v>
      </c>
      <c r="BD102" t="s">
        <v>99</v>
      </c>
      <c r="BF102">
        <v>0</v>
      </c>
      <c r="BG102">
        <f>IF(ISBLANK($AJ102),BE102,"")</f>
        <v>0</v>
      </c>
      <c r="BH102">
        <f>IF(ISBLANK($AJ102),BF102,"")</f>
        <v>0</v>
      </c>
      <c r="BJ102" t="s">
        <v>100</v>
      </c>
      <c r="BK102">
        <v>0.17391304347826</v>
      </c>
      <c r="BL102">
        <v>0.66666666666666596</v>
      </c>
      <c r="BM102">
        <f>IF(ISBLANK($AJ102),BK102,"")</f>
        <v>0.17391304347826</v>
      </c>
      <c r="BN102">
        <f>IF(ISBLANK($AJ102),BL102,"")</f>
        <v>0.66666666666666596</v>
      </c>
      <c r="BQ102" t="s">
        <v>100</v>
      </c>
      <c r="BR102">
        <v>0.17391304347826</v>
      </c>
      <c r="BS102">
        <v>0.22222222222222199</v>
      </c>
      <c r="BT102">
        <f>IF(ISBLANK($AJ102),BR102,"")</f>
        <v>0.17391304347826</v>
      </c>
      <c r="BU102">
        <f>IF(ISBLANK($AJ102),BS102,"")</f>
        <v>0.22222222222222199</v>
      </c>
      <c r="BY102" t="s">
        <v>99</v>
      </c>
      <c r="CB102">
        <f>IF(ISBLANK($AJ102),BZ102,"")</f>
        <v>0</v>
      </c>
      <c r="CC102">
        <f>IF(ISBLANK($AJ102),CA102,"")</f>
        <v>0</v>
      </c>
      <c r="CG102" t="s">
        <v>99</v>
      </c>
      <c r="CI102">
        <v>0</v>
      </c>
      <c r="CJ102">
        <f>IF(ISBLANK($AJ102),CH102,"")</f>
        <v>0</v>
      </c>
      <c r="CK102">
        <f>IF(ISBLANK($AJ102),CI102,"")</f>
        <v>0</v>
      </c>
      <c r="CM102" t="s">
        <v>99</v>
      </c>
      <c r="CO102">
        <v>0</v>
      </c>
      <c r="CP102">
        <f>IF(ISBLANK($AJ102),CN102,"")</f>
        <v>0</v>
      </c>
      <c r="CQ102">
        <f>IF(ISBLANK($AJ102),CO102,"")</f>
        <v>0</v>
      </c>
    </row>
    <row r="103" spans="1:16260">
      <c r="A103" t="inlineStr">
        <is>
          <t>average</t>
        </is>
      </c>
      <c r="B103">
        <f>AVERAGE(B3:B100)</f>
        <v>330.49473684210528</v>
      </c>
      <c r="C103">
        <f>AVERAGE(C3:C100)</f>
        <v>95.242105263157896</v>
      </c>
      <c r="D103">
        <f>AVERAGE(D3:D100)</f>
        <v>49.147368421052633</v>
      </c>
      <c r="E103">
        <f>AVERAGE(E3:E100)</f>
        <v>23.08421052631579</v>
      </c>
      <c r="F103">
        <f>AVERAGE(F3:F100)</f>
        <v>11.621052631578948</v>
      </c>
      <c r="G103">
        <f>AVERAGE(G3:G100)</f>
        <v>15.231578947368421</v>
      </c>
      <c r="H103">
        <f>AVERAGE(H3:H100)</f>
        <v>7.7473684210526317</v>
      </c>
      <c r="I103">
        <f>AVERAGE(I3:I100)</f>
        <v>30.589473684210525</v>
      </c>
      <c r="M103">
        <f>AVERAGE(M3:M100)</f>
        <v>303.07999999999998</v>
      </c>
      <c r="N103">
        <f>AVERAGE(N3:N100)</f>
        <v>82.306666666666672</v>
      </c>
      <c r="O103">
        <f>AVERAGE(O3:O100)</f>
        <v>59.68</v>
      </c>
      <c r="P103">
        <f>AVERAGE(P3:P100)</f>
        <v>23.559999999999999</v>
      </c>
      <c r="Q103">
        <f>AVERAGE(Q3:Q100)</f>
        <v>12.466666666666667</v>
      </c>
      <c r="R103">
        <f>AVERAGE(R3:R100)</f>
        <v>15.626666666666667</v>
      </c>
      <c r="S103">
        <f>AVERAGE(S3:S100)</f>
        <v>8.4800000000000004</v>
      </c>
      <c r="T103">
        <f>AVERAGE(T3:T100)</f>
        <v>38.74666666666667</v>
      </c>
      <c r="AN103" t="s">
        <v>100</v>
      </c>
      <c r="AO103">
        <v>0.88888888888888795</v>
      </c>
      <c r="AP103">
        <v>0.69565217391304301</v>
      </c>
      <c r="AQ103">
        <f>IF(ISBLANK($AJ103),AO103,"")</f>
        <v>0.88888888888888795</v>
      </c>
      <c r="AR103">
        <f>IF(ISBLANK($AJ103),AP103,"")</f>
        <v>0.69565217391304301</v>
      </c>
      <c r="AU103" t="s">
        <v>100</v>
      </c>
      <c r="AV103">
        <v>0.83333333333333304</v>
      </c>
      <c r="AW103">
        <v>0.83333333333333304</v>
      </c>
      <c r="AX103">
        <f>IF(ISBLANK($AJ103),AV103,"")</f>
        <v>0.83333333333333304</v>
      </c>
      <c r="AY103">
        <f>IF(ISBLANK($AJ103),AW103,"")</f>
        <v>0.83333333333333304</v>
      </c>
      <c r="BD103" t="s">
        <v>100</v>
      </c>
      <c r="BE103">
        <v>0.17391304347826</v>
      </c>
      <c r="BF103">
        <v>0.17391304347826</v>
      </c>
      <c r="BG103">
        <f>IF(ISBLANK($AJ103),BE103,"")</f>
        <v>0.17391304347826</v>
      </c>
      <c r="BH103">
        <f>IF(ISBLANK($AJ103),BF103,"")</f>
        <v>0.17391304347826</v>
      </c>
      <c r="BJ103" t="s">
        <v>101</v>
      </c>
      <c r="BK103">
        <v>0</v>
      </c>
      <c r="BM103">
        <f>IF(ISBLANK($AJ103),BK103,"")</f>
        <v>0</v>
      </c>
      <c r="BN103">
        <f>IF(ISBLANK($AJ103),BL103,"")</f>
        <v>0</v>
      </c>
      <c r="BQ103" t="s">
        <v>101</v>
      </c>
      <c r="BR103">
        <v>0</v>
      </c>
      <c r="BS103">
        <v>0</v>
      </c>
      <c r="BT103">
        <f>IF(ISBLANK($AJ103),BR103,"")</f>
        <v>0</v>
      </c>
      <c r="BU103">
        <f>IF(ISBLANK($AJ103),BS103,"")</f>
        <v>0</v>
      </c>
      <c r="BY103" t="s">
        <v>100</v>
      </c>
      <c r="BZ103">
        <v>0.17391304347826</v>
      </c>
      <c r="CA103">
        <v>0.66666666666666596</v>
      </c>
      <c r="CB103">
        <f>IF(ISBLANK($AJ103),BZ103,"")</f>
        <v>0.17391304347826</v>
      </c>
      <c r="CC103">
        <f>IF(ISBLANK($AJ103),CA103,"")</f>
        <v>0.66666666666666596</v>
      </c>
      <c r="CG103" t="s">
        <v>100</v>
      </c>
      <c r="CH103">
        <v>0.30434782608695599</v>
      </c>
      <c r="CI103">
        <v>0.125</v>
      </c>
      <c r="CJ103">
        <f>IF(ISBLANK($AJ103),CH103,"")</f>
        <v>0.30434782608695599</v>
      </c>
      <c r="CK103">
        <f>IF(ISBLANK($AJ103),CI103,"")</f>
        <v>0.125</v>
      </c>
      <c r="CM103" t="s">
        <v>100</v>
      </c>
      <c r="CN103">
        <v>0.78260869565217395</v>
      </c>
      <c r="CO103">
        <v>0.15517241379310301</v>
      </c>
      <c r="CP103">
        <f>IF(ISBLANK($AJ103),CN103,"")</f>
        <v>0.78260869565217395</v>
      </c>
      <c r="CQ103">
        <f>IF(ISBLANK($AJ103),CO103,"")</f>
        <v>0.15517241379310301</v>
      </c>
    </row>
    <row r="104" spans="1:16260">
      <c r="AN104" t="s">
        <v>101</v>
      </c>
      <c r="AO104">
        <v>1</v>
      </c>
      <c r="AP104">
        <v>0.14285714285714199</v>
      </c>
      <c r="AQ104">
        <f>IF(ISBLANK($AJ104),AO104,"")</f>
        <v>1</v>
      </c>
      <c r="AR104">
        <f>IF(ISBLANK($AJ104),AP104,"")</f>
        <v>0.14285714285714199</v>
      </c>
      <c r="AU104" t="s">
        <v>101</v>
      </c>
      <c r="AW104">
        <v>0</v>
      </c>
      <c r="AX104">
        <f>IF(ISBLANK($AJ104),AV104,"")</f>
        <v>0</v>
      </c>
      <c r="AY104">
        <f>IF(ISBLANK($AJ104),AW104,"")</f>
        <v>0</v>
      </c>
      <c r="BD104" t="s">
        <v>101</v>
      </c>
      <c r="BE104">
        <v>1</v>
      </c>
      <c r="BF104">
        <v>0.28571428571428498</v>
      </c>
      <c r="BG104">
        <f>IF(ISBLANK($AJ104),BE104,"")</f>
        <v>1</v>
      </c>
      <c r="BH104">
        <f>IF(ISBLANK($AJ104),BF104,"")</f>
        <v>0.28571428571428498</v>
      </c>
      <c r="BJ104" t="s">
        <v>102</v>
      </c>
      <c r="BK104">
        <v>0</v>
      </c>
      <c r="BM104">
        <f>IF(ISBLANK($AJ104),BK104,"")</f>
        <v>0</v>
      </c>
      <c r="BN104">
        <f>IF(ISBLANK($AJ104),BL104,"")</f>
        <v>0</v>
      </c>
      <c r="BQ104" t="s">
        <v>102</v>
      </c>
      <c r="BR104">
        <v>0</v>
      </c>
      <c r="BS104">
        <v>0</v>
      </c>
      <c r="BT104">
        <f>IF(ISBLANK($AJ104),BR104,"")</f>
        <v>0</v>
      </c>
      <c r="BU104">
        <f>IF(ISBLANK($AJ104),BS104,"")</f>
        <v>0</v>
      </c>
      <c r="BY104" t="s">
        <v>101</v>
      </c>
      <c r="BZ104">
        <v>0.5</v>
      </c>
      <c r="CA104">
        <v>0.5</v>
      </c>
      <c r="CB104">
        <f>IF(ISBLANK($AJ104),BZ104,"")</f>
        <v>0.5</v>
      </c>
      <c r="CC104">
        <f>IF(ISBLANK($AJ104),CA104,"")</f>
        <v>0.5</v>
      </c>
      <c r="CG104" t="s">
        <v>101</v>
      </c>
      <c r="CH104">
        <v>1</v>
      </c>
      <c r="CI104">
        <v>0.33333333333333298</v>
      </c>
      <c r="CJ104">
        <f>IF(ISBLANK($AJ104),CH104,"")</f>
        <v>1</v>
      </c>
      <c r="CK104">
        <f>IF(ISBLANK($AJ104),CI104,"")</f>
        <v>0.33333333333333298</v>
      </c>
      <c r="CM104" t="s">
        <v>101</v>
      </c>
      <c r="CN104">
        <v>1</v>
      </c>
      <c r="CO104">
        <v>0.16666666666666599</v>
      </c>
      <c r="CP104">
        <f>IF(ISBLANK($AJ104),CN104,"")</f>
        <v>1</v>
      </c>
      <c r="CQ104">
        <f>IF(ISBLANK($AJ104),CO104,"")</f>
        <v>0.16666666666666599</v>
      </c>
    </row>
    <row r="105" spans="1:16260">
      <c r="A105">
        <f>COUNTA(A3:A100)</f>
        <v>95</v>
      </c>
      <c r="AJ105" t="s">
        <v>25</v>
      </c>
      <c r="AN105" t="s">
        <v>102</v>
      </c>
      <c r="AO105">
        <v>0.66666666666666596</v>
      </c>
      <c r="AP105">
        <v>0.36363636363636298</v>
      </c>
      <c r="AQ105" t="s">
        <f>IF(ISBLANK($AJ105),AO105,"")</f>
        <v>24</v>
      </c>
      <c r="AR105" t="s">
        <f>IF(ISBLANK($AJ105),AP105,"")</f>
        <v>24</v>
      </c>
      <c r="AU105" t="s">
        <v>102</v>
      </c>
      <c r="AX105" t="s">
        <f>IF(ISBLANK($AJ105),AV105,"")</f>
        <v>24</v>
      </c>
      <c r="AY105" t="s">
        <f>IF(ISBLANK($AJ105),AW105,"")</f>
        <v>24</v>
      </c>
      <c r="BB105" t="s">
        <v>25</v>
      </c>
      <c r="BD105" t="s">
        <v>102</v>
      </c>
      <c r="BE105">
        <v>0</v>
      </c>
      <c r="BF105">
        <v>0</v>
      </c>
      <c r="BG105" t="s">
        <f>IF(ISBLANK($AJ105),BE105,"")</f>
        <v>24</v>
      </c>
      <c r="BH105" t="s">
        <f>IF(ISBLANK($AJ105),BF105,"")</f>
        <v>24</v>
      </c>
      <c r="BJ105" t="s">
        <v>103</v>
      </c>
      <c r="BM105" t="s">
        <f>IF(ISBLANK($AJ105),BK105,"")</f>
        <v>24</v>
      </c>
      <c r="BN105" t="s">
        <f>IF(ISBLANK($AJ105),BL105,"")</f>
        <v>24</v>
      </c>
      <c r="BQ105" t="s">
        <v>103</v>
      </c>
      <c r="BS105">
        <v>0</v>
      </c>
      <c r="BT105" t="s">
        <f>IF(ISBLANK($AJ105),BR105,"")</f>
        <v>24</v>
      </c>
      <c r="BU105" t="s">
        <f>IF(ISBLANK($AJ105),BS105,"")</f>
        <v>24</v>
      </c>
      <c r="BY105" t="s">
        <v>102</v>
      </c>
      <c r="BZ105">
        <v>0</v>
      </c>
      <c r="CB105" t="s">
        <f>IF(ISBLANK($AJ105),BZ105,"")</f>
        <v>24</v>
      </c>
      <c r="CC105" t="s">
        <f>IF(ISBLANK($AJ105),CA105,"")</f>
        <v>24</v>
      </c>
      <c r="CG105" t="s">
        <v>102</v>
      </c>
      <c r="CH105">
        <v>1</v>
      </c>
      <c r="CI105">
        <v>0.052631578947368397</v>
      </c>
      <c r="CJ105" t="s">
        <f>IF(ISBLANK($AJ105),CH105,"")</f>
        <v>24</v>
      </c>
      <c r="CK105" t="s">
        <f>IF(ISBLANK($AJ105),CI105,"")</f>
        <v>24</v>
      </c>
      <c r="CM105" t="s">
        <v>102</v>
      </c>
      <c r="CN105">
        <v>1</v>
      </c>
      <c r="CO105">
        <v>0.034482758620689599</v>
      </c>
      <c r="CP105" t="s">
        <f>IF(ISBLANK($AJ105),CN105,"")</f>
        <v>24</v>
      </c>
      <c r="CQ105" t="s">
        <f>IF(ISBLANK($AJ105),CO105,"")</f>
        <v>24</v>
      </c>
    </row>
    <row r="106" spans="1:16260">
      <c r="AJ106" t="s">
        <v>25</v>
      </c>
      <c r="AN106" t="s">
        <v>103</v>
      </c>
      <c r="AO106">
        <v>0.80000000000000004</v>
      </c>
      <c r="AP106">
        <v>0.80000000000000004</v>
      </c>
      <c r="AQ106" t="s">
        <f>IF(ISBLANK($AJ106),AO106,"")</f>
        <v>24</v>
      </c>
      <c r="AR106" t="s">
        <f>IF(ISBLANK($AJ106),AP106,"")</f>
        <v>24</v>
      </c>
      <c r="AU106" t="s">
        <v>103</v>
      </c>
      <c r="AX106" t="s">
        <f>IF(ISBLANK($AJ106),AV106,"")</f>
        <v>24</v>
      </c>
      <c r="AY106" t="s">
        <f>IF(ISBLANK($AJ106),AW106,"")</f>
        <v>24</v>
      </c>
      <c r="BB106" t="s">
        <v>25</v>
      </c>
      <c r="BD106" t="s">
        <v>103</v>
      </c>
      <c r="BF106">
        <v>0</v>
      </c>
      <c r="BG106" t="s">
        <f>IF(ISBLANK($AJ106),BE106,"")</f>
        <v>24</v>
      </c>
      <c r="BH106" t="s">
        <f>IF(ISBLANK($AJ106),BF106,"")</f>
        <v>24</v>
      </c>
      <c r="BJ106" t="s">
        <v>34</v>
      </c>
      <c r="BK106">
        <f>AVERAGE(BK97:BK105)</f>
        <v>0.088716807173754839</v>
      </c>
      <c r="BL106">
        <f>AVERAGE(BL97:BL105)</f>
        <v>0.7539682539682534</v>
      </c>
      <c r="BM106" t="s">
        <f>IF(ISBLANK($AJ106),BK106,"")</f>
        <v>24</v>
      </c>
      <c r="BN106" t="s">
        <f>IF(ISBLANK($AJ106),BL106,"")</f>
        <v>24</v>
      </c>
      <c r="BQ106" t="s">
        <v>34</v>
      </c>
      <c r="BR106">
        <f>AVERAGE(BR97:BR105)</f>
        <v>0.13339727195225901</v>
      </c>
      <c r="BS106">
        <f>AVERAGE(BS97:BS105)</f>
        <v>0.25479888490641167</v>
      </c>
      <c r="BT106" t="s">
        <f>IF(ISBLANK($AJ106),BR106,"")</f>
        <v>24</v>
      </c>
      <c r="BU106" t="s">
        <f>IF(ISBLANK($AJ106),BS106,"")</f>
        <v>24</v>
      </c>
      <c r="BY106" t="s">
        <v>103</v>
      </c>
      <c r="CB106" t="s">
        <f>IF(ISBLANK($AJ106),BZ106,"")</f>
        <v>24</v>
      </c>
      <c r="CC106" t="s">
        <f>IF(ISBLANK($AJ106),CA106,"")</f>
        <v>24</v>
      </c>
      <c r="CG106" t="s">
        <v>103</v>
      </c>
      <c r="CI106">
        <v>0</v>
      </c>
      <c r="CJ106" t="s">
        <f>IF(ISBLANK($AJ106),CH106,"")</f>
        <v>24</v>
      </c>
      <c r="CK106" t="s">
        <f>IF(ISBLANK($AJ106),CI106,"")</f>
        <v>24</v>
      </c>
      <c r="CM106" t="s">
        <v>103</v>
      </c>
      <c r="CO106">
        <v>0</v>
      </c>
      <c r="CP106" t="s">
        <f>IF(ISBLANK($AJ106),CN106,"")</f>
        <v>24</v>
      </c>
      <c r="CQ106" t="s">
        <f>IF(ISBLANK($AJ106),CO106,"")</f>
        <v>24</v>
      </c>
    </row>
    <row r="107" spans="1:16260">
      <c r="AJ107" t="s">
        <v>25</v>
      </c>
      <c r="AN107" t="s">
        <v>34</v>
      </c>
      <c r="AO107">
        <f>AVERAGE(AO98:AO106)</f>
        <v>0.92839506172839492</v>
      </c>
      <c r="AP107">
        <f>AVERAGE(AP98:AP106)</f>
        <v>0.57239353507469415</v>
      </c>
      <c r="AQ107" t="s">
        <f>IF(ISBLANK($AJ107),AO107,"")</f>
        <v>24</v>
      </c>
      <c r="AR107" t="s">
        <f>IF(ISBLANK($AJ107),AP107,"")</f>
        <v>24</v>
      </c>
      <c r="AU107" t="s">
        <v>34</v>
      </c>
      <c r="AV107">
        <f>AVERAGE(AV98:AV106)</f>
        <v>0.94444444444444431</v>
      </c>
      <c r="AW107">
        <f>AVERAGE(AW98:AW106)</f>
        <v>0.46801801801801785</v>
      </c>
      <c r="AX107" t="s">
        <f>IF(ISBLANK($AJ107),AV107,"")</f>
        <v>24</v>
      </c>
      <c r="AY107" t="s">
        <f>IF(ISBLANK($AJ107),AW107,"")</f>
        <v>24</v>
      </c>
      <c r="BB107" t="s">
        <v>25</v>
      </c>
      <c r="BD107" t="s">
        <v>34</v>
      </c>
      <c r="BE107">
        <f>AVERAGE(BE98:BE106)</f>
        <v>0.33356067064506933</v>
      </c>
      <c r="BF107">
        <f>AVERAGE(BF98:BF106)</f>
        <v>0.23077984817115235</v>
      </c>
      <c r="BG107" t="s">
        <f>IF(ISBLANK($AJ107),BE107,"")</f>
        <v>24</v>
      </c>
      <c r="BH107" t="s">
        <f>IF(ISBLANK($AJ107),BF107,"")</f>
        <v>24</v>
      </c>
      <c r="BJ107" t="s">
        <v>36</v>
      </c>
      <c r="BK107">
        <f>_xlfn.STDEV.S(BK97:BK105)</f>
        <v>0.1047078317447812</v>
      </c>
      <c r="BL107">
        <f>_xlfn.STDEV.S(BL97:BL105)</f>
        <v>0.15121078478775923</v>
      </c>
      <c r="BM107" t="s">
        <f>IF(ISBLANK($AJ107),BK107,"")</f>
        <v>24</v>
      </c>
      <c r="BN107" t="s">
        <f>IF(ISBLANK($AJ107),BL107,"")</f>
        <v>24</v>
      </c>
      <c r="BQ107" t="s">
        <v>36</v>
      </c>
      <c r="BR107">
        <f>_xlfn.STDEV.S(BR97:BR105)</f>
        <v>0.10688182466458192</v>
      </c>
      <c r="BS107">
        <f>_xlfn.STDEV.S(BS97:BS105)</f>
        <v>0.39743950448395593</v>
      </c>
      <c r="BT107" t="s">
        <f>IF(ISBLANK($AJ107),BR107,"")</f>
        <v>24</v>
      </c>
      <c r="BU107" t="s">
        <f>IF(ISBLANK($AJ107),BS107,"")</f>
        <v>24</v>
      </c>
      <c r="BY107" t="s">
        <v>34</v>
      </c>
      <c r="BZ107">
        <f>AVERAGE(BZ98:BZ106)</f>
        <v>0.18593902939597717</v>
      </c>
      <c r="CA107">
        <f>AVERAGE(CA98:CA106)</f>
        <v>0.52252252252252218</v>
      </c>
      <c r="CB107" t="s">
        <f>IF(ISBLANK($AJ107),BZ107,"")</f>
        <v>24</v>
      </c>
      <c r="CC107" t="s">
        <f>IF(ISBLANK($AJ107),CA107,"")</f>
        <v>24</v>
      </c>
      <c r="CG107" t="s">
        <v>34</v>
      </c>
      <c r="CH107">
        <f>AVERAGE(CH98:CH106)</f>
        <v>0.80526349025922739</v>
      </c>
      <c r="CI107">
        <f>AVERAGE(CI98:CI106)</f>
        <v>0.15629060633231093</v>
      </c>
      <c r="CJ107" t="s">
        <f>IF(ISBLANK($AJ107),CH107,"")</f>
        <v>24</v>
      </c>
      <c r="CK107" t="s">
        <f>IF(ISBLANK($AJ107),CI107,"")</f>
        <v>24</v>
      </c>
      <c r="CM107" t="s">
        <v>34</v>
      </c>
      <c r="CN107">
        <f>AVERAGE(CN98:CN106)</f>
        <v>0.67293659814972662</v>
      </c>
      <c r="CO107">
        <f>AVERAGE(CO98:CO106)</f>
        <v>0.15608527420086404</v>
      </c>
      <c r="CP107" t="s">
        <f>IF(ISBLANK($AJ107),CN107,"")</f>
        <v>24</v>
      </c>
      <c r="CQ107" t="s">
        <f>IF(ISBLANK($AJ107),CO107,"")</f>
        <v>24</v>
      </c>
    </row>
    <row r="108" spans="1:16260">
      <c r="AJ108" t="s">
        <v>25</v>
      </c>
      <c r="AN108" t="s">
        <v>36</v>
      </c>
      <c r="AO108">
        <f>_xlfn.STDEV.S(AO98:AO106)</f>
        <v>0.1210946868464581</v>
      </c>
      <c r="AP108">
        <f>_xlfn.STDEV.S(AP98:AP106)</f>
        <v>0.21121804993409862</v>
      </c>
      <c r="AQ108" t="s">
        <f>IF(ISBLANK($AJ108),AO108,"")</f>
        <v>24</v>
      </c>
      <c r="AR108" t="s">
        <f>IF(ISBLANK($AJ108),AP108,"")</f>
        <v>24</v>
      </c>
      <c r="AU108" t="s">
        <v>36</v>
      </c>
      <c r="AV108">
        <f>_xlfn.STDEV.S(AV98:AV106)</f>
        <v>0.096225044864937798</v>
      </c>
      <c r="AW108">
        <f>_xlfn.STDEV.S(AW98:AW106)</f>
        <v>0.42849180487900812</v>
      </c>
      <c r="AX108" t="s">
        <f>IF(ISBLANK($AJ108),AV108,"")</f>
        <v>24</v>
      </c>
      <c r="AY108" t="s">
        <f>IF(ISBLANK($AJ108),AW108,"")</f>
        <v>24</v>
      </c>
      <c r="BB108" t="s">
        <v>25</v>
      </c>
      <c r="BD108" t="s">
        <v>36</v>
      </c>
      <c r="BE108">
        <f>_xlfn.STDEV.S(BE98:BE106)</f>
        <v>0.34649263256446594</v>
      </c>
      <c r="BF108">
        <f>_xlfn.STDEV.S(BF98:BF106)</f>
        <v>0.30409770922806273</v>
      </c>
      <c r="BG108" t="s">
        <f>IF(ISBLANK($AJ108),BE108,"")</f>
        <v>24</v>
      </c>
      <c r="BH108" t="s">
        <f>IF(ISBLANK($AJ108),BF108,"")</f>
        <v>24</v>
      </c>
      <c r="BJ108" t="s">
        <v>38</v>
      </c>
      <c r="BK108">
        <f>COUNT(BK97:BK105)</f>
        <v>6</v>
      </c>
      <c r="BL108">
        <f>COUNT(BL97:BL105)</f>
        <v>3</v>
      </c>
      <c r="BM108" t="s">
        <f>IF(ISBLANK($AJ108),BK108,"")</f>
        <v>24</v>
      </c>
      <c r="BN108" t="s">
        <f>IF(ISBLANK($AJ108),BL108,"")</f>
        <v>24</v>
      </c>
      <c r="BQ108" t="s">
        <v>38</v>
      </c>
      <c r="BR108">
        <f>COUNT(BR97:BR105)</f>
        <v>6</v>
      </c>
      <c r="BS108">
        <f>COUNT(BS97:BS105)</f>
        <v>9</v>
      </c>
      <c r="BT108" t="s">
        <f>IF(ISBLANK($AJ108),BR108,"")</f>
        <v>24</v>
      </c>
      <c r="BU108" t="s">
        <f>IF(ISBLANK($AJ108),BS108,"")</f>
        <v>24</v>
      </c>
      <c r="BY108" t="s">
        <v>36</v>
      </c>
      <c r="BZ108">
        <f>_xlfn.STDEV.S(BZ98:BZ106)</f>
        <v>0.19579103488789168</v>
      </c>
      <c r="CA108">
        <f>_xlfn.STDEV.S(CA98:CA106)</f>
        <v>0.34427795615589218</v>
      </c>
      <c r="CB108" t="s">
        <f>IF(ISBLANK($AJ108),BZ108,"")</f>
        <v>24</v>
      </c>
      <c r="CC108" t="s">
        <f>IF(ISBLANK($AJ108),CA108,"")</f>
        <v>24</v>
      </c>
      <c r="CG108" t="s">
        <v>36</v>
      </c>
      <c r="CH108">
        <f>_xlfn.STDEV.S(CH98:CH106)</f>
        <v>0.27398228461885993</v>
      </c>
      <c r="CI108">
        <f>_xlfn.STDEV.S(CI98:CI106)</f>
        <v>0.25737051444987902</v>
      </c>
      <c r="CJ108" t="s">
        <f>IF(ISBLANK($AJ108),CH108,"")</f>
        <v>24</v>
      </c>
      <c r="CK108" t="s">
        <f>IF(ISBLANK($AJ108),CI108,"")</f>
        <v>24</v>
      </c>
      <c r="CM108" t="s">
        <v>36</v>
      </c>
      <c r="CN108">
        <f>_xlfn.STDEV.S(CN98:CN106)</f>
        <v>0.36529405909344298</v>
      </c>
      <c r="CO108">
        <f>_xlfn.STDEV.S(CO98:CO106)</f>
        <v>0.22443979643957851</v>
      </c>
      <c r="CP108" t="s">
        <f>IF(ISBLANK($AJ108),CN108,"")</f>
        <v>24</v>
      </c>
      <c r="CQ108" t="s">
        <f>IF(ISBLANK($AJ108),CO108,"")</f>
        <v>24</v>
      </c>
    </row>
    <row r="109" spans="1:16260">
      <c r="AJ109" t="s">
        <v>25</v>
      </c>
      <c r="AN109" t="s">
        <v>38</v>
      </c>
      <c r="AO109">
        <f>COUNT(AO98:AO106)</f>
        <v>9</v>
      </c>
      <c r="AP109">
        <v>9</v>
      </c>
      <c r="AQ109" t="s">
        <f>IF(ISBLANK($AJ109),AO109,"")</f>
        <v>24</v>
      </c>
      <c r="AR109" t="s">
        <f>IF(ISBLANK($AJ109),AP109,"")</f>
        <v>24</v>
      </c>
      <c r="AU109" t="s">
        <v>38</v>
      </c>
      <c r="AV109">
        <f>COUNT(AV98:AV106)</f>
        <v>3</v>
      </c>
      <c r="AW109">
        <f>COUNT(AW98:AW106)</f>
        <v>5</v>
      </c>
      <c r="AX109" t="s">
        <f>IF(ISBLANK($AJ109),AV109,"")</f>
        <v>24</v>
      </c>
      <c r="AY109" t="s">
        <f>IF(ISBLANK($AJ109),AW109,"")</f>
        <v>24</v>
      </c>
      <c r="BB109" t="s">
        <v>25</v>
      </c>
      <c r="BD109" t="s">
        <v>38</v>
      </c>
      <c r="BE109">
        <f>COUNT(BE98:BE106)</f>
        <v>6</v>
      </c>
      <c r="BF109">
        <f>COUNT(BF98:BF106)</f>
        <v>9</v>
      </c>
      <c r="BG109" t="s">
        <f>IF(ISBLANK($AJ109),BE109,"")</f>
        <v>24</v>
      </c>
      <c r="BH109" t="s">
        <f>IF(ISBLANK($AJ109),BF109,"")</f>
        <v>24</v>
      </c>
      <c r="BJ109" t="s">
        <v>40</v>
      </c>
      <c r="BK109">
        <f>BK107/SQRT(BK108)</f>
        <v>0.042746793307984733</v>
      </c>
      <c r="BL109">
        <f>BL107/SQRT(BL108)</f>
        <v>0.087301587301587366</v>
      </c>
      <c r="BM109" t="s">
        <f>IF(ISBLANK($AJ109),BK109,"")</f>
        <v>24</v>
      </c>
      <c r="BN109" t="s">
        <f>IF(ISBLANK($AJ109),BL109,"")</f>
        <v>24</v>
      </c>
      <c r="BQ109" t="s">
        <v>40</v>
      </c>
      <c r="BR109">
        <f>BR107/SQRT(BR108)</f>
        <v>0.043634322200973921</v>
      </c>
      <c r="BS109">
        <f>BS107/SQRT(BS108)</f>
        <v>0.13247983482798531</v>
      </c>
      <c r="BT109" t="s">
        <f>IF(ISBLANK($AJ109),BR109,"")</f>
        <v>24</v>
      </c>
      <c r="BU109" t="s">
        <f>IF(ISBLANK($AJ109),BS109,"")</f>
        <v>24</v>
      </c>
      <c r="BY109" t="s">
        <v>38</v>
      </c>
      <c r="BZ109">
        <f>COUNT(BZ98:BZ106)</f>
        <v>6</v>
      </c>
      <c r="CA109">
        <f>COUNT(CA98:CA106)</f>
        <v>5</v>
      </c>
      <c r="CB109" t="s">
        <f>IF(ISBLANK($AJ109),BZ109,"")</f>
        <v>24</v>
      </c>
      <c r="CC109" t="s">
        <f>IF(ISBLANK($AJ109),CA109,"")</f>
        <v>24</v>
      </c>
      <c r="CG109" t="s">
        <v>38</v>
      </c>
      <c r="CH109">
        <f>COUNT(CH98:CH106)</f>
        <v>6</v>
      </c>
      <c r="CI109">
        <f>COUNT(CI98:CI106)</f>
        <v>9</v>
      </c>
      <c r="CJ109" t="s">
        <f>IF(ISBLANK($AJ109),CH109,"")</f>
        <v>24</v>
      </c>
      <c r="CK109" t="s">
        <f>IF(ISBLANK($AJ109),CI109,"")</f>
        <v>24</v>
      </c>
      <c r="CM109" t="s">
        <v>38</v>
      </c>
      <c r="CN109">
        <f>COUNT(CN98:CN106)</f>
        <v>6</v>
      </c>
      <c r="CO109">
        <f>COUNT(CO98:CO106)</f>
        <v>9</v>
      </c>
      <c r="CP109" t="s">
        <f>IF(ISBLANK($AJ109),CN109,"")</f>
        <v>24</v>
      </c>
      <c r="CQ109" t="s">
        <f>IF(ISBLANK($AJ109),CO109,"")</f>
        <v>24</v>
      </c>
    </row>
    <row r="110" spans="1:16260">
      <c r="AN110" t="s">
        <v>40</v>
      </c>
      <c r="AO110">
        <f>AO108/SQRT(AO109)</f>
        <v>0.040364895615486035</v>
      </c>
      <c r="AP110">
        <f>AP108/SQRT(AP109)</f>
        <v>0.070406016644699546</v>
      </c>
      <c r="AQ110">
        <f>IF(ISBLANK($AJ110),AO110,"")</f>
        <v>0.040364895615486035</v>
      </c>
      <c r="AR110">
        <f>IF(ISBLANK($AJ110),AP110,"")</f>
        <v>0.070406016644699546</v>
      </c>
      <c r="AU110" t="s">
        <v>40</v>
      </c>
      <c r="AV110">
        <f>AV108/SQRT(AV109)</f>
        <v>0.055555555555555657</v>
      </c>
      <c r="AW110">
        <f>AW108/SQRT(AW109)</f>
        <v>0.19162736070220762</v>
      </c>
      <c r="AX110">
        <f>IF(ISBLANK($AJ110),AV110,"")</f>
        <v>0.055555555555555657</v>
      </c>
      <c r="AY110">
        <f>IF(ISBLANK($AJ110),AW110,"")</f>
        <v>0.19162736070220762</v>
      </c>
      <c r="BD110" t="s">
        <v>40</v>
      </c>
      <c r="BE110">
        <f>BE108/SQRT(BE109)</f>
        <v>0.14145502490276665</v>
      </c>
      <c r="BF110">
        <f>BF108/SQRT(BF109)</f>
        <v>0.10136590307602091</v>
      </c>
      <c r="BG110">
        <f>IF(ISBLANK($AJ110),BE110,"")</f>
        <v>0.14145502490276665</v>
      </c>
      <c r="BH110">
        <f>IF(ISBLANK($AJ110),BF110,"")</f>
        <v>0.10136590307602091</v>
      </c>
      <c r="BJ110" t="s">
        <v>104</v>
      </c>
      <c r="BK110">
        <v>0.042440318302387203</v>
      </c>
      <c r="BL110">
        <v>1</v>
      </c>
      <c r="BM110">
        <f>IF(ISBLANK($AJ110),BK110,"")</f>
        <v>0.042440318302387203</v>
      </c>
      <c r="BN110">
        <f>IF(ISBLANK($AJ110),BL110,"")</f>
        <v>1</v>
      </c>
      <c r="BQ110" t="s">
        <v>104</v>
      </c>
      <c r="BR110">
        <v>0.0450928381962864</v>
      </c>
      <c r="BS110">
        <v>1</v>
      </c>
      <c r="BT110">
        <f>IF(ISBLANK($AJ110),BR110,"")</f>
        <v>0.0450928381962864</v>
      </c>
      <c r="BU110">
        <f>IF(ISBLANK($AJ110),BS110,"")</f>
        <v>1</v>
      </c>
      <c r="BY110" t="s">
        <v>40</v>
      </c>
      <c r="BZ110">
        <f>BZ108/SQRT(BZ109)</f>
        <v>0.079931355281132349</v>
      </c>
      <c r="CA110">
        <f>CA108/SQRT(CA109)</f>
        <v>0.15396578262385341</v>
      </c>
      <c r="CB110">
        <f>IF(ISBLANK($AJ110),BZ110,"")</f>
        <v>0.079931355281132349</v>
      </c>
      <c r="CC110">
        <f>IF(ISBLANK($AJ110),CA110,"")</f>
        <v>0.15396578262385341</v>
      </c>
      <c r="CG110" t="s">
        <v>40</v>
      </c>
      <c r="CH110">
        <f>CH108/SQRT(CH109)</f>
        <v>0.11185279931303313</v>
      </c>
      <c r="CI110">
        <f>CI108/SQRT(CI109)</f>
        <v>0.085790171483293001</v>
      </c>
      <c r="CJ110">
        <f>IF(ISBLANK($AJ110),CH110,"")</f>
        <v>0.11185279931303313</v>
      </c>
      <c r="CK110">
        <f>IF(ISBLANK($AJ110),CI110,"")</f>
        <v>0.085790171483293001</v>
      </c>
      <c r="CM110" t="s">
        <v>40</v>
      </c>
      <c r="CN110">
        <f>CN108/SQRT(CN109)</f>
        <v>0.14913067514150347</v>
      </c>
      <c r="CO110">
        <f>CO108/SQRT(CO109)</f>
        <v>0.074813265479859503</v>
      </c>
      <c r="CP110">
        <f>IF(ISBLANK($AJ110),CN110,"")</f>
        <v>0.14913067514150347</v>
      </c>
      <c r="CQ110">
        <f>IF(ISBLANK($AJ110),CO110,"")</f>
        <v>0.074813265479859503</v>
      </c>
    </row>
    <row r="111" spans="1:16260">
      <c r="AN111" t="s">
        <v>104</v>
      </c>
      <c r="AO111">
        <v>0.94117647058823495</v>
      </c>
      <c r="AP111">
        <v>0.55172413793103403</v>
      </c>
      <c r="AQ111">
        <f>IF(ISBLANK($AJ111),AO111,"")</f>
        <v>0.94117647058823495</v>
      </c>
      <c r="AR111">
        <f>IF(ISBLANK($AJ111),AP111,"")</f>
        <v>0.55172413793103403</v>
      </c>
      <c r="AU111" t="s">
        <v>104</v>
      </c>
      <c r="AV111">
        <v>0.9375</v>
      </c>
      <c r="AW111">
        <v>0.55555555555555503</v>
      </c>
      <c r="AX111">
        <f>IF(ISBLANK($AJ111),AV111,"")</f>
        <v>0.9375</v>
      </c>
      <c r="AY111">
        <f>IF(ISBLANK($AJ111),AW111,"")</f>
        <v>0.55555555555555503</v>
      </c>
      <c r="BD111" t="s">
        <v>104</v>
      </c>
      <c r="BE111">
        <v>0.0769230769230769</v>
      </c>
      <c r="BF111">
        <v>1</v>
      </c>
      <c r="BG111">
        <f>IF(ISBLANK($AJ111),BE111,"")</f>
        <v>0.0769230769230769</v>
      </c>
      <c r="BH111">
        <f>IF(ISBLANK($AJ111),BF111,"")</f>
        <v>1</v>
      </c>
      <c r="BJ111" t="s">
        <v>105</v>
      </c>
      <c r="BK111">
        <v>0</v>
      </c>
      <c r="BM111">
        <f>IF(ISBLANK($AJ111),BK111,"")</f>
        <v>0</v>
      </c>
      <c r="BN111">
        <f>IF(ISBLANK($AJ111),BL111,"")</f>
        <v>0</v>
      </c>
      <c r="BQ111" t="s">
        <v>105</v>
      </c>
      <c r="BR111">
        <v>0</v>
      </c>
      <c r="BS111">
        <v>0</v>
      </c>
      <c r="BT111">
        <f>IF(ISBLANK($AJ111),BR111,"")</f>
        <v>0</v>
      </c>
      <c r="BU111">
        <f>IF(ISBLANK($AJ111),BS111,"")</f>
        <v>0</v>
      </c>
      <c r="BY111" t="s">
        <v>104</v>
      </c>
      <c r="BZ111">
        <v>0.071618037135278506</v>
      </c>
      <c r="CA111">
        <v>1</v>
      </c>
      <c r="CB111">
        <f>IF(ISBLANK($AJ111),BZ111,"")</f>
        <v>0.071618037135278506</v>
      </c>
      <c r="CC111">
        <f>IF(ISBLANK($AJ111),CA111,"")</f>
        <v>1</v>
      </c>
      <c r="CG111" t="s">
        <v>104</v>
      </c>
      <c r="CH111">
        <v>0.607427055702917</v>
      </c>
      <c r="CI111">
        <v>0.950207468879668</v>
      </c>
      <c r="CJ111">
        <f>IF(ISBLANK($AJ111),CH111,"")</f>
        <v>0.607427055702917</v>
      </c>
      <c r="CK111">
        <f>IF(ISBLANK($AJ111),CI111,"")</f>
        <v>0.950207468879668</v>
      </c>
      <c r="CM111" t="s">
        <v>104</v>
      </c>
      <c r="CN111">
        <v>0.39522546419098098</v>
      </c>
      <c r="CO111">
        <v>0.98675496688741704</v>
      </c>
      <c r="CP111">
        <f>IF(ISBLANK($AJ111),CN111,"")</f>
        <v>0.39522546419098098</v>
      </c>
      <c r="CQ111">
        <f>IF(ISBLANK($AJ111),CO111,"")</f>
        <v>0.98675496688741704</v>
      </c>
    </row>
    <row r="112" spans="1:16260">
      <c r="AN112" t="s">
        <v>105</v>
      </c>
      <c r="AO112">
        <v>0.5</v>
      </c>
      <c r="AP112">
        <v>1</v>
      </c>
      <c r="AQ112">
        <f>IF(ISBLANK($AJ112),AO112,"")</f>
        <v>0.5</v>
      </c>
      <c r="AR112">
        <f>IF(ISBLANK($AJ112),AP112,"")</f>
        <v>1</v>
      </c>
      <c r="AU112" t="s">
        <v>105</v>
      </c>
      <c r="AX112">
        <f>IF(ISBLANK($AJ112),AV112,"")</f>
        <v>0</v>
      </c>
      <c r="AY112">
        <f>IF(ISBLANK($AJ112),AW112,"")</f>
        <v>0</v>
      </c>
      <c r="BD112" t="s">
        <v>105</v>
      </c>
      <c r="BE112">
        <v>0</v>
      </c>
      <c r="BF112">
        <v>0</v>
      </c>
      <c r="BG112">
        <f>IF(ISBLANK($AJ112),BE112,"")</f>
        <v>0</v>
      </c>
      <c r="BH112">
        <f>IF(ISBLANK($AJ112),BF112,"")</f>
        <v>0</v>
      </c>
      <c r="BJ112" t="s">
        <v>106</v>
      </c>
      <c r="BK112">
        <v>0</v>
      </c>
      <c r="BM112">
        <f>IF(ISBLANK($AJ112),BK112,"")</f>
        <v>0</v>
      </c>
      <c r="BN112">
        <f>IF(ISBLANK($AJ112),BL112,"")</f>
        <v>0</v>
      </c>
      <c r="BQ112" t="s">
        <v>106</v>
      </c>
      <c r="BR112">
        <v>0.090909090909090898</v>
      </c>
      <c r="BS112">
        <v>0.10000000000000001</v>
      </c>
      <c r="BT112">
        <f>IF(ISBLANK($AJ112),BR112,"")</f>
        <v>0.090909090909090898</v>
      </c>
      <c r="BU112">
        <f>IF(ISBLANK($AJ112),BS112,"")</f>
        <v>0.10000000000000001</v>
      </c>
      <c r="BY112" t="s">
        <v>105</v>
      </c>
      <c r="BZ112">
        <v>0</v>
      </c>
      <c r="CB112">
        <f>IF(ISBLANK($AJ112),BZ112,"")</f>
        <v>0</v>
      </c>
      <c r="CC112">
        <f>IF(ISBLANK($AJ112),CA112,"")</f>
        <v>0</v>
      </c>
      <c r="CG112" t="s">
        <v>105</v>
      </c>
      <c r="CH112">
        <v>0.5</v>
      </c>
      <c r="CI112">
        <v>0.125</v>
      </c>
      <c r="CJ112">
        <f>IF(ISBLANK($AJ112),CH112,"")</f>
        <v>0.5</v>
      </c>
      <c r="CK112">
        <f>IF(ISBLANK($AJ112),CI112,"")</f>
        <v>0.125</v>
      </c>
      <c r="CM112" t="s">
        <v>105</v>
      </c>
      <c r="CN112">
        <v>0.5</v>
      </c>
      <c r="CO112">
        <v>0.20000000000000001</v>
      </c>
      <c r="CP112">
        <f>IF(ISBLANK($AJ112),CN112,"")</f>
        <v>0.5</v>
      </c>
      <c r="CQ112">
        <f>IF(ISBLANK($AJ112),CO112,"")</f>
        <v>0.20000000000000001</v>
      </c>
    </row>
    <row r="113" spans="1:16260">
      <c r="AJ113" t="s">
        <v>25</v>
      </c>
      <c r="AN113" t="s">
        <v>106</v>
      </c>
      <c r="AO113">
        <v>0.90000000000000002</v>
      </c>
      <c r="AP113">
        <v>0.52941176470588203</v>
      </c>
      <c r="AQ113" t="s">
        <f>IF(ISBLANK($AJ113),AO113,"")</f>
        <v>24</v>
      </c>
      <c r="AR113" t="s">
        <f>IF(ISBLANK($AJ113),AP113,"")</f>
        <v>24</v>
      </c>
      <c r="AU113" t="s">
        <v>106</v>
      </c>
      <c r="AW113">
        <v>0</v>
      </c>
      <c r="AX113" t="s">
        <f>IF(ISBLANK($AJ113),AV113,"")</f>
        <v>24</v>
      </c>
      <c r="AY113" t="s">
        <f>IF(ISBLANK($AJ113),AW113,"")</f>
        <v>24</v>
      </c>
      <c r="BB113" t="s">
        <v>25</v>
      </c>
      <c r="BD113" t="s">
        <v>106</v>
      </c>
      <c r="BE113">
        <v>0.18181818181818099</v>
      </c>
      <c r="BF113">
        <v>0.11764705882352899</v>
      </c>
      <c r="BG113" t="s">
        <f>IF(ISBLANK($AJ113),BE113,"")</f>
        <v>24</v>
      </c>
      <c r="BH113" t="s">
        <f>IF(ISBLANK($AJ113),BF113,"")</f>
        <v>24</v>
      </c>
      <c r="BJ113" t="s">
        <v>107</v>
      </c>
      <c r="BM113" t="s">
        <f>IF(ISBLANK($AJ113),BK113,"")</f>
        <v>24</v>
      </c>
      <c r="BN113" t="s">
        <f>IF(ISBLANK($AJ113),BL113,"")</f>
        <v>24</v>
      </c>
      <c r="BQ113" t="s">
        <v>107</v>
      </c>
      <c r="BT113" t="s">
        <f>IF(ISBLANK($AJ113),BR113,"")</f>
        <v>24</v>
      </c>
      <c r="BU113" t="s">
        <f>IF(ISBLANK($AJ113),BS113,"")</f>
        <v>24</v>
      </c>
      <c r="BY113" t="s">
        <v>106</v>
      </c>
      <c r="BZ113">
        <v>0.090909090909090898</v>
      </c>
      <c r="CA113">
        <v>0.5</v>
      </c>
      <c r="CB113" t="s">
        <f>IF(ISBLANK($AJ113),BZ113,"")</f>
        <v>24</v>
      </c>
      <c r="CC113" t="s">
        <f>IF(ISBLANK($AJ113),CA113,"")</f>
        <v>24</v>
      </c>
      <c r="CG113" t="s">
        <v>106</v>
      </c>
      <c r="CH113">
        <v>0.36363636363636298</v>
      </c>
      <c r="CI113">
        <v>0.097560975609756101</v>
      </c>
      <c r="CJ113" t="s">
        <f>IF(ISBLANK($AJ113),CH113,"")</f>
        <v>24</v>
      </c>
      <c r="CK113" t="s">
        <f>IF(ISBLANK($AJ113),CI113,"")</f>
        <v>24</v>
      </c>
      <c r="CM113" t="s">
        <v>106</v>
      </c>
      <c r="CN113">
        <v>0.90909090909090895</v>
      </c>
      <c r="CO113">
        <v>0.094339622641509399</v>
      </c>
      <c r="CP113" t="s">
        <f>IF(ISBLANK($AJ113),CN113,"")</f>
        <v>24</v>
      </c>
      <c r="CQ113" t="s">
        <f>IF(ISBLANK($AJ113),CO113,"")</f>
        <v>24</v>
      </c>
    </row>
    <row r="114" spans="1:16260">
      <c r="AN114" t="s">
        <v>107</v>
      </c>
      <c r="AP114">
        <v>0</v>
      </c>
      <c r="AQ114">
        <f>IF(ISBLANK($AJ114),AO114,"")</f>
        <v>0</v>
      </c>
      <c r="AR114">
        <f>IF(ISBLANK($AJ114),AP114,"")</f>
        <v>0</v>
      </c>
      <c r="AU114" t="s">
        <v>107</v>
      </c>
      <c r="AX114">
        <f>IF(ISBLANK($AJ114),AV114,"")</f>
        <v>0</v>
      </c>
      <c r="AY114">
        <f>IF(ISBLANK($AJ114),AW114,"")</f>
        <v>0</v>
      </c>
      <c r="BD114" t="s">
        <v>107</v>
      </c>
      <c r="BF114">
        <v>0</v>
      </c>
      <c r="BG114">
        <f>IF(ISBLANK($AJ114),BE114,"")</f>
        <v>0</v>
      </c>
      <c r="BH114">
        <f>IF(ISBLANK($AJ114),BF114,"")</f>
        <v>0</v>
      </c>
      <c r="BJ114" t="s">
        <v>108</v>
      </c>
      <c r="BK114">
        <v>0</v>
      </c>
      <c r="BM114">
        <f>IF(ISBLANK($AJ114),BK114,"")</f>
        <v>0</v>
      </c>
      <c r="BN114">
        <f>IF(ISBLANK($AJ114),BL114,"")</f>
        <v>0</v>
      </c>
      <c r="BQ114" t="s">
        <v>108</v>
      </c>
      <c r="BR114">
        <v>0</v>
      </c>
      <c r="BS114">
        <v>0</v>
      </c>
      <c r="BT114">
        <f>IF(ISBLANK($AJ114),BR114,"")</f>
        <v>0</v>
      </c>
      <c r="BU114">
        <f>IF(ISBLANK($AJ114),BS114,"")</f>
        <v>0</v>
      </c>
      <c r="BY114" t="s">
        <v>107</v>
      </c>
      <c r="CB114">
        <f>IF(ISBLANK($AJ114),BZ114,"")</f>
        <v>0</v>
      </c>
      <c r="CC114">
        <f>IF(ISBLANK($AJ114),CA114,"")</f>
        <v>0</v>
      </c>
      <c r="CG114" t="s">
        <v>107</v>
      </c>
      <c r="CI114">
        <v>0</v>
      </c>
      <c r="CJ114">
        <f>IF(ISBLANK($AJ114),CH114,"")</f>
        <v>0</v>
      </c>
      <c r="CK114">
        <f>IF(ISBLANK($AJ114),CI114,"")</f>
        <v>0</v>
      </c>
      <c r="CM114" t="s">
        <v>107</v>
      </c>
      <c r="CO114">
        <v>0</v>
      </c>
      <c r="CP114">
        <f>IF(ISBLANK($AJ114),CN114,"")</f>
        <v>0</v>
      </c>
      <c r="CQ114">
        <f>IF(ISBLANK($AJ114),CO114,"")</f>
        <v>0</v>
      </c>
    </row>
    <row r="115" spans="1:16260">
      <c r="AN115" t="s">
        <v>108</v>
      </c>
      <c r="AO115">
        <v>0.5</v>
      </c>
      <c r="AP115">
        <v>0.14285714285714199</v>
      </c>
      <c r="AQ115">
        <f>IF(ISBLANK($AJ115),AO115,"")</f>
        <v>0.5</v>
      </c>
      <c r="AR115">
        <f>IF(ISBLANK($AJ115),AP115,"")</f>
        <v>0.14285714285714199</v>
      </c>
      <c r="AU115" t="s">
        <v>108</v>
      </c>
      <c r="AW115">
        <v>0</v>
      </c>
      <c r="AX115">
        <f>IF(ISBLANK($AJ115),AV115,"")</f>
        <v>0</v>
      </c>
      <c r="AY115">
        <f>IF(ISBLANK($AJ115),AW115,"")</f>
        <v>0</v>
      </c>
      <c r="BD115" t="s">
        <v>108</v>
      </c>
      <c r="BE115">
        <v>0.083333333333333301</v>
      </c>
      <c r="BF115">
        <v>0.14285714285714199</v>
      </c>
      <c r="BG115">
        <f>IF(ISBLANK($AJ115),BE115,"")</f>
        <v>0.083333333333333301</v>
      </c>
      <c r="BH115">
        <f>IF(ISBLANK($AJ115),BF115,"")</f>
        <v>0.14285714285714199</v>
      </c>
      <c r="BJ115" t="s">
        <v>109</v>
      </c>
      <c r="BK115">
        <v>0</v>
      </c>
      <c r="BM115">
        <f>IF(ISBLANK($AJ115),BK115,"")</f>
        <v>0</v>
      </c>
      <c r="BN115">
        <f>IF(ISBLANK($AJ115),BL115,"")</f>
        <v>0</v>
      </c>
      <c r="BQ115" t="s">
        <v>109</v>
      </c>
      <c r="BR115">
        <v>0</v>
      </c>
      <c r="BS115">
        <v>0</v>
      </c>
      <c r="BT115">
        <f>IF(ISBLANK($AJ115),BR115,"")</f>
        <v>0</v>
      </c>
      <c r="BU115">
        <f>IF(ISBLANK($AJ115),BS115,"")</f>
        <v>0</v>
      </c>
      <c r="BY115" t="s">
        <v>108</v>
      </c>
      <c r="BZ115">
        <v>0</v>
      </c>
      <c r="CA115">
        <v>0</v>
      </c>
      <c r="CB115">
        <f>IF(ISBLANK($AJ115),BZ115,"")</f>
        <v>0</v>
      </c>
      <c r="CC115">
        <f>IF(ISBLANK($AJ115),CA115,"")</f>
        <v>0</v>
      </c>
      <c r="CG115" t="s">
        <v>108</v>
      </c>
      <c r="CH115">
        <v>0.41666666666666602</v>
      </c>
      <c r="CI115">
        <v>0.037313432835820802</v>
      </c>
      <c r="CJ115">
        <f>IF(ISBLANK($AJ115),CH115,"")</f>
        <v>0.41666666666666602</v>
      </c>
      <c r="CK115">
        <f>IF(ISBLANK($AJ115),CI115,"")</f>
        <v>0.037313432835820802</v>
      </c>
      <c r="CM115" t="s">
        <v>108</v>
      </c>
      <c r="CN115">
        <v>0.25</v>
      </c>
      <c r="CO115">
        <v>0.035294117647058802</v>
      </c>
      <c r="CP115">
        <f>IF(ISBLANK($AJ115),CN115,"")</f>
        <v>0.25</v>
      </c>
      <c r="CQ115">
        <f>IF(ISBLANK($AJ115),CO115,"")</f>
        <v>0.035294117647058802</v>
      </c>
    </row>
    <row r="116" spans="1:16260">
      <c r="AN116" t="s">
        <v>109</v>
      </c>
      <c r="AO116">
        <v>1</v>
      </c>
      <c r="AP116">
        <v>0.55555555555555503</v>
      </c>
      <c r="AQ116">
        <f>IF(ISBLANK($AJ116),AO116,"")</f>
        <v>1</v>
      </c>
      <c r="AR116">
        <f>IF(ISBLANK($AJ116),AP116,"")</f>
        <v>0.55555555555555503</v>
      </c>
      <c r="AU116" t="s">
        <v>109</v>
      </c>
      <c r="AX116">
        <f>IF(ISBLANK($AJ116),AV116,"")</f>
        <v>0</v>
      </c>
      <c r="AY116">
        <f>IF(ISBLANK($AJ116),AW116,"")</f>
        <v>0</v>
      </c>
      <c r="BD116" t="s">
        <v>109</v>
      </c>
      <c r="BE116">
        <v>0</v>
      </c>
      <c r="BF116">
        <v>0</v>
      </c>
      <c r="BG116">
        <f>IF(ISBLANK($AJ116),BE116,"")</f>
        <v>0</v>
      </c>
      <c r="BH116">
        <f>IF(ISBLANK($AJ116),BF116,"")</f>
        <v>0</v>
      </c>
      <c r="BJ116" t="s">
        <v>110</v>
      </c>
      <c r="BK116">
        <v>0</v>
      </c>
      <c r="BM116">
        <f>IF(ISBLANK($AJ116),BK116,"")</f>
        <v>0</v>
      </c>
      <c r="BN116">
        <f>IF(ISBLANK($AJ116),BL116,"")</f>
        <v>0</v>
      </c>
      <c r="BQ116" t="s">
        <v>110</v>
      </c>
      <c r="BR116">
        <v>0</v>
      </c>
      <c r="BT116">
        <f>IF(ISBLANK($AJ116),BR116,"")</f>
        <v>0</v>
      </c>
      <c r="BU116">
        <f>IF(ISBLANK($AJ116),BS116,"")</f>
        <v>0</v>
      </c>
      <c r="BY116" t="s">
        <v>109</v>
      </c>
      <c r="BZ116">
        <v>0</v>
      </c>
      <c r="CB116">
        <f>IF(ISBLANK($AJ116),BZ116,"")</f>
        <v>0</v>
      </c>
      <c r="CC116">
        <f>IF(ISBLANK($AJ116),CA116,"")</f>
        <v>0</v>
      </c>
      <c r="CG116" t="s">
        <v>109</v>
      </c>
      <c r="CH116">
        <v>0.5</v>
      </c>
      <c r="CI116">
        <v>0.025000000000000001</v>
      </c>
      <c r="CJ116">
        <f>IF(ISBLANK($AJ116),CH116,"")</f>
        <v>0.5</v>
      </c>
      <c r="CK116">
        <f>IF(ISBLANK($AJ116),CI116,"")</f>
        <v>0.025000000000000001</v>
      </c>
      <c r="CM116" t="s">
        <v>109</v>
      </c>
      <c r="CN116">
        <v>0.5</v>
      </c>
      <c r="CO116">
        <v>0.013333333333333299</v>
      </c>
      <c r="CP116">
        <f>IF(ISBLANK($AJ116),CN116,"")</f>
        <v>0.5</v>
      </c>
      <c r="CQ116">
        <f>IF(ISBLANK($AJ116),CO116,"")</f>
        <v>0.013333333333333299</v>
      </c>
    </row>
    <row r="117" spans="1:16260">
      <c r="AJ117" t="s">
        <v>25</v>
      </c>
      <c r="AN117" t="s">
        <v>110</v>
      </c>
      <c r="AQ117" t="s">
        <f>IF(ISBLANK($AJ117),AO117,"")</f>
        <v>24</v>
      </c>
      <c r="AR117" t="s">
        <f>IF(ISBLANK($AJ117),AP117,"")</f>
        <v>24</v>
      </c>
      <c r="AU117" t="s">
        <v>110</v>
      </c>
      <c r="AX117" t="s">
        <f>IF(ISBLANK($AJ117),AV117,"")</f>
        <v>24</v>
      </c>
      <c r="AY117" t="s">
        <f>IF(ISBLANK($AJ117),AW117,"")</f>
        <v>24</v>
      </c>
      <c r="BB117" t="s">
        <v>25</v>
      </c>
      <c r="BD117" t="s">
        <v>110</v>
      </c>
      <c r="BE117">
        <v>0</v>
      </c>
      <c r="BG117" t="s">
        <f>IF(ISBLANK($AJ117),BE117,"")</f>
        <v>24</v>
      </c>
      <c r="BH117" t="s">
        <f>IF(ISBLANK($AJ117),BF117,"")</f>
        <v>24</v>
      </c>
      <c r="BJ117" t="s">
        <v>111</v>
      </c>
      <c r="BM117" t="s">
        <f>IF(ISBLANK($AJ117),BK117,"")</f>
        <v>24</v>
      </c>
      <c r="BN117" t="s">
        <f>IF(ISBLANK($AJ117),BL117,"")</f>
        <v>24</v>
      </c>
      <c r="BQ117" t="s">
        <v>111</v>
      </c>
      <c r="BS117">
        <v>0</v>
      </c>
      <c r="BT117" t="s">
        <f>IF(ISBLANK($AJ117),BR117,"")</f>
        <v>24</v>
      </c>
      <c r="BU117" t="s">
        <f>IF(ISBLANK($AJ117),BS117,"")</f>
        <v>24</v>
      </c>
      <c r="BY117" t="s">
        <v>110</v>
      </c>
      <c r="BZ117">
        <v>0</v>
      </c>
      <c r="CB117" t="s">
        <f>IF(ISBLANK($AJ117),BZ117,"")</f>
        <v>24</v>
      </c>
      <c r="CC117" t="s">
        <f>IF(ISBLANK($AJ117),CA117,"")</f>
        <v>24</v>
      </c>
      <c r="CG117" t="s">
        <v>110</v>
      </c>
      <c r="CH117">
        <v>0.133333333333333</v>
      </c>
      <c r="CI117">
        <v>1</v>
      </c>
      <c r="CJ117" t="s">
        <f>IF(ISBLANK($AJ117),CH117,"")</f>
        <v>24</v>
      </c>
      <c r="CK117" t="s">
        <f>IF(ISBLANK($AJ117),CI117,"")</f>
        <v>24</v>
      </c>
      <c r="CM117" t="s">
        <v>110</v>
      </c>
      <c r="CN117">
        <v>0.266666666666666</v>
      </c>
      <c r="CO117">
        <v>1</v>
      </c>
      <c r="CP117" t="s">
        <f>IF(ISBLANK($AJ117),CN117,"")</f>
        <v>24</v>
      </c>
      <c r="CQ117" t="s">
        <f>IF(ISBLANK($AJ117),CO117,"")</f>
        <v>24</v>
      </c>
    </row>
    <row r="118" spans="1:16260">
      <c r="AN118" t="s">
        <v>111</v>
      </c>
      <c r="AO118">
        <v>1</v>
      </c>
      <c r="AP118">
        <v>0.35714285714285698</v>
      </c>
      <c r="AQ118">
        <f>IF(ISBLANK($AJ118),AO118,"")</f>
        <v>1</v>
      </c>
      <c r="AR118">
        <f>IF(ISBLANK($AJ118),AP118,"")</f>
        <v>0.35714285714285698</v>
      </c>
      <c r="AU118" t="s">
        <v>111</v>
      </c>
      <c r="AX118">
        <f>IF(ISBLANK($AJ118),AV118,"")</f>
        <v>0</v>
      </c>
      <c r="AY118">
        <f>IF(ISBLANK($AJ118),AW118,"")</f>
        <v>0</v>
      </c>
      <c r="BD118" t="s">
        <v>111</v>
      </c>
      <c r="BF118">
        <v>0</v>
      </c>
      <c r="BG118">
        <f>IF(ISBLANK($AJ118),BE118,"")</f>
        <v>0</v>
      </c>
      <c r="BH118">
        <f>IF(ISBLANK($AJ118),BF118,"")</f>
        <v>0</v>
      </c>
      <c r="BJ118" t="s">
        <v>112</v>
      </c>
      <c r="BK118">
        <v>0</v>
      </c>
      <c r="BM118">
        <f>IF(ISBLANK($AJ118),BK118,"")</f>
        <v>0</v>
      </c>
      <c r="BN118">
        <f>IF(ISBLANK($AJ118),BL118,"")</f>
        <v>0</v>
      </c>
      <c r="BQ118" t="s">
        <v>112</v>
      </c>
      <c r="BR118">
        <v>0</v>
      </c>
      <c r="BT118">
        <f>IF(ISBLANK($AJ118),BR118,"")</f>
        <v>0</v>
      </c>
      <c r="BU118">
        <f>IF(ISBLANK($AJ118),BS118,"")</f>
        <v>0</v>
      </c>
      <c r="BY118" t="s">
        <v>111</v>
      </c>
      <c r="CB118">
        <f>IF(ISBLANK($AJ118),BZ118,"")</f>
        <v>0</v>
      </c>
      <c r="CC118">
        <f>IF(ISBLANK($AJ118),CA118,"")</f>
        <v>0</v>
      </c>
      <c r="CG118" t="s">
        <v>111</v>
      </c>
      <c r="CI118">
        <v>0</v>
      </c>
      <c r="CJ118">
        <f>IF(ISBLANK($AJ118),CH118,"")</f>
        <v>0</v>
      </c>
      <c r="CK118">
        <f>IF(ISBLANK($AJ118),CI118,"")</f>
        <v>0</v>
      </c>
      <c r="CM118" t="s">
        <v>111</v>
      </c>
      <c r="CO118">
        <v>0</v>
      </c>
      <c r="CP118">
        <f>IF(ISBLANK($AJ118),CN118,"")</f>
        <v>0</v>
      </c>
      <c r="CQ118">
        <f>IF(ISBLANK($AJ118),CO118,"")</f>
        <v>0</v>
      </c>
    </row>
    <row r="119" spans="1:16260">
      <c r="AN119" t="s">
        <v>112</v>
      </c>
      <c r="AQ119">
        <f>IF(ISBLANK($AJ119),AO119,"")</f>
        <v>0</v>
      </c>
      <c r="AR119">
        <f>IF(ISBLANK($AJ119),AP119,"")</f>
        <v>0</v>
      </c>
      <c r="AU119" t="s">
        <v>112</v>
      </c>
      <c r="AX119">
        <f>IF(ISBLANK($AJ119),AV119,"")</f>
        <v>0</v>
      </c>
      <c r="AY119">
        <f>IF(ISBLANK($AJ119),AW119,"")</f>
        <v>0</v>
      </c>
      <c r="BD119" t="s">
        <v>112</v>
      </c>
      <c r="BE119">
        <v>0</v>
      </c>
      <c r="BG119">
        <f>IF(ISBLANK($AJ119),BE119,"")</f>
        <v>0</v>
      </c>
      <c r="BH119">
        <f>IF(ISBLANK($AJ119),BF119,"")</f>
        <v>0</v>
      </c>
      <c r="BJ119" t="s">
        <v>113</v>
      </c>
      <c r="BK119">
        <v>0.055555555555555497</v>
      </c>
      <c r="BL119">
        <v>1</v>
      </c>
      <c r="BM119">
        <f>IF(ISBLANK($AJ119),BK119,"")</f>
        <v>0.055555555555555497</v>
      </c>
      <c r="BN119">
        <f>IF(ISBLANK($AJ119),BL119,"")</f>
        <v>1</v>
      </c>
      <c r="BQ119" t="s">
        <v>113</v>
      </c>
      <c r="BR119">
        <v>0.11111111111111099</v>
      </c>
      <c r="BS119">
        <v>1</v>
      </c>
      <c r="BT119">
        <f>IF(ISBLANK($AJ119),BR119,"")</f>
        <v>0.11111111111111099</v>
      </c>
      <c r="BU119">
        <f>IF(ISBLANK($AJ119),BS119,"")</f>
        <v>1</v>
      </c>
      <c r="BY119" t="s">
        <v>112</v>
      </c>
      <c r="BZ119">
        <v>0</v>
      </c>
      <c r="CB119">
        <f>IF(ISBLANK($AJ119),BZ119,"")</f>
        <v>0</v>
      </c>
      <c r="CC119">
        <f>IF(ISBLANK($AJ119),CA119,"")</f>
        <v>0</v>
      </c>
      <c r="CG119" t="s">
        <v>112</v>
      </c>
      <c r="CH119">
        <v>1</v>
      </c>
      <c r="CI119">
        <v>0.071428571428571397</v>
      </c>
      <c r="CJ119">
        <f>IF(ISBLANK($AJ119),CH119,"")</f>
        <v>1</v>
      </c>
      <c r="CK119">
        <f>IF(ISBLANK($AJ119),CI119,"")</f>
        <v>0.071428571428571397</v>
      </c>
      <c r="CM119" t="s">
        <v>112</v>
      </c>
      <c r="CN119">
        <v>0.5</v>
      </c>
      <c r="CO119">
        <v>0.11111111111111099</v>
      </c>
      <c r="CP119">
        <f>IF(ISBLANK($AJ119),CN119,"")</f>
        <v>0.5</v>
      </c>
      <c r="CQ119">
        <f>IF(ISBLANK($AJ119),CO119,"")</f>
        <v>0.11111111111111099</v>
      </c>
    </row>
    <row r="120" spans="1:16260">
      <c r="AJ120" t="s">
        <v>25</v>
      </c>
      <c r="AN120" t="s">
        <v>113</v>
      </c>
      <c r="AO120">
        <v>1</v>
      </c>
      <c r="AP120">
        <v>1</v>
      </c>
      <c r="AQ120" t="s">
        <f>IF(ISBLANK($AJ120),AO120,"")</f>
        <v>24</v>
      </c>
      <c r="AR120" t="s">
        <f>IF(ISBLANK($AJ120),AP120,"")</f>
        <v>24</v>
      </c>
      <c r="AU120" t="s">
        <v>113</v>
      </c>
      <c r="AV120">
        <v>1</v>
      </c>
      <c r="AW120">
        <v>0.5</v>
      </c>
      <c r="AX120" t="s">
        <f>IF(ISBLANK($AJ120),AV120,"")</f>
        <v>24</v>
      </c>
      <c r="AY120" t="s">
        <f>IF(ISBLANK($AJ120),AW120,"")</f>
        <v>24</v>
      </c>
      <c r="BB120" t="s">
        <v>25</v>
      </c>
      <c r="BD120" t="s">
        <v>113</v>
      </c>
      <c r="BE120">
        <v>0.11111111111111099</v>
      </c>
      <c r="BF120">
        <v>1</v>
      </c>
      <c r="BG120" t="s">
        <f>IF(ISBLANK($AJ120),BE120,"")</f>
        <v>24</v>
      </c>
      <c r="BH120" t="s">
        <f>IF(ISBLANK($AJ120),BF120,"")</f>
        <v>24</v>
      </c>
      <c r="BJ120" t="s">
        <v>34</v>
      </c>
      <c r="BK120">
        <f>AVERAGE(BK110:BK119)</f>
        <v>0.012249484232242838</v>
      </c>
      <c r="BL120">
        <f>AVERAGE(BL110:BL119)</f>
        <v>1</v>
      </c>
      <c r="BM120" t="s">
        <f>IF(ISBLANK($AJ120),BK120,"")</f>
        <v>24</v>
      </c>
      <c r="BN120" t="s">
        <f>IF(ISBLANK($AJ120),BL120,"")</f>
        <v>24</v>
      </c>
      <c r="BQ120" t="s">
        <v>34</v>
      </c>
      <c r="BR120">
        <f>AVERAGE(BR110:BR119)</f>
        <v>0.030889130027061035</v>
      </c>
      <c r="BS120">
        <f>AVERAGE(BS110:BS119)</f>
        <v>0.29999999999999999</v>
      </c>
      <c r="BT120" t="s">
        <f>IF(ISBLANK($AJ120),BR120,"")</f>
        <v>24</v>
      </c>
      <c r="BU120" t="s">
        <f>IF(ISBLANK($AJ120),BS120,"")</f>
        <v>24</v>
      </c>
      <c r="BY120" t="s">
        <v>113</v>
      </c>
      <c r="BZ120">
        <v>0.11111111111111099</v>
      </c>
      <c r="CA120">
        <v>1</v>
      </c>
      <c r="CB120" t="s">
        <f>IF(ISBLANK($AJ120),BZ120,"")</f>
        <v>24</v>
      </c>
      <c r="CC120" t="s">
        <f>IF(ISBLANK($AJ120),CA120,"")</f>
        <v>24</v>
      </c>
      <c r="CG120" t="s">
        <v>113</v>
      </c>
      <c r="CH120">
        <v>0.72222222222222199</v>
      </c>
      <c r="CI120">
        <v>0.76470588235294101</v>
      </c>
      <c r="CJ120" t="s">
        <f>IF(ISBLANK($AJ120),CH120,"")</f>
        <v>24</v>
      </c>
      <c r="CK120" t="s">
        <f>IF(ISBLANK($AJ120),CI120,"")</f>
        <v>24</v>
      </c>
      <c r="CM120" t="s">
        <v>113</v>
      </c>
      <c r="CN120">
        <v>0.27777777777777701</v>
      </c>
      <c r="CO120">
        <v>0.3125</v>
      </c>
      <c r="CP120" t="s">
        <f>IF(ISBLANK($AJ120),CN120,"")</f>
        <v>24</v>
      </c>
      <c r="CQ120" t="s">
        <f>IF(ISBLANK($AJ120),CO120,"")</f>
        <v>24</v>
      </c>
    </row>
    <row r="121" spans="1:16260">
      <c r="AJ121" t="s">
        <v>25</v>
      </c>
      <c r="AN121" t="s">
        <v>34</v>
      </c>
      <c r="AO121">
        <f>AVERAGE(AO111:AO120)</f>
        <v>0.83445378151260496</v>
      </c>
      <c r="AP121">
        <f>AVERAGE(AP111:AP120)</f>
        <v>0.5170864322740587</v>
      </c>
      <c r="AQ121" t="s">
        <f>IF(ISBLANK($AJ121),AO121,"")</f>
        <v>24</v>
      </c>
      <c r="AR121" t="s">
        <f>IF(ISBLANK($AJ121),AP121,"")</f>
        <v>24</v>
      </c>
      <c r="AU121" t="s">
        <v>34</v>
      </c>
      <c r="AV121">
        <f>AVERAGE(AV111:AV120)</f>
        <v>0.96875</v>
      </c>
      <c r="AW121">
        <f>AVERAGE(AW111:AW120)</f>
        <v>0.26388888888888873</v>
      </c>
      <c r="AX121" t="s">
        <f>IF(ISBLANK($AJ121),AV121,"")</f>
        <v>24</v>
      </c>
      <c r="AY121" t="s">
        <f>IF(ISBLANK($AJ121),AW121,"")</f>
        <v>24</v>
      </c>
      <c r="BB121" t="s">
        <v>25</v>
      </c>
      <c r="BD121" t="s">
        <v>34</v>
      </c>
      <c r="BE121">
        <f>AVERAGE(BE111:BE120)</f>
        <v>0.056648212898212771</v>
      </c>
      <c r="BF121">
        <f>AVERAGE(BF111:BF120)</f>
        <v>0.28256302521008386</v>
      </c>
      <c r="BG121" t="s">
        <f>IF(ISBLANK($AJ121),BE121,"")</f>
        <v>24</v>
      </c>
      <c r="BH121" t="s">
        <f>IF(ISBLANK($AJ121),BF121,"")</f>
        <v>24</v>
      </c>
      <c r="BJ121" t="s">
        <v>36</v>
      </c>
      <c r="BK121">
        <f>_xlfn.STDEV.S(BK110:BK119)</f>
        <v>0.022950883764641609</v>
      </c>
      <c r="BL121">
        <f>_xlfn.STDEV.S(BL110:BL119)</f>
        <v>0</v>
      </c>
      <c r="BM121" t="s">
        <f>IF(ISBLANK($AJ121),BK121,"")</f>
        <v>24</v>
      </c>
      <c r="BN121" t="s">
        <f>IF(ISBLANK($AJ121),BL121,"")</f>
        <v>24</v>
      </c>
      <c r="BQ121" t="s">
        <v>36</v>
      </c>
      <c r="BR121">
        <f>_xlfn.STDEV.S(BR110:BR119)</f>
        <v>0.046307048288308277</v>
      </c>
      <c r="BS121">
        <f>_xlfn.STDEV.S(BS110:BS119)</f>
        <v>0.47958315233127191</v>
      </c>
      <c r="BT121" t="s">
        <f>IF(ISBLANK($AJ121),BR121,"")</f>
        <v>24</v>
      </c>
      <c r="BU121" t="s">
        <f>IF(ISBLANK($AJ121),BS121,"")</f>
        <v>24</v>
      </c>
      <c r="BY121" t="s">
        <v>34</v>
      </c>
      <c r="BZ121">
        <f>AVERAGE(BZ111:BZ120)</f>
        <v>0.034204779894435051</v>
      </c>
      <c r="CA121">
        <f>AVERAGE(CA111:CA120)</f>
        <v>0.625</v>
      </c>
      <c r="CB121" t="s">
        <f>IF(ISBLANK($AJ121),BZ121,"")</f>
        <v>24</v>
      </c>
      <c r="CC121" t="s">
        <f>IF(ISBLANK($AJ121),CA121,"")</f>
        <v>24</v>
      </c>
      <c r="CG121" t="s">
        <v>34</v>
      </c>
      <c r="CH121">
        <f>AVERAGE(CH111:CH120)</f>
        <v>0.53041070519518763</v>
      </c>
      <c r="CI121">
        <f>AVERAGE(CI111:CI120)</f>
        <v>0.30712163311067575</v>
      </c>
      <c r="CJ121" t="s">
        <f>IF(ISBLANK($AJ121),CH121,"")</f>
        <v>24</v>
      </c>
      <c r="CK121" t="s">
        <f>IF(ISBLANK($AJ121),CI121,"")</f>
        <v>24</v>
      </c>
      <c r="CM121" t="s">
        <v>34</v>
      </c>
      <c r="CN121">
        <f>AVERAGE(CN111:CN120)</f>
        <v>0.4498451022157916</v>
      </c>
      <c r="CO121">
        <f>AVERAGE(CO111:CO120)</f>
        <v>0.27533331516204296</v>
      </c>
      <c r="CP121" t="s">
        <f>IF(ISBLANK($AJ121),CN121,"")</f>
        <v>24</v>
      </c>
      <c r="CQ121" t="s">
        <f>IF(ISBLANK($AJ121),CO121,"")</f>
        <v>24</v>
      </c>
    </row>
    <row r="122" spans="1:16260">
      <c r="AJ122" t="s">
        <v>25</v>
      </c>
      <c r="AN122" t="s">
        <v>36</v>
      </c>
      <c r="AO122">
        <f>_xlfn.STDEV.S(AO111:AO120)</f>
        <v>0.23152442435019052</v>
      </c>
      <c r="AP122">
        <f>_xlfn.STDEV.S(AP111:AP120)</f>
        <v>0.35901660773991484</v>
      </c>
      <c r="AQ122" t="s">
        <f>IF(ISBLANK($AJ122),AO122,"")</f>
        <v>24</v>
      </c>
      <c r="AR122" t="s">
        <f>IF(ISBLANK($AJ122),AP122,"")</f>
        <v>24</v>
      </c>
      <c r="AU122" t="s">
        <v>36</v>
      </c>
      <c r="AV122">
        <f>_xlfn.STDEV.S(AV111:AV120)</f>
        <v>0.044194173824159223</v>
      </c>
      <c r="AW122">
        <f>_xlfn.STDEV.S(AW111:AW120)</f>
        <v>0.30555555555555541</v>
      </c>
      <c r="AX122" t="s">
        <f>IF(ISBLANK($AJ122),AV122,"")</f>
        <v>24</v>
      </c>
      <c r="AY122" t="s">
        <f>IF(ISBLANK($AJ122),AW122,"")</f>
        <v>24</v>
      </c>
      <c r="BB122" t="s">
        <v>25</v>
      </c>
      <c r="BD122" t="s">
        <v>36</v>
      </c>
      <c r="BE122">
        <f>_xlfn.STDEV.S(BE111:BE120)</f>
        <v>0.068235908292254635</v>
      </c>
      <c r="BF122">
        <f>_xlfn.STDEV.S(BF111:BF120)</f>
        <v>0.44649653461911293</v>
      </c>
      <c r="BG122" t="s">
        <f>IF(ISBLANK($AJ122),BE122,"")</f>
        <v>24</v>
      </c>
      <c r="BH122" t="s">
        <f>IF(ISBLANK($AJ122),BF122,"")</f>
        <v>24</v>
      </c>
      <c r="BJ122" t="s">
        <v>38</v>
      </c>
      <c r="BK122">
        <f>COUNT(BK110:BK119)</f>
        <v>8</v>
      </c>
      <c r="BL122">
        <f>COUNT(BL110:BL119)</f>
        <v>2</v>
      </c>
      <c r="BM122" t="s">
        <f>IF(ISBLANK($AJ122),BK122,"")</f>
        <v>24</v>
      </c>
      <c r="BN122" t="s">
        <f>IF(ISBLANK($AJ122),BL122,"")</f>
        <v>24</v>
      </c>
      <c r="BQ122" t="s">
        <v>38</v>
      </c>
      <c r="BR122">
        <f>COUNT(BR110:BR119)</f>
        <v>8</v>
      </c>
      <c r="BS122">
        <f>COUNT(BS110:BS119)</f>
        <v>7</v>
      </c>
      <c r="BT122" t="s">
        <f>IF(ISBLANK($AJ122),BR122,"")</f>
        <v>24</v>
      </c>
      <c r="BU122" t="s">
        <f>IF(ISBLANK($AJ122),BS122,"")</f>
        <v>24</v>
      </c>
      <c r="BY122" t="s">
        <v>36</v>
      </c>
      <c r="BZ122">
        <f>_xlfn.STDEV.S(BZ111:BZ120)</f>
        <v>0.048372881015767429</v>
      </c>
      <c r="CA122">
        <f>_xlfn.STDEV.S(CA111:CA120)</f>
        <v>0.47871355387816905</v>
      </c>
      <c r="CB122" t="s">
        <f>IF(ISBLANK($AJ122),BZ122,"")</f>
        <v>24</v>
      </c>
      <c r="CC122" t="s">
        <f>IF(ISBLANK($AJ122),CA122,"")</f>
        <v>24</v>
      </c>
      <c r="CG122" t="s">
        <v>36</v>
      </c>
      <c r="CH122">
        <f>_xlfn.STDEV.S(CH111:CH120)</f>
        <v>0.25732379009273643</v>
      </c>
      <c r="CI122">
        <f>_xlfn.STDEV.S(CI111:CI120)</f>
        <v>0.41855503052797377</v>
      </c>
      <c r="CJ122" t="s">
        <f>IF(ISBLANK($AJ122),CH122,"")</f>
        <v>24</v>
      </c>
      <c r="CK122" t="s">
        <f>IF(ISBLANK($AJ122),CI122,"")</f>
        <v>24</v>
      </c>
      <c r="CM122" t="s">
        <v>36</v>
      </c>
      <c r="CN122">
        <f>_xlfn.STDEV.S(CN111:CN120)</f>
        <v>0.21531907405877393</v>
      </c>
      <c r="CO122">
        <f>_xlfn.STDEV.S(CO111:CO120)</f>
        <v>0.39099962577795805</v>
      </c>
      <c r="CP122" t="s">
        <f>IF(ISBLANK($AJ122),CN122,"")</f>
        <v>24</v>
      </c>
      <c r="CQ122" t="s">
        <f>IF(ISBLANK($AJ122),CO122,"")</f>
        <v>24</v>
      </c>
    </row>
    <row r="123" spans="1:16260">
      <c r="AJ123" t="s">
        <v>25</v>
      </c>
      <c r="AN123" t="s">
        <v>38</v>
      </c>
      <c r="AO123">
        <f>COUNT(AO111:AO120)</f>
        <v>7</v>
      </c>
      <c r="AP123">
        <f>COUNT(AP111:AP120)</f>
        <v>8</v>
      </c>
      <c r="AQ123" t="s">
        <f>IF(ISBLANK($AJ123),AO123,"")</f>
        <v>24</v>
      </c>
      <c r="AR123" t="s">
        <f>IF(ISBLANK($AJ123),AP123,"")</f>
        <v>24</v>
      </c>
      <c r="AU123" t="s">
        <v>38</v>
      </c>
      <c r="AV123">
        <f>COUNT(AV111:AV120)</f>
        <v>2</v>
      </c>
      <c r="AW123">
        <f>COUNT(AW111:AW120)</f>
        <v>4</v>
      </c>
      <c r="AX123" t="s">
        <f>IF(ISBLANK($AJ123),AV123,"")</f>
        <v>24</v>
      </c>
      <c r="AY123" t="s">
        <f>IF(ISBLANK($AJ123),AW123,"")</f>
        <v>24</v>
      </c>
      <c r="BB123" t="s">
        <v>25</v>
      </c>
      <c r="BD123" t="s">
        <v>38</v>
      </c>
      <c r="BE123">
        <f>COUNT(BE111:BE120)</f>
        <v>8</v>
      </c>
      <c r="BF123">
        <f>COUNT(BF111:BF120)</f>
        <v>8</v>
      </c>
      <c r="BG123" t="s">
        <f>IF(ISBLANK($AJ123),BE123,"")</f>
        <v>24</v>
      </c>
      <c r="BH123" t="s">
        <f>IF(ISBLANK($AJ123),BF123,"")</f>
        <v>24</v>
      </c>
      <c r="BJ123" t="s">
        <v>40</v>
      </c>
      <c r="BK123">
        <f>BK121/SQRT(BK122)</f>
        <v>0.008114362772101159</v>
      </c>
      <c r="BL123">
        <f>BL121/SQRT(BL122)</f>
        <v>0</v>
      </c>
      <c r="BM123" t="s">
        <f>IF(ISBLANK($AJ123),BK123,"")</f>
        <v>24</v>
      </c>
      <c r="BN123" t="s">
        <f>IF(ISBLANK($AJ123),BL123,"")</f>
        <v>24</v>
      </c>
      <c r="BQ123" t="s">
        <v>40</v>
      </c>
      <c r="BR123">
        <f>BR121/SQRT(BR122)</f>
        <v>0.016372013930697843</v>
      </c>
      <c r="BS123">
        <f>BS121/SQRT(BS122)</f>
        <v>0.18126539343499312</v>
      </c>
      <c r="BT123" t="s">
        <f>IF(ISBLANK($AJ123),BR123,"")</f>
        <v>24</v>
      </c>
      <c r="BU123" t="s">
        <f>IF(ISBLANK($AJ123),BS123,"")</f>
        <v>24</v>
      </c>
      <c r="BY123" t="s">
        <v>38</v>
      </c>
      <c r="BZ123">
        <f>COUNT(BZ111:BZ120)</f>
        <v>8</v>
      </c>
      <c r="CA123">
        <f>COUNT(CA111:CA120)</f>
        <v>4</v>
      </c>
      <c r="CB123" t="s">
        <f>IF(ISBLANK($AJ123),BZ123,"")</f>
        <v>24</v>
      </c>
      <c r="CC123" t="s">
        <f>IF(ISBLANK($AJ123),CA123,"")</f>
        <v>24</v>
      </c>
      <c r="CG123" t="s">
        <v>38</v>
      </c>
      <c r="CH123">
        <f>COUNT(CH111:CH120)</f>
        <v>8</v>
      </c>
      <c r="CI123">
        <f>COUNT(CI111:CI120)</f>
        <v>10</v>
      </c>
      <c r="CJ123" t="s">
        <f>IF(ISBLANK($AJ123),CH123,"")</f>
        <v>24</v>
      </c>
      <c r="CK123" t="s">
        <f>IF(ISBLANK($AJ123),CI123,"")</f>
        <v>24</v>
      </c>
      <c r="CM123" t="s">
        <v>38</v>
      </c>
      <c r="CN123">
        <f>COUNT(CN111:CN120)</f>
        <v>8</v>
      </c>
      <c r="CO123">
        <f>COUNT(CO111:CO120)</f>
        <v>10</v>
      </c>
      <c r="CP123" t="s">
        <f>IF(ISBLANK($AJ123),CN123,"")</f>
        <v>24</v>
      </c>
      <c r="CQ123" t="s">
        <f>IF(ISBLANK($AJ123),CO123,"")</f>
        <v>24</v>
      </c>
    </row>
    <row r="124" spans="1:16260">
      <c r="AN124" t="s">
        <v>40</v>
      </c>
      <c r="AO124">
        <f>AO122/SQRT(AO123)</f>
        <v>0.087508007038284458</v>
      </c>
      <c r="AP124">
        <f>AP122/SQRT(AP123)</f>
        <v>0.12693153894574224</v>
      </c>
      <c r="AQ124">
        <f>IF(ISBLANK($AJ124),AO124,"")</f>
        <v>0.087508007038284458</v>
      </c>
      <c r="AR124">
        <f>IF(ISBLANK($AJ124),AP124,"")</f>
        <v>0.12693153894574224</v>
      </c>
      <c r="AU124" t="s">
        <v>40</v>
      </c>
      <c r="AV124">
        <f>AV122/SQRT(AV123)</f>
        <v>0.03125</v>
      </c>
      <c r="AW124">
        <f>AW122/SQRT(AW123)</f>
        <v>0.15277777777777771</v>
      </c>
      <c r="AX124">
        <f>IF(ISBLANK($AJ124),AV124,"")</f>
        <v>0.03125</v>
      </c>
      <c r="AY124">
        <f>IF(ISBLANK($AJ124),AW124,"")</f>
        <v>0.15277777777777771</v>
      </c>
      <c r="BD124" t="s">
        <v>40</v>
      </c>
      <c r="BE124">
        <f>BE122/SQRT(BE123)</f>
        <v>0.024125036736938308</v>
      </c>
      <c r="BF124">
        <f>BF122/SQRT(BF123)</f>
        <v>0.1578603637027344</v>
      </c>
      <c r="BG124">
        <f>IF(ISBLANK($AJ124),BE124,"")</f>
        <v>0.024125036736938308</v>
      </c>
      <c r="BH124">
        <f>IF(ISBLANK($AJ124),BF124,"")</f>
        <v>0.1578603637027344</v>
      </c>
      <c r="BJ124" t="s">
        <v>114</v>
      </c>
      <c r="BK124">
        <v>0</v>
      </c>
      <c r="BM124">
        <f>IF(ISBLANK($AJ124),BK124,"")</f>
        <v>0</v>
      </c>
      <c r="BN124">
        <f>IF(ISBLANK($AJ124),BL124,"")</f>
        <v>0</v>
      </c>
      <c r="BQ124" t="s">
        <v>114</v>
      </c>
      <c r="BR124">
        <v>0</v>
      </c>
      <c r="BT124">
        <f>IF(ISBLANK($AJ124),BR124,"")</f>
        <v>0</v>
      </c>
      <c r="BU124">
        <f>IF(ISBLANK($AJ124),BS124,"")</f>
        <v>0</v>
      </c>
      <c r="BY124" t="s">
        <v>40</v>
      </c>
      <c r="BZ124">
        <f>BZ122/SQRT(BZ123)</f>
        <v>0.017102396095889576</v>
      </c>
      <c r="CA124">
        <f>CA122/SQRT(CA123)</f>
        <v>0.23935677693908453</v>
      </c>
      <c r="CB124">
        <f>IF(ISBLANK($AJ124),BZ124,"")</f>
        <v>0.017102396095889576</v>
      </c>
      <c r="CC124">
        <f>IF(ISBLANK($AJ124),CA124,"")</f>
        <v>0.23935677693908453</v>
      </c>
      <c r="CG124" t="s">
        <v>40</v>
      </c>
      <c r="CH124">
        <f>CH122/SQRT(CH123)</f>
        <v>0.09097769846759883</v>
      </c>
      <c r="CI124">
        <f>CI122/SQRT(CI123)</f>
        <v>0.13235872225897055</v>
      </c>
      <c r="CJ124">
        <f>IF(ISBLANK($AJ124),CH124,"")</f>
        <v>0.09097769846759883</v>
      </c>
      <c r="CK124">
        <f>IF(ISBLANK($AJ124),CI124,"")</f>
        <v>0.13235872225897055</v>
      </c>
      <c r="CM124" t="s">
        <v>40</v>
      </c>
      <c r="CN124">
        <f>CN122/SQRT(CN123)</f>
        <v>0.076126788692883737</v>
      </c>
      <c r="CO124">
        <f>CO122/SQRT(CO123)</f>
        <v>0.12364493817318331</v>
      </c>
      <c r="CP124">
        <f>IF(ISBLANK($AJ124),CN124,"")</f>
        <v>0.076126788692883737</v>
      </c>
      <c r="CQ124">
        <f>IF(ISBLANK($AJ124),CO124,"")</f>
        <v>0.12364493817318331</v>
      </c>
    </row>
    <row r="125" spans="1:16260">
      <c r="AJ125" t="s">
        <v>25</v>
      </c>
      <c r="AN125" t="s">
        <v>114</v>
      </c>
      <c r="AP125">
        <v>0</v>
      </c>
      <c r="AQ125" t="s">
        <f>IF(ISBLANK($AJ125),AO125,"")</f>
        <v>24</v>
      </c>
      <c r="AR125" t="s">
        <f>IF(ISBLANK($AJ125),AP125,"")</f>
        <v>24</v>
      </c>
      <c r="AU125" t="s">
        <v>114</v>
      </c>
      <c r="AW125">
        <v>0</v>
      </c>
      <c r="AX125" t="s">
        <f>IF(ISBLANK($AJ125),AV125,"")</f>
        <v>24</v>
      </c>
      <c r="AY125" t="s">
        <f>IF(ISBLANK($AJ125),AW125,"")</f>
        <v>24</v>
      </c>
      <c r="BB125" t="s">
        <v>25</v>
      </c>
      <c r="BD125" t="s">
        <v>114</v>
      </c>
      <c r="BE125">
        <v>0.11363636363636299</v>
      </c>
      <c r="BF125">
        <v>1</v>
      </c>
      <c r="BG125" t="s">
        <f>IF(ISBLANK($AJ125),BE125,"")</f>
        <v>24</v>
      </c>
      <c r="BH125" t="s">
        <f>IF(ISBLANK($AJ125),BF125,"")</f>
        <v>24</v>
      </c>
      <c r="BJ125" t="s">
        <v>115</v>
      </c>
      <c r="BM125" t="s">
        <f>IF(ISBLANK($AJ125),BK125,"")</f>
        <v>24</v>
      </c>
      <c r="BN125" t="s">
        <f>IF(ISBLANK($AJ125),BL125,"")</f>
        <v>24</v>
      </c>
      <c r="BQ125" t="s">
        <v>115</v>
      </c>
      <c r="BT125" t="s">
        <f>IF(ISBLANK($AJ125),BR125,"")</f>
        <v>24</v>
      </c>
      <c r="BU125" t="s">
        <f>IF(ISBLANK($AJ125),BS125,"")</f>
        <v>24</v>
      </c>
      <c r="BY125" t="s">
        <v>114</v>
      </c>
      <c r="BZ125">
        <v>0.090909090909090898</v>
      </c>
      <c r="CA125">
        <v>1</v>
      </c>
      <c r="CB125" t="s">
        <f>IF(ISBLANK($AJ125),BZ125,"")</f>
        <v>24</v>
      </c>
      <c r="CC125" t="s">
        <f>IF(ISBLANK($AJ125),CA125,"")</f>
        <v>24</v>
      </c>
      <c r="CG125" t="s">
        <v>114</v>
      </c>
      <c r="CH125">
        <v>0.70454545454545403</v>
      </c>
      <c r="CI125">
        <v>0.51666666666666605</v>
      </c>
      <c r="CJ125" t="s">
        <f>IF(ISBLANK($AJ125),CH125,"")</f>
        <v>24</v>
      </c>
      <c r="CK125" t="s">
        <f>IF(ISBLANK($AJ125),CI125,"")</f>
        <v>24</v>
      </c>
      <c r="CM125" t="s">
        <v>114</v>
      </c>
      <c r="CN125">
        <v>0.75</v>
      </c>
      <c r="CO125">
        <v>0.45205479452054698</v>
      </c>
      <c r="CP125" t="s">
        <f>IF(ISBLANK($AJ125),CN125,"")</f>
        <v>24</v>
      </c>
      <c r="CQ125" t="s">
        <f>IF(ISBLANK($AJ125),CO125,"")</f>
        <v>24</v>
      </c>
    </row>
    <row r="126" spans="1:16260">
      <c r="AN126" t="s">
        <v>115</v>
      </c>
      <c r="AQ126">
        <f>IF(ISBLANK($AJ126),AO126,"")</f>
        <v>0</v>
      </c>
      <c r="AR126">
        <f>IF(ISBLANK($AJ126),AP126,"")</f>
        <v>0</v>
      </c>
      <c r="AU126" t="s">
        <v>115</v>
      </c>
      <c r="AX126">
        <f>IF(ISBLANK($AJ126),AV126,"")</f>
        <v>0</v>
      </c>
      <c r="AY126">
        <f>IF(ISBLANK($AJ126),AW126,"")</f>
        <v>0</v>
      </c>
      <c r="BD126" t="s">
        <v>115</v>
      </c>
      <c r="BG126">
        <f>IF(ISBLANK($AJ126),BE126,"")</f>
        <v>0</v>
      </c>
      <c r="BH126">
        <f>IF(ISBLANK($AJ126),BF126,"")</f>
        <v>0</v>
      </c>
      <c r="BJ126" t="s">
        <v>116</v>
      </c>
      <c r="BK126">
        <v>0</v>
      </c>
      <c r="BM126">
        <f>IF(ISBLANK($AJ126),BK126,"")</f>
        <v>0</v>
      </c>
      <c r="BN126">
        <f>IF(ISBLANK($AJ126),BL126,"")</f>
        <v>0</v>
      </c>
      <c r="BQ126" t="s">
        <v>116</v>
      </c>
      <c r="BR126">
        <v>0</v>
      </c>
      <c r="BT126">
        <f>IF(ISBLANK($AJ126),BR126,"")</f>
        <v>0</v>
      </c>
      <c r="BU126">
        <f>IF(ISBLANK($AJ126),BS126,"")</f>
        <v>0</v>
      </c>
      <c r="BY126" t="s">
        <v>115</v>
      </c>
      <c r="CB126">
        <f>IF(ISBLANK($AJ126),BZ126,"")</f>
        <v>0</v>
      </c>
      <c r="CC126">
        <f>IF(ISBLANK($AJ126),CA126,"")</f>
        <v>0</v>
      </c>
      <c r="CG126" t="s">
        <v>115</v>
      </c>
      <c r="CJ126">
        <f>IF(ISBLANK($AJ126),CH126,"")</f>
        <v>0</v>
      </c>
      <c r="CK126">
        <f>IF(ISBLANK($AJ126),CI126,"")</f>
        <v>0</v>
      </c>
      <c r="CM126" t="s">
        <v>115</v>
      </c>
      <c r="CP126">
        <f>IF(ISBLANK($AJ126),CN126,"")</f>
        <v>0</v>
      </c>
      <c r="CQ126">
        <f>IF(ISBLANK($AJ126),CO126,"")</f>
        <v>0</v>
      </c>
    </row>
    <row r="127" spans="1:16260">
      <c r="AN127" t="s">
        <v>116</v>
      </c>
      <c r="AP127">
        <v>0</v>
      </c>
      <c r="AQ127">
        <f>IF(ISBLANK($AJ127),AO127,"")</f>
        <v>0</v>
      </c>
      <c r="AR127">
        <f>IF(ISBLANK($AJ127),AP127,"")</f>
        <v>0</v>
      </c>
      <c r="AU127" t="s">
        <v>116</v>
      </c>
      <c r="AX127">
        <f>IF(ISBLANK($AJ127),AV127,"")</f>
        <v>0</v>
      </c>
      <c r="AY127">
        <f>IF(ISBLANK($AJ127),AW127,"")</f>
        <v>0</v>
      </c>
      <c r="BD127" t="s">
        <v>116</v>
      </c>
      <c r="BE127">
        <v>0.071428571428571397</v>
      </c>
      <c r="BF127">
        <v>1</v>
      </c>
      <c r="BG127">
        <f>IF(ISBLANK($AJ127),BE127,"")</f>
        <v>0.071428571428571397</v>
      </c>
      <c r="BH127">
        <f>IF(ISBLANK($AJ127),BF127,"")</f>
        <v>1</v>
      </c>
      <c r="BJ127" t="s">
        <v>117</v>
      </c>
      <c r="BK127">
        <v>0</v>
      </c>
      <c r="BM127">
        <f>IF(ISBLANK($AJ127),BK127,"")</f>
        <v>0</v>
      </c>
      <c r="BN127">
        <f>IF(ISBLANK($AJ127),BL127,"")</f>
        <v>0</v>
      </c>
      <c r="BQ127" t="s">
        <v>117</v>
      </c>
      <c r="BR127">
        <v>0</v>
      </c>
      <c r="BT127">
        <f>IF(ISBLANK($AJ127),BR127,"")</f>
        <v>0</v>
      </c>
      <c r="BU127">
        <f>IF(ISBLANK($AJ127),BS127,"")</f>
        <v>0</v>
      </c>
      <c r="BY127" t="s">
        <v>116</v>
      </c>
      <c r="BZ127">
        <v>0</v>
      </c>
      <c r="CB127">
        <f>IF(ISBLANK($AJ127),BZ127,"")</f>
        <v>0</v>
      </c>
      <c r="CC127">
        <f>IF(ISBLANK($AJ127),CA127,"")</f>
        <v>0</v>
      </c>
      <c r="CG127" t="s">
        <v>116</v>
      </c>
      <c r="CH127">
        <v>0.89285714285714202</v>
      </c>
      <c r="CI127">
        <v>0.86206896551724099</v>
      </c>
      <c r="CJ127">
        <f>IF(ISBLANK($AJ127),CH127,"")</f>
        <v>0.89285714285714202</v>
      </c>
      <c r="CK127">
        <f>IF(ISBLANK($AJ127),CI127,"")</f>
        <v>0.86206896551724099</v>
      </c>
      <c r="CM127" t="s">
        <v>116</v>
      </c>
      <c r="CN127">
        <v>0.67857142857142805</v>
      </c>
      <c r="CO127">
        <v>0.90476190476190399</v>
      </c>
      <c r="CP127">
        <f>IF(ISBLANK($AJ127),CN127,"")</f>
        <v>0.67857142857142805</v>
      </c>
      <c r="CQ127">
        <f>IF(ISBLANK($AJ127),CO127,"")</f>
        <v>0.90476190476190399</v>
      </c>
    </row>
    <row r="128" spans="1:16260">
      <c r="AN128" t="s">
        <v>117</v>
      </c>
      <c r="AP128">
        <v>0</v>
      </c>
      <c r="AQ128">
        <f>IF(ISBLANK($AJ128),AO128,"")</f>
        <v>0</v>
      </c>
      <c r="AR128">
        <f>IF(ISBLANK($AJ128),AP128,"")</f>
        <v>0</v>
      </c>
      <c r="AU128" t="s">
        <v>117</v>
      </c>
      <c r="AW128">
        <v>0</v>
      </c>
      <c r="AX128">
        <f>IF(ISBLANK($AJ128),AV128,"")</f>
        <v>0</v>
      </c>
      <c r="AY128">
        <f>IF(ISBLANK($AJ128),AW128,"")</f>
        <v>0</v>
      </c>
      <c r="BD128" t="s">
        <v>117</v>
      </c>
      <c r="BE128">
        <v>0.064516129032257993</v>
      </c>
      <c r="BF128">
        <v>1</v>
      </c>
      <c r="BG128">
        <f>IF(ISBLANK($AJ128),BE128,"")</f>
        <v>0.064516129032257993</v>
      </c>
      <c r="BH128">
        <f>IF(ISBLANK($AJ128),BF128,"")</f>
        <v>1</v>
      </c>
      <c r="BJ128" t="s">
        <v>118</v>
      </c>
      <c r="BK128">
        <v>0</v>
      </c>
      <c r="BM128">
        <f>IF(ISBLANK($AJ128),BK128,"")</f>
        <v>0</v>
      </c>
      <c r="BN128">
        <f>IF(ISBLANK($AJ128),BL128,"")</f>
        <v>0</v>
      </c>
      <c r="BQ128" t="s">
        <v>118</v>
      </c>
      <c r="BR128">
        <v>0</v>
      </c>
      <c r="BS128">
        <v>0</v>
      </c>
      <c r="BT128">
        <f>IF(ISBLANK($AJ128),BR128,"")</f>
        <v>0</v>
      </c>
      <c r="BU128">
        <f>IF(ISBLANK($AJ128),BS128,"")</f>
        <v>0</v>
      </c>
      <c r="BY128" t="s">
        <v>117</v>
      </c>
      <c r="BZ128">
        <v>0.048387096774193498</v>
      </c>
      <c r="CA128">
        <v>1</v>
      </c>
      <c r="CB128">
        <f>IF(ISBLANK($AJ128),BZ128,"")</f>
        <v>0.048387096774193498</v>
      </c>
      <c r="CC128">
        <f>IF(ISBLANK($AJ128),CA128,"")</f>
        <v>1</v>
      </c>
      <c r="CG128" t="s">
        <v>117</v>
      </c>
      <c r="CH128">
        <v>0.75806451612903203</v>
      </c>
      <c r="CI128">
        <v>0.95918367346938704</v>
      </c>
      <c r="CJ128">
        <f>IF(ISBLANK($AJ128),CH128,"")</f>
        <v>0.75806451612903203</v>
      </c>
      <c r="CK128">
        <f>IF(ISBLANK($AJ128),CI128,"")</f>
        <v>0.95918367346938704</v>
      </c>
      <c r="CM128" t="s">
        <v>117</v>
      </c>
      <c r="CN128">
        <v>0.62903225806451601</v>
      </c>
      <c r="CO128">
        <v>0.97499999999999998</v>
      </c>
      <c r="CP128">
        <f>IF(ISBLANK($AJ128),CN128,"")</f>
        <v>0.62903225806451601</v>
      </c>
      <c r="CQ128">
        <f>IF(ISBLANK($AJ128),CO128,"")</f>
        <v>0.97499999999999998</v>
      </c>
    </row>
    <row r="129" spans="1:16260">
      <c r="AN129" t="s">
        <v>118</v>
      </c>
      <c r="AO129">
        <v>1</v>
      </c>
      <c r="AP129">
        <v>0.40000000000000002</v>
      </c>
      <c r="AQ129">
        <f>IF(ISBLANK($AJ129),AO129,"")</f>
        <v>1</v>
      </c>
      <c r="AR129">
        <f>IF(ISBLANK($AJ129),AP129,"")</f>
        <v>0.40000000000000002</v>
      </c>
      <c r="AU129" t="s">
        <v>118</v>
      </c>
      <c r="AW129">
        <v>0</v>
      </c>
      <c r="AX129">
        <f>IF(ISBLANK($AJ129),AV129,"")</f>
        <v>0</v>
      </c>
      <c r="AY129">
        <f>IF(ISBLANK($AJ129),AW129,"")</f>
        <v>0</v>
      </c>
      <c r="BD129" t="s">
        <v>118</v>
      </c>
      <c r="BE129">
        <v>0.16666666666666599</v>
      </c>
      <c r="BF129">
        <v>0.59999999999999998</v>
      </c>
      <c r="BG129">
        <f>IF(ISBLANK($AJ129),BE129,"")</f>
        <v>0.16666666666666599</v>
      </c>
      <c r="BH129">
        <f>IF(ISBLANK($AJ129),BF129,"")</f>
        <v>0.59999999999999998</v>
      </c>
      <c r="BJ129" t="s">
        <v>119</v>
      </c>
      <c r="BK129">
        <v>0</v>
      </c>
      <c r="BM129">
        <f>IF(ISBLANK($AJ129),BK129,"")</f>
        <v>0</v>
      </c>
      <c r="BN129">
        <f>IF(ISBLANK($AJ129),BL129,"")</f>
        <v>0</v>
      </c>
      <c r="BQ129" t="s">
        <v>119</v>
      </c>
      <c r="BR129">
        <v>0</v>
      </c>
      <c r="BS129">
        <v>0</v>
      </c>
      <c r="BT129">
        <f>IF(ISBLANK($AJ129),BR129,"")</f>
        <v>0</v>
      </c>
      <c r="BU129">
        <f>IF(ISBLANK($AJ129),BS129,"")</f>
        <v>0</v>
      </c>
      <c r="BY129" t="s">
        <v>118</v>
      </c>
      <c r="BZ129">
        <v>0.11111111111111099</v>
      </c>
      <c r="CA129">
        <v>1</v>
      </c>
      <c r="CB129">
        <f>IF(ISBLANK($AJ129),BZ129,"")</f>
        <v>0.11111111111111099</v>
      </c>
      <c r="CC129">
        <f>IF(ISBLANK($AJ129),CA129,"")</f>
        <v>1</v>
      </c>
      <c r="CG129" t="s">
        <v>118</v>
      </c>
      <c r="CH129">
        <v>0.83333333333333304</v>
      </c>
      <c r="CI129">
        <v>0.83333333333333304</v>
      </c>
      <c r="CJ129">
        <f>IF(ISBLANK($AJ129),CH129,"")</f>
        <v>0.83333333333333304</v>
      </c>
      <c r="CK129">
        <f>IF(ISBLANK($AJ129),CI129,"")</f>
        <v>0.83333333333333304</v>
      </c>
      <c r="CM129" t="s">
        <v>118</v>
      </c>
      <c r="CN129">
        <v>0.83333333333333304</v>
      </c>
      <c r="CO129">
        <v>0.26315789473684198</v>
      </c>
      <c r="CP129">
        <f>IF(ISBLANK($AJ129),CN129,"")</f>
        <v>0.83333333333333304</v>
      </c>
      <c r="CQ129">
        <f>IF(ISBLANK($AJ129),CO129,"")</f>
        <v>0.26315789473684198</v>
      </c>
    </row>
    <row r="130" spans="1:16260">
      <c r="AN130" t="s">
        <v>119</v>
      </c>
      <c r="AO130">
        <v>1</v>
      </c>
      <c r="AP130">
        <v>0.65714285714285703</v>
      </c>
      <c r="AQ130">
        <f>IF(ISBLANK($AJ130),AO130,"")</f>
        <v>1</v>
      </c>
      <c r="AR130">
        <f>IF(ISBLANK($AJ130),AP130,"")</f>
        <v>0.65714285714285703</v>
      </c>
      <c r="AU130" t="s">
        <v>119</v>
      </c>
      <c r="AW130">
        <v>0</v>
      </c>
      <c r="AX130">
        <f>IF(ISBLANK($AJ130),AV130,"")</f>
        <v>0</v>
      </c>
      <c r="AY130">
        <f>IF(ISBLANK($AJ130),AW130,"")</f>
        <v>0</v>
      </c>
      <c r="BD130" t="s">
        <v>119</v>
      </c>
      <c r="BE130">
        <v>0</v>
      </c>
      <c r="BF130">
        <v>0</v>
      </c>
      <c r="BG130">
        <f>IF(ISBLANK($AJ130),BE130,"")</f>
        <v>0</v>
      </c>
      <c r="BH130">
        <f>IF(ISBLANK($AJ130),BF130,"")</f>
        <v>0</v>
      </c>
      <c r="BJ130" t="s">
        <v>120</v>
      </c>
      <c r="BK130">
        <v>0</v>
      </c>
      <c r="BM130">
        <f>IF(ISBLANK($AJ130),BK130,"")</f>
        <v>0</v>
      </c>
      <c r="BN130">
        <f>IF(ISBLANK($AJ130),BL130,"")</f>
        <v>0</v>
      </c>
      <c r="BQ130" t="s">
        <v>120</v>
      </c>
      <c r="BR130">
        <v>0.034482758620689599</v>
      </c>
      <c r="BS130">
        <v>1</v>
      </c>
      <c r="BT130">
        <f>IF(ISBLANK($AJ130),BR130,"")</f>
        <v>0.034482758620689599</v>
      </c>
      <c r="BU130">
        <f>IF(ISBLANK($AJ130),BS130,"")</f>
        <v>1</v>
      </c>
      <c r="BY130" t="s">
        <v>119</v>
      </c>
      <c r="BZ130">
        <v>0</v>
      </c>
      <c r="CA130">
        <v>0</v>
      </c>
      <c r="CB130">
        <f>IF(ISBLANK($AJ130),BZ130,"")</f>
        <v>0</v>
      </c>
      <c r="CC130">
        <f>IF(ISBLANK($AJ130),CA130,"")</f>
        <v>0</v>
      </c>
      <c r="CG130" t="s">
        <v>119</v>
      </c>
      <c r="CH130">
        <v>0</v>
      </c>
      <c r="CJ130">
        <f>IF(ISBLANK($AJ130),CH130,"")</f>
        <v>0</v>
      </c>
      <c r="CK130">
        <f>IF(ISBLANK($AJ130),CI130,"")</f>
        <v>0</v>
      </c>
      <c r="CM130" t="s">
        <v>119</v>
      </c>
      <c r="CN130">
        <v>0</v>
      </c>
      <c r="CO130">
        <v>0</v>
      </c>
      <c r="CP130">
        <f>IF(ISBLANK($AJ130),CN130,"")</f>
        <v>0</v>
      </c>
      <c r="CQ130">
        <f>IF(ISBLANK($AJ130),CO130,"")</f>
        <v>0</v>
      </c>
    </row>
    <row r="131" spans="1:16260">
      <c r="AN131" t="s">
        <v>120</v>
      </c>
      <c r="AO131">
        <v>1</v>
      </c>
      <c r="AP131">
        <v>1</v>
      </c>
      <c r="AQ131">
        <f>IF(ISBLANK($AJ131),AO131,"")</f>
        <v>1</v>
      </c>
      <c r="AR131">
        <f>IF(ISBLANK($AJ131),AP131,"")</f>
        <v>1</v>
      </c>
      <c r="AU131" t="s">
        <v>120</v>
      </c>
      <c r="AX131">
        <f>IF(ISBLANK($AJ131),AV131,"")</f>
        <v>0</v>
      </c>
      <c r="AY131">
        <f>IF(ISBLANK($AJ131),AW131,"")</f>
        <v>0</v>
      </c>
      <c r="BD131" t="s">
        <v>120</v>
      </c>
      <c r="BE131">
        <v>0.034482758620689599</v>
      </c>
      <c r="BF131">
        <v>1</v>
      </c>
      <c r="BG131">
        <f>IF(ISBLANK($AJ131),BE131,"")</f>
        <v>0.034482758620689599</v>
      </c>
      <c r="BH131">
        <f>IF(ISBLANK($AJ131),BF131,"")</f>
        <v>1</v>
      </c>
      <c r="BJ131" t="s">
        <v>121</v>
      </c>
      <c r="BK131">
        <v>0</v>
      </c>
      <c r="BM131">
        <f>IF(ISBLANK($AJ131),BK131,"")</f>
        <v>0</v>
      </c>
      <c r="BN131">
        <f>IF(ISBLANK($AJ131),BL131,"")</f>
        <v>0</v>
      </c>
      <c r="BQ131" t="s">
        <v>121</v>
      </c>
      <c r="BR131">
        <v>0</v>
      </c>
      <c r="BS131">
        <v>0</v>
      </c>
      <c r="BT131">
        <f>IF(ISBLANK($AJ131),BR131,"")</f>
        <v>0</v>
      </c>
      <c r="BU131">
        <f>IF(ISBLANK($AJ131),BS131,"")</f>
        <v>0</v>
      </c>
      <c r="BY131" t="s">
        <v>120</v>
      </c>
      <c r="BZ131">
        <v>0</v>
      </c>
      <c r="CB131">
        <f>IF(ISBLANK($AJ131),BZ131,"")</f>
        <v>0</v>
      </c>
      <c r="CC131">
        <f>IF(ISBLANK($AJ131),CA131,"")</f>
        <v>0</v>
      </c>
      <c r="CG131" t="s">
        <v>120</v>
      </c>
      <c r="CH131">
        <v>0.68965517241379304</v>
      </c>
      <c r="CI131">
        <v>0.952380952380952</v>
      </c>
      <c r="CJ131">
        <f>IF(ISBLANK($AJ131),CH131,"")</f>
        <v>0.68965517241379304</v>
      </c>
      <c r="CK131">
        <f>IF(ISBLANK($AJ131),CI131,"")</f>
        <v>0.952380952380952</v>
      </c>
      <c r="CM131" t="s">
        <v>120</v>
      </c>
      <c r="CN131">
        <v>0.41379310344827502</v>
      </c>
      <c r="CO131">
        <v>0.92307692307692302</v>
      </c>
      <c r="CP131">
        <f>IF(ISBLANK($AJ131),CN131,"")</f>
        <v>0.41379310344827502</v>
      </c>
      <c r="CQ131">
        <f>IF(ISBLANK($AJ131),CO131,"")</f>
        <v>0.92307692307692302</v>
      </c>
    </row>
    <row r="132" spans="1:16260">
      <c r="AN132" t="s">
        <v>121</v>
      </c>
      <c r="AO132">
        <v>1</v>
      </c>
      <c r="AP132">
        <v>0.66666666666666596</v>
      </c>
      <c r="AQ132">
        <f>IF(ISBLANK($AJ132),AO132,"")</f>
        <v>1</v>
      </c>
      <c r="AR132">
        <f>IF(ISBLANK($AJ132),AP132,"")</f>
        <v>0.66666666666666596</v>
      </c>
      <c r="AU132" t="s">
        <v>121</v>
      </c>
      <c r="AX132">
        <f>IF(ISBLANK($AJ132),AV132,"")</f>
        <v>0</v>
      </c>
      <c r="AY132">
        <f>IF(ISBLANK($AJ132),AW132,"")</f>
        <v>0</v>
      </c>
      <c r="BD132" t="s">
        <v>121</v>
      </c>
      <c r="BE132">
        <v>0</v>
      </c>
      <c r="BF132">
        <v>0</v>
      </c>
      <c r="BG132">
        <f>IF(ISBLANK($AJ132),BE132,"")</f>
        <v>0</v>
      </c>
      <c r="BH132">
        <f>IF(ISBLANK($AJ132),BF132,"")</f>
        <v>0</v>
      </c>
      <c r="BJ132" t="s">
        <v>122</v>
      </c>
      <c r="BK132">
        <v>0.0185185185185185</v>
      </c>
      <c r="BL132">
        <v>1</v>
      </c>
      <c r="BM132">
        <f>IF(ISBLANK($AJ132),BK132,"")</f>
        <v>0.0185185185185185</v>
      </c>
      <c r="BN132">
        <f>IF(ISBLANK($AJ132),BL132,"")</f>
        <v>1</v>
      </c>
      <c r="BQ132" t="s">
        <v>122</v>
      </c>
      <c r="BR132">
        <v>0.037037037037037</v>
      </c>
      <c r="BS132">
        <v>1</v>
      </c>
      <c r="BT132">
        <f>IF(ISBLANK($AJ132),BR132,"")</f>
        <v>0.037037037037037</v>
      </c>
      <c r="BU132">
        <f>IF(ISBLANK($AJ132),BS132,"")</f>
        <v>1</v>
      </c>
      <c r="BY132" t="s">
        <v>121</v>
      </c>
      <c r="BZ132">
        <v>0</v>
      </c>
      <c r="CB132">
        <f>IF(ISBLANK($AJ132),BZ132,"")</f>
        <v>0</v>
      </c>
      <c r="CC132">
        <f>IF(ISBLANK($AJ132),CA132,"")</f>
        <v>0</v>
      </c>
      <c r="CG132" t="s">
        <v>121</v>
      </c>
      <c r="CH132">
        <v>0.89473684210526305</v>
      </c>
      <c r="CI132">
        <v>0.89473684210526305</v>
      </c>
      <c r="CJ132">
        <f>IF(ISBLANK($AJ132),CH132,"")</f>
        <v>0.89473684210526305</v>
      </c>
      <c r="CK132">
        <f>IF(ISBLANK($AJ132),CI132,"")</f>
        <v>0.89473684210526305</v>
      </c>
      <c r="CM132" t="s">
        <v>121</v>
      </c>
      <c r="CN132">
        <v>0.68421052631578905</v>
      </c>
      <c r="CO132">
        <v>0.26262626262626199</v>
      </c>
      <c r="CP132">
        <f>IF(ISBLANK($AJ132),CN132,"")</f>
        <v>0.68421052631578905</v>
      </c>
      <c r="CQ132">
        <f>IF(ISBLANK($AJ132),CO132,"")</f>
        <v>0.26262626262626199</v>
      </c>
    </row>
    <row r="133" spans="1:16260">
      <c r="AN133" t="s">
        <v>122</v>
      </c>
      <c r="AO133">
        <v>1</v>
      </c>
      <c r="AP133">
        <v>0.40000000000000002</v>
      </c>
      <c r="AQ133">
        <f>IF(ISBLANK($AJ133),AO133,"")</f>
        <v>1</v>
      </c>
      <c r="AR133">
        <f>IF(ISBLANK($AJ133),AP133,"")</f>
        <v>0.40000000000000002</v>
      </c>
      <c r="AU133" t="s">
        <v>122</v>
      </c>
      <c r="AV133">
        <v>0</v>
      </c>
      <c r="AW133">
        <v>0</v>
      </c>
      <c r="AX133">
        <f>IF(ISBLANK($AJ133),AV133,"")</f>
        <v>0</v>
      </c>
      <c r="AY133">
        <f>IF(ISBLANK($AJ133),AW133,"")</f>
        <v>0</v>
      </c>
      <c r="BD133" t="s">
        <v>122</v>
      </c>
      <c r="BE133">
        <v>0.092592592592592504</v>
      </c>
      <c r="BF133">
        <v>1</v>
      </c>
      <c r="BG133">
        <f>IF(ISBLANK($AJ133),BE133,"")</f>
        <v>0.092592592592592504</v>
      </c>
      <c r="BH133">
        <f>IF(ISBLANK($AJ133),BF133,"")</f>
        <v>1</v>
      </c>
      <c r="BJ133" t="s">
        <v>123</v>
      </c>
      <c r="BK133">
        <v>0.10000000000000001</v>
      </c>
      <c r="BL133">
        <v>1</v>
      </c>
      <c r="BM133">
        <f>IF(ISBLANK($AJ133),BK133,"")</f>
        <v>0.10000000000000001</v>
      </c>
      <c r="BN133">
        <f>IF(ISBLANK($AJ133),BL133,"")</f>
        <v>1</v>
      </c>
      <c r="BQ133" t="s">
        <v>123</v>
      </c>
      <c r="BR133">
        <v>0.10000000000000001</v>
      </c>
      <c r="BS133">
        <v>0.5</v>
      </c>
      <c r="BT133">
        <f>IF(ISBLANK($AJ133),BR133,"")</f>
        <v>0.10000000000000001</v>
      </c>
      <c r="BU133">
        <f>IF(ISBLANK($AJ133),BS133,"")</f>
        <v>0.5</v>
      </c>
      <c r="BY133" t="s">
        <v>122</v>
      </c>
      <c r="BZ133">
        <v>0.055555555555555497</v>
      </c>
      <c r="CA133">
        <v>1</v>
      </c>
      <c r="CB133">
        <f>IF(ISBLANK($AJ133),BZ133,"")</f>
        <v>0.055555555555555497</v>
      </c>
      <c r="CC133">
        <f>IF(ISBLANK($AJ133),CA133,"")</f>
        <v>1</v>
      </c>
      <c r="CG133" t="s">
        <v>122</v>
      </c>
      <c r="CH133">
        <v>0.907407407407407</v>
      </c>
      <c r="CI133">
        <v>0.94230769230769196</v>
      </c>
      <c r="CJ133">
        <f>IF(ISBLANK($AJ133),CH133,"")</f>
        <v>0.907407407407407</v>
      </c>
      <c r="CK133">
        <f>IF(ISBLANK($AJ133),CI133,"")</f>
        <v>0.94230769230769196</v>
      </c>
      <c r="CM133" t="s">
        <v>122</v>
      </c>
      <c r="CN133">
        <v>0.81481481481481399</v>
      </c>
      <c r="CO133">
        <v>0.93617021276595702</v>
      </c>
      <c r="CP133">
        <f>IF(ISBLANK($AJ133),CN133,"")</f>
        <v>0.81481481481481399</v>
      </c>
      <c r="CQ133">
        <f>IF(ISBLANK($AJ133),CO133,"")</f>
        <v>0.93617021276595702</v>
      </c>
    </row>
    <row r="134" spans="1:16260">
      <c r="AJ134" t="s">
        <v>25</v>
      </c>
      <c r="AN134" t="s">
        <v>123</v>
      </c>
      <c r="AO134">
        <v>0.5</v>
      </c>
      <c r="AP134">
        <v>0.33333333333333298</v>
      </c>
      <c r="AQ134" t="s">
        <f>IF(ISBLANK($AJ134),AO134,"")</f>
        <v>24</v>
      </c>
      <c r="AR134" t="s">
        <f>IF(ISBLANK($AJ134),AP134,"")</f>
        <v>24</v>
      </c>
      <c r="AU134" t="s">
        <v>123</v>
      </c>
      <c r="AV134">
        <v>1</v>
      </c>
      <c r="AW134">
        <v>0.5</v>
      </c>
      <c r="AX134" t="s">
        <f>IF(ISBLANK($AJ134),AV134,"")</f>
        <v>24</v>
      </c>
      <c r="AY134" t="s">
        <f>IF(ISBLANK($AJ134),AW134,"")</f>
        <v>24</v>
      </c>
      <c r="BB134" t="s">
        <v>25</v>
      </c>
      <c r="BD134" t="s">
        <v>123</v>
      </c>
      <c r="BE134">
        <v>0.20000000000000001</v>
      </c>
      <c r="BF134">
        <v>0.66666666666666596</v>
      </c>
      <c r="BG134" t="s">
        <f>IF(ISBLANK($AJ134),BE134,"")</f>
        <v>24</v>
      </c>
      <c r="BH134" t="s">
        <f>IF(ISBLANK($AJ134),BF134,"")</f>
        <v>24</v>
      </c>
      <c r="BJ134" t="s">
        <v>34</v>
      </c>
      <c r="BK134">
        <f>AVERAGE(BK124:BK133)</f>
        <v>0.013168724279835391</v>
      </c>
      <c r="BL134">
        <f>AVERAGE(BL124:BL133)</f>
        <v>1</v>
      </c>
      <c r="BM134" t="s">
        <f>IF(ISBLANK($AJ134),BK134,"")</f>
        <v>24</v>
      </c>
      <c r="BN134" t="s">
        <f>IF(ISBLANK($AJ134),BL134,"")</f>
        <v>24</v>
      </c>
      <c r="BQ134" t="s">
        <v>34</v>
      </c>
      <c r="BR134">
        <f>AVERAGE(BR124:BR133)</f>
        <v>0.019057755073080732</v>
      </c>
      <c r="BS134">
        <f>AVERAGE(BS124:BS133)</f>
        <v>0.41666666666666669</v>
      </c>
      <c r="BT134" t="s">
        <f>IF(ISBLANK($AJ134),BR134,"")</f>
        <v>24</v>
      </c>
      <c r="BU134" t="s">
        <f>IF(ISBLANK($AJ134),BS134,"")</f>
        <v>24</v>
      </c>
      <c r="BY134" t="s">
        <v>123</v>
      </c>
      <c r="BZ134">
        <v>0.10000000000000001</v>
      </c>
      <c r="CA134">
        <v>0.5</v>
      </c>
      <c r="CB134" t="s">
        <f>IF(ISBLANK($AJ134),BZ134,"")</f>
        <v>24</v>
      </c>
      <c r="CC134" t="s">
        <f>IF(ISBLANK($AJ134),CA134,"")</f>
        <v>24</v>
      </c>
      <c r="CG134" t="s">
        <v>123</v>
      </c>
      <c r="CH134">
        <v>0.80000000000000004</v>
      </c>
      <c r="CI134">
        <v>0.25806451612903197</v>
      </c>
      <c r="CJ134" t="s">
        <f>IF(ISBLANK($AJ134),CH134,"")</f>
        <v>24</v>
      </c>
      <c r="CK134" t="s">
        <f>IF(ISBLANK($AJ134),CI134,"")</f>
        <v>24</v>
      </c>
      <c r="CM134" t="s">
        <v>123</v>
      </c>
      <c r="CN134">
        <v>0.80000000000000004</v>
      </c>
      <c r="CO134">
        <v>0.23529411764705799</v>
      </c>
      <c r="CP134" t="s">
        <f>IF(ISBLANK($AJ134),CN134,"")</f>
        <v>24</v>
      </c>
      <c r="CQ134" t="s">
        <f>IF(ISBLANK($AJ134),CO134,"")</f>
        <v>24</v>
      </c>
    </row>
    <row r="135" spans="1:16260">
      <c r="AJ135" t="s">
        <v>25</v>
      </c>
      <c r="AN135" t="s">
        <v>34</v>
      </c>
      <c r="AO135">
        <f>AVERAGE(AO125:AO134)</f>
        <v>0.91666666666666663</v>
      </c>
      <c r="AP135">
        <f>AVERAGE(AP125:AP134)</f>
        <v>0.38412698412698398</v>
      </c>
      <c r="AQ135" t="s">
        <f>IF(ISBLANK($AJ135),AO135,"")</f>
        <v>24</v>
      </c>
      <c r="AR135" t="s">
        <f>IF(ISBLANK($AJ135),AP135,"")</f>
        <v>24</v>
      </c>
      <c r="AU135" t="s">
        <v>34</v>
      </c>
      <c r="AV135">
        <f>AVERAGE(AV125:AV134)</f>
        <v>0.5</v>
      </c>
      <c r="AW135">
        <f>AVERAGE(AW125:AW134)</f>
        <v>0.083333333333333329</v>
      </c>
      <c r="AX135" t="s">
        <f>IF(ISBLANK($AJ135),AV135,"")</f>
        <v>24</v>
      </c>
      <c r="AY135" t="s">
        <f>IF(ISBLANK($AJ135),AW135,"")</f>
        <v>24</v>
      </c>
      <c r="BB135" t="s">
        <v>25</v>
      </c>
      <c r="BD135" t="s">
        <v>34</v>
      </c>
      <c r="BE135">
        <f>AVERAGE(BE125:BE134)</f>
        <v>0.082591453553015615</v>
      </c>
      <c r="BF135">
        <f>AVERAGE(BF125:BF134)</f>
        <v>0.69629629629629619</v>
      </c>
      <c r="BG135" t="s">
        <f>IF(ISBLANK($AJ135),BE135,"")</f>
        <v>24</v>
      </c>
      <c r="BH135" t="s">
        <f>IF(ISBLANK($AJ135),BF135,"")</f>
        <v>24</v>
      </c>
      <c r="BJ135" t="s">
        <v>36</v>
      </c>
      <c r="BK135">
        <f>_xlfn.STDEV.S(BK124:BK133)</f>
        <v>0.033132683704492946</v>
      </c>
      <c r="BL135">
        <f>_xlfn.STDEV.S(BL124:BL133)</f>
        <v>0</v>
      </c>
      <c r="BM135" t="s">
        <f>IF(ISBLANK($AJ135),BK135,"")</f>
        <v>24</v>
      </c>
      <c r="BN135" t="s">
        <f>IF(ISBLANK($AJ135),BL135,"")</f>
        <v>24</v>
      </c>
      <c r="BQ135" t="s">
        <v>36</v>
      </c>
      <c r="BR135">
        <f>_xlfn.STDEV.S(BR124:BR133)</f>
        <v>0.034080823968079516</v>
      </c>
      <c r="BS135">
        <f>_xlfn.STDEV.S(BS124:BS133)</f>
        <v>0.49159604012508751</v>
      </c>
      <c r="BT135" t="s">
        <f>IF(ISBLANK($AJ135),BR135,"")</f>
        <v>24</v>
      </c>
      <c r="BU135" t="s">
        <f>IF(ISBLANK($AJ135),BS135,"")</f>
        <v>24</v>
      </c>
      <c r="BY135" t="s">
        <v>34</v>
      </c>
      <c r="BZ135">
        <f>AVERAGE(BZ125:BZ134)</f>
        <v>0.045106983816661207</v>
      </c>
      <c r="CA135">
        <f>AVERAGE(CA125:CA134)</f>
        <v>0.75</v>
      </c>
      <c r="CB135" t="s">
        <f>IF(ISBLANK($AJ135),BZ135,"")</f>
        <v>24</v>
      </c>
      <c r="CC135" t="s">
        <f>IF(ISBLANK($AJ135),CA135,"")</f>
        <v>24</v>
      </c>
      <c r="CG135" t="s">
        <v>34</v>
      </c>
      <c r="CH135">
        <f>AVERAGE(CH125:CH134)</f>
        <v>0.72006665208793608</v>
      </c>
      <c r="CI135">
        <f>AVERAGE(CI125:CI134)</f>
        <v>0.77734283023869577</v>
      </c>
      <c r="CJ135" t="s">
        <f>IF(ISBLANK($AJ135),CH135,"")</f>
        <v>24</v>
      </c>
      <c r="CK135" t="s">
        <f>IF(ISBLANK($AJ135),CI135,"")</f>
        <v>24</v>
      </c>
      <c r="CM135" t="s">
        <v>34</v>
      </c>
      <c r="CN135">
        <f>AVERAGE(CN125:CN134)</f>
        <v>0.62263949606090607</v>
      </c>
      <c r="CO135">
        <f>AVERAGE(CO125:CO134)</f>
        <v>0.55023801223727697</v>
      </c>
      <c r="CP135" t="s">
        <f>IF(ISBLANK($AJ135),CN135,"")</f>
        <v>24</v>
      </c>
      <c r="CQ135" t="s">
        <f>IF(ISBLANK($AJ135),CO135,"")</f>
        <v>24</v>
      </c>
    </row>
    <row r="136" spans="1:16260">
      <c r="AJ136" t="s">
        <v>25</v>
      </c>
      <c r="AN136" t="s">
        <v>36</v>
      </c>
      <c r="AO136">
        <f>_xlfn.STDEV.S(AO125:AO134)</f>
        <v>0.20412414523193151</v>
      </c>
      <c r="AP136">
        <f>_xlfn.STDEV.S(AP125:AP134)</f>
        <v>0.34989470395373984</v>
      </c>
      <c r="AQ136" t="s">
        <f>IF(ISBLANK($AJ136),AO136,"")</f>
        <v>24</v>
      </c>
      <c r="AR136" t="s">
        <f>IF(ISBLANK($AJ136),AP136,"")</f>
        <v>24</v>
      </c>
      <c r="AU136" t="s">
        <v>36</v>
      </c>
      <c r="AV136">
        <f>_xlfn.STDEV.S(AV125:AV134)</f>
        <v>0.70710678118654757</v>
      </c>
      <c r="AW136">
        <f>_xlfn.STDEV.S(AW125:AW134)</f>
        <v>0.20412414523193151</v>
      </c>
      <c r="AX136" t="s">
        <f>IF(ISBLANK($AJ136),AV136,"")</f>
        <v>24</v>
      </c>
      <c r="AY136" t="s">
        <f>IF(ISBLANK($AJ136),AW136,"")</f>
        <v>24</v>
      </c>
      <c r="BB136" t="s">
        <v>25</v>
      </c>
      <c r="BD136" t="s">
        <v>36</v>
      </c>
      <c r="BE136">
        <f>_xlfn.STDEV.S(BE125:BE134)</f>
        <v>0.069214961970857428</v>
      </c>
      <c r="BF136">
        <f>_xlfn.STDEV.S(BF125:BF134)</f>
        <v>0.42440953899520623</v>
      </c>
      <c r="BG136" t="s">
        <f>IF(ISBLANK($AJ136),BE136,"")</f>
        <v>24</v>
      </c>
      <c r="BH136" t="s">
        <f>IF(ISBLANK($AJ136),BF136,"")</f>
        <v>24</v>
      </c>
      <c r="BJ136" t="s">
        <v>38</v>
      </c>
      <c r="BK136">
        <f>COUNT(BK124:BK133)</f>
        <v>9</v>
      </c>
      <c r="BL136">
        <f>COUNT(BL124:BL133)</f>
        <v>2</v>
      </c>
      <c r="BM136" t="s">
        <f>IF(ISBLANK($AJ136),BK136,"")</f>
        <v>24</v>
      </c>
      <c r="BN136" t="s">
        <f>IF(ISBLANK($AJ136),BL136,"")</f>
        <v>24</v>
      </c>
      <c r="BQ136" t="s">
        <v>38</v>
      </c>
      <c r="BR136">
        <f>COUNT(BR124:BR133)</f>
        <v>9</v>
      </c>
      <c r="BS136">
        <f>COUNT(BS124:BS133)</f>
        <v>6</v>
      </c>
      <c r="BT136" t="s">
        <f>IF(ISBLANK($AJ136),BR136,"")</f>
        <v>24</v>
      </c>
      <c r="BU136" t="s">
        <f>IF(ISBLANK($AJ136),BS136,"")</f>
        <v>24</v>
      </c>
      <c r="BY136" t="s">
        <v>36</v>
      </c>
      <c r="BZ136">
        <f>_xlfn.STDEV.S(BZ125:BZ134)</f>
        <v>0.047071903520380071</v>
      </c>
      <c r="CA136">
        <f>_xlfn.STDEV.S(CA125:CA134)</f>
        <v>0.41833001326703778</v>
      </c>
      <c r="CB136" t="s">
        <f>IF(ISBLANK($AJ136),BZ136,"")</f>
        <v>24</v>
      </c>
      <c r="CC136" t="s">
        <f>IF(ISBLANK($AJ136),CA136,"")</f>
        <v>24</v>
      </c>
      <c r="CG136" t="s">
        <v>36</v>
      </c>
      <c r="CH136">
        <f>_xlfn.STDEV.S(CH125:CH134)</f>
        <v>0.28191023739023235</v>
      </c>
      <c r="CI136">
        <f>_xlfn.STDEV.S(CI125:CI134)</f>
        <v>0.25428181228279051</v>
      </c>
      <c r="CJ136" t="s">
        <f>IF(ISBLANK($AJ136),CH136,"")</f>
        <v>24</v>
      </c>
      <c r="CK136" t="s">
        <f>IF(ISBLANK($AJ136),CI136,"")</f>
        <v>24</v>
      </c>
      <c r="CM136" t="s">
        <v>36</v>
      </c>
      <c r="CN136">
        <f>_xlfn.STDEV.S(CN125:CN134)</f>
        <v>0.26628408010366195</v>
      </c>
      <c r="CO136">
        <f>_xlfn.STDEV.S(CO125:CO134)</f>
        <v>0.38255545953005687</v>
      </c>
      <c r="CP136" t="s">
        <f>IF(ISBLANK($AJ136),CN136,"")</f>
        <v>24</v>
      </c>
      <c r="CQ136" t="s">
        <f>IF(ISBLANK($AJ136),CO136,"")</f>
        <v>24</v>
      </c>
    </row>
    <row r="137" spans="1:16260">
      <c r="AJ137" t="s">
        <v>25</v>
      </c>
      <c r="AN137" t="s">
        <v>38</v>
      </c>
      <c r="AO137">
        <f>COUNT(AO125:AO134)</f>
        <v>6</v>
      </c>
      <c r="AP137">
        <f>COUNT(AP125:AP134)</f>
        <v>9</v>
      </c>
      <c r="AQ137" t="s">
        <f>IF(ISBLANK($AJ137),AO137,"")</f>
        <v>24</v>
      </c>
      <c r="AR137" t="s">
        <f>IF(ISBLANK($AJ137),AP137,"")</f>
        <v>24</v>
      </c>
      <c r="AU137" t="s">
        <v>38</v>
      </c>
      <c r="AV137">
        <f>COUNT(AV125:AV134)</f>
        <v>2</v>
      </c>
      <c r="AW137">
        <f>COUNT(AW125:AW134)</f>
        <v>6</v>
      </c>
      <c r="AX137" t="s">
        <f>IF(ISBLANK($AJ137),AV137,"")</f>
        <v>24</v>
      </c>
      <c r="AY137" t="s">
        <f>IF(ISBLANK($AJ137),AW137,"")</f>
        <v>24</v>
      </c>
      <c r="BB137" t="s">
        <v>25</v>
      </c>
      <c r="BD137" t="s">
        <v>38</v>
      </c>
      <c r="BE137">
        <f>COUNT(BE125:BE134)</f>
        <v>9</v>
      </c>
      <c r="BF137">
        <f>COUNT(BF125:BF134)</f>
        <v>9</v>
      </c>
      <c r="BG137" t="s">
        <f>IF(ISBLANK($AJ137),BE137,"")</f>
        <v>24</v>
      </c>
      <c r="BH137" t="s">
        <f>IF(ISBLANK($AJ137),BF137,"")</f>
        <v>24</v>
      </c>
      <c r="BJ137" t="s">
        <v>40</v>
      </c>
      <c r="BK137">
        <f>BK135/SQRT(BK136)</f>
        <v>0.011044227901497649</v>
      </c>
      <c r="BL137">
        <f>BL135/SQRT(BL136)</f>
        <v>0</v>
      </c>
      <c r="BM137" t="s">
        <f>IF(ISBLANK($AJ137),BK137,"")</f>
        <v>24</v>
      </c>
      <c r="BN137" t="s">
        <f>IF(ISBLANK($AJ137),BL137,"")</f>
        <v>24</v>
      </c>
      <c r="BQ137" t="s">
        <v>40</v>
      </c>
      <c r="BR137">
        <f>BR135/SQRT(BR136)</f>
        <v>0.011360274656026506</v>
      </c>
      <c r="BS137">
        <f>BS135/SQRT(BS136)</f>
        <v>0.20069324297987159</v>
      </c>
      <c r="BT137" t="s">
        <f>IF(ISBLANK($AJ137),BR137,"")</f>
        <v>24</v>
      </c>
      <c r="BU137" t="s">
        <f>IF(ISBLANK($AJ137),BS137,"")</f>
        <v>24</v>
      </c>
      <c r="BY137" t="s">
        <v>38</v>
      </c>
      <c r="BZ137">
        <f>COUNT(BZ125:BZ134)</f>
        <v>9</v>
      </c>
      <c r="CA137">
        <f>COUNT(CA125:CA134)</f>
        <v>6</v>
      </c>
      <c r="CB137" t="s">
        <f>IF(ISBLANK($AJ137),BZ137,"")</f>
        <v>24</v>
      </c>
      <c r="CC137" t="s">
        <f>IF(ISBLANK($AJ137),CA137,"")</f>
        <v>24</v>
      </c>
      <c r="CG137" t="s">
        <v>38</v>
      </c>
      <c r="CH137">
        <f>COUNT(CH125:CH134)</f>
        <v>9</v>
      </c>
      <c r="CI137">
        <f>COUNT(CI125:CI134)</f>
        <v>8</v>
      </c>
      <c r="CJ137" t="s">
        <f>IF(ISBLANK($AJ137),CH137,"")</f>
        <v>24</v>
      </c>
      <c r="CK137" t="s">
        <f>IF(ISBLANK($AJ137),CI137,"")</f>
        <v>24</v>
      </c>
      <c r="CM137" t="s">
        <v>38</v>
      </c>
      <c r="CN137">
        <f>COUNT(CN125:CN134)</f>
        <v>9</v>
      </c>
      <c r="CO137">
        <f>COUNT(CO125:CO134)</f>
        <v>9</v>
      </c>
      <c r="CP137" t="s">
        <f>IF(ISBLANK($AJ137),CN137,"")</f>
        <v>24</v>
      </c>
      <c r="CQ137" t="s">
        <f>IF(ISBLANK($AJ137),CO137,"")</f>
        <v>24</v>
      </c>
    </row>
    <row r="138" spans="1:16260">
      <c r="AJ138" t="s">
        <v>25</v>
      </c>
      <c r="AN138" t="s">
        <v>40</v>
      </c>
      <c r="AO138">
        <f>AO136/SQRT(AO137)</f>
        <v>0.083333333333333343</v>
      </c>
      <c r="AP138">
        <f>AP136/SQRT(AP137)</f>
        <v>0.11663156798457995</v>
      </c>
      <c r="AQ138" t="s">
        <f>IF(ISBLANK($AJ138),AO138,"")</f>
        <v>24</v>
      </c>
      <c r="AR138" t="s">
        <f>IF(ISBLANK($AJ138),AP138,"")</f>
        <v>24</v>
      </c>
      <c r="AU138" t="s">
        <v>40</v>
      </c>
      <c r="AV138">
        <f>AV136/SQRT(AV137)</f>
        <v>0.5</v>
      </c>
      <c r="AW138">
        <f>AW136/SQRT(AW137)</f>
        <v>0.083333333333333343</v>
      </c>
      <c r="AX138" t="s">
        <f>IF(ISBLANK($AJ138),AV138,"")</f>
        <v>24</v>
      </c>
      <c r="AY138" t="s">
        <f>IF(ISBLANK($AJ138),AW138,"")</f>
        <v>24</v>
      </c>
      <c r="BB138" t="s">
        <v>25</v>
      </c>
      <c r="BD138" t="s">
        <v>40</v>
      </c>
      <c r="BE138">
        <f>BE136/SQRT(BE137)</f>
        <v>0.023071653990285809</v>
      </c>
      <c r="BF138">
        <f>BF136/SQRT(BF137)</f>
        <v>0.1414698463317354</v>
      </c>
      <c r="BG138" t="s">
        <f>IF(ISBLANK($AJ138),BE138,"")</f>
        <v>24</v>
      </c>
      <c r="BH138" t="s">
        <f>IF(ISBLANK($AJ138),BF138,"")</f>
        <v>24</v>
      </c>
      <c r="BM138" t="s">
        <f>IF(ISBLANK($AJ138),BK138,"")</f>
        <v>24</v>
      </c>
      <c r="BN138" t="s">
        <f>IF(ISBLANK($AJ138),BL138,"")</f>
        <v>24</v>
      </c>
      <c r="BT138" t="s">
        <f>IF(ISBLANK($AJ138),BR138,"")</f>
        <v>24</v>
      </c>
      <c r="BU138" t="s">
        <f>IF(ISBLANK($AJ138),BS138,"")</f>
        <v>24</v>
      </c>
      <c r="BY138" t="s">
        <v>40</v>
      </c>
      <c r="BZ138">
        <f>BZ136/SQRT(BZ137)</f>
        <v>0.015690634506793356</v>
      </c>
      <c r="CA138">
        <f>CA136/SQRT(CA137)</f>
        <v>0.17078251276599332</v>
      </c>
      <c r="CB138" t="s">
        <f>IF(ISBLANK($AJ138),BZ138,"")</f>
        <v>24</v>
      </c>
      <c r="CC138" t="s">
        <f>IF(ISBLANK($AJ138),CA138,"")</f>
        <v>24</v>
      </c>
      <c r="CG138" t="s">
        <v>40</v>
      </c>
      <c r="CH138">
        <f>CH136/SQRT(CH137)</f>
        <v>0.093970079130077447</v>
      </c>
      <c r="CI138">
        <f>CI136/SQRT(CI137)</f>
        <v>0.089902196898782941</v>
      </c>
      <c r="CJ138" t="s">
        <f>IF(ISBLANK($AJ138),CH138,"")</f>
        <v>24</v>
      </c>
      <c r="CK138" t="s">
        <f>IF(ISBLANK($AJ138),CI138,"")</f>
        <v>24</v>
      </c>
      <c r="CM138" t="s">
        <v>40</v>
      </c>
      <c r="CN138">
        <f>CN136/SQRT(CN137)</f>
        <v>0.088761360034553982</v>
      </c>
      <c r="CO138">
        <f>CO136/SQRT(CO137)</f>
        <v>0.12751848651001896</v>
      </c>
      <c r="CP138" t="s">
        <f>IF(ISBLANK($AJ138),CN138,"")</f>
        <v>24</v>
      </c>
      <c r="CQ138" t="s">
        <f>IF(ISBLANK($AJ138),CO138,"")</f>
        <v>24</v>
      </c>
    </row>
    <row r="140" spans="1:16260">
      <c r="AN140" t="s">
        <v>124</v>
      </c>
      <c r="AQ140" s="5">
        <f>AVERAGE(AQ3:AQ138)</f>
        <v>0.83252905190399695</v>
      </c>
      <c r="AR140" s="5">
        <f>AVERAGE(AR3:AR138)</f>
        <v>0.58783240554217164</v>
      </c>
      <c r="AU140" t="s">
        <v>124</v>
      </c>
      <c r="AX140" s="5">
        <f>AVERAGE(AX3:AX138)</f>
        <v>0.50618123475094323</v>
      </c>
      <c r="AY140" s="5">
        <f>AVERAGE(AY3:AY138)</f>
        <v>0.35521882019237372</v>
      </c>
      <c r="BD140" t="s">
        <v>124</v>
      </c>
      <c r="BG140" s="5">
        <f>AVERAGE(BG3:BG138)</f>
        <v>0.28382640826280875</v>
      </c>
      <c r="BH140" s="5">
        <f>AVERAGE(BH3:BH138)</f>
        <v>0.45994250020015875</v>
      </c>
      <c r="BJ140" t="s">
        <v>124</v>
      </c>
      <c r="BM140" s="5">
        <f>AVERAGE(BM3:BM138)</f>
        <v>0.13843850547280204</v>
      </c>
      <c r="BN140" s="5">
        <f>AVERAGE(BN3:BN138)</f>
        <v>0.49234473839478454</v>
      </c>
      <c r="BQ140" t="s">
        <v>124</v>
      </c>
      <c r="BT140" s="5">
        <f>AVERAGE(BT3:BT138)</f>
        <v>0.19823996953768938</v>
      </c>
      <c r="BU140" s="5">
        <f>AVERAGE(BU3:BU138)</f>
        <v>0.45239795973408781</v>
      </c>
      <c r="BY140" t="s">
        <v>124</v>
      </c>
      <c r="CB140" s="5">
        <f>AVERAGE(CB3:CB138)</f>
        <v>0.20975121649681366</v>
      </c>
      <c r="CC140" s="5">
        <f>AVERAGE(CC3:CC138)</f>
        <v>0.5209888162129922</v>
      </c>
      <c r="CG140" t="s">
        <v>124</v>
      </c>
      <c r="CJ140" s="5">
        <f>AVERAGE(CJ3:CJ138)</f>
        <v>0.49024349255675803</v>
      </c>
      <c r="CK140" s="5">
        <f>AVERAGE(CK3:CK138)</f>
        <v>0.38333822284882757</v>
      </c>
      <c r="CM140" t="s">
        <v>124</v>
      </c>
      <c r="CP140" s="5">
        <f>AVERAGE(CP3:CP138)</f>
        <v>0.43144242068055666</v>
      </c>
      <c r="CQ140" s="5">
        <f>AVERAGE(CQ3:CQ138)</f>
        <v>0.32749488951785471</v>
      </c>
    </row>
    <row r="141" spans="1:16260">
      <c r="AN141" t="s">
        <v>38</v>
      </c>
      <c r="AQ141" s="5">
        <f>COUNT(AQ3:AQ138)</f>
        <v>77</v>
      </c>
      <c r="AR141" s="5">
        <f>COUNT(AR3:AR138)</f>
        <v>77</v>
      </c>
      <c r="AU141" t="s">
        <v>38</v>
      </c>
      <c r="AX141" s="5">
        <f>COUNT(AX3:AX138)</f>
        <v>77</v>
      </c>
      <c r="AY141" s="5">
        <f>COUNT(AY3:AY138)</f>
        <v>77</v>
      </c>
      <c r="BD141" t="s">
        <v>38</v>
      </c>
      <c r="BG141" s="5">
        <f>COUNT(BG3:BG138)</f>
        <v>77</v>
      </c>
      <c r="BH141" s="5">
        <f>COUNT(BH3:BH138)</f>
        <v>77</v>
      </c>
      <c r="BJ141" t="s">
        <v>38</v>
      </c>
      <c r="BM141" s="5">
        <f>COUNT(BM3:BM138)</f>
        <v>77</v>
      </c>
      <c r="BN141" s="5">
        <f>COUNT(BN3:BN138)</f>
        <v>77</v>
      </c>
      <c r="BQ141" t="s">
        <v>38</v>
      </c>
      <c r="BT141" s="5">
        <f>COUNT(BT3:BT138)</f>
        <v>77</v>
      </c>
      <c r="BU141" s="5">
        <f>COUNT(BU3:BU138)</f>
        <v>77</v>
      </c>
      <c r="BY141" t="s">
        <v>38</v>
      </c>
      <c r="CB141" s="5">
        <f>COUNT(CB3:CB138)</f>
        <v>77</v>
      </c>
      <c r="CC141" s="5">
        <f>COUNT(CC3:CC138)</f>
        <v>77</v>
      </c>
      <c r="CG141" t="s">
        <v>38</v>
      </c>
      <c r="CJ141" s="5">
        <f>COUNT(CJ3:CJ138)</f>
        <v>77</v>
      </c>
      <c r="CK141" s="5">
        <f>COUNT(CK3:CK138)</f>
        <v>77</v>
      </c>
      <c r="CM141" t="s">
        <v>38</v>
      </c>
      <c r="CP141" s="5">
        <f>COUNT(CP3:CP138)</f>
        <v>77</v>
      </c>
      <c r="CQ141" s="5">
        <f>COUNT(CQ3:CQ138)</f>
        <v>77</v>
      </c>
    </row>
    <row r="142" spans="1:16260">
      <c r="AN142" t="s">
        <v>40</v>
      </c>
      <c r="AQ142" s="5">
        <f>_xlfn.STDEV.S(AQ3:AQ138)/SQRT(AQ141)</f>
        <v>0.039534225091862163</v>
      </c>
      <c r="AR142" s="5">
        <f>_xlfn.STDEV.S(AR3:AR138)/SQRT(AR141)</f>
        <v>0.032930402641463581</v>
      </c>
      <c r="AU142" t="s">
        <v>40</v>
      </c>
      <c r="AX142" s="5">
        <f>_xlfn.STDEV.S(AX3:AX138)/SQRT(AX141)</f>
        <v>0.054554906530226446</v>
      </c>
      <c r="AY142" s="5">
        <f>_xlfn.STDEV.S(AY3:AY138)/SQRT(AY141)</f>
        <v>0.039402097297109535</v>
      </c>
      <c r="BD142" t="s">
        <v>40</v>
      </c>
      <c r="BG142" s="5">
        <f>_xlfn.STDEV.S(BG3:BG138)/SQRT(BG141)</f>
        <v>0.030792047506991091</v>
      </c>
      <c r="BH142" s="5">
        <f>_xlfn.STDEV.S(BH3:BH138)/SQRT(BH141)</f>
        <v>0.046540149640379905</v>
      </c>
      <c r="BJ142" t="s">
        <v>40</v>
      </c>
      <c r="BM142" s="5">
        <f>_xlfn.STDEV.S(BM3:BM138)/SQRT(BM141)</f>
        <v>0.020136102008107216</v>
      </c>
      <c r="BN142" s="5">
        <f>_xlfn.STDEV.S(BN3:BN138)/SQRT(BN141)</f>
        <v>0.053100449547962232</v>
      </c>
      <c r="BQ142" t="s">
        <v>40</v>
      </c>
      <c r="BT142" s="5">
        <f>_xlfn.STDEV.S(BT3:BT138)/SQRT(BT141)</f>
        <v>0.023579111527852192</v>
      </c>
      <c r="BU142" s="5">
        <f>_xlfn.STDEV.S(BU3:BU138)/SQRT(BU141)</f>
        <v>0.047379250097764503</v>
      </c>
      <c r="BY142" t="s">
        <v>40</v>
      </c>
      <c r="CB142" s="5">
        <f>_xlfn.STDEV.S(CB3:CB138)/SQRT(CB141)</f>
        <v>0.025409270351562804</v>
      </c>
      <c r="CC142" s="5">
        <f>_xlfn.STDEV.S(CC3:CC138)/SQRT(CC141)</f>
        <v>0.052377770908706323</v>
      </c>
      <c r="CG142" t="s">
        <v>40</v>
      </c>
      <c r="CJ142" s="5">
        <f>_xlfn.STDEV.S(CJ3:CJ138)/SQRT(CJ141)</f>
        <v>0.041443394544833478</v>
      </c>
      <c r="CK142" s="5">
        <f>_xlfn.STDEV.S(CK3:CK138)/SQRT(CK141)</f>
        <v>0.038247945143922976</v>
      </c>
      <c r="CM142" t="s">
        <v>40</v>
      </c>
      <c r="CP142" s="5">
        <f>_xlfn.STDEV.S(CP3:CP138)/SQRT(CP141)</f>
        <v>0.039414813222176721</v>
      </c>
      <c r="CQ142" s="5">
        <f>_xlfn.STDEV.S(CQ3:CQ138)/SQRT(CQ141)</f>
        <v>0.037502302990919924</v>
      </c>
    </row>
    <row r="143" spans="1:16260">
      <c r="AQ143" s="5"/>
      <c r="AR143" s="5"/>
      <c r="AX143" s="5"/>
      <c r="AY143" s="5"/>
      <c r="BG143" s="5"/>
      <c r="BH143" s="5"/>
      <c r="BM143" s="5"/>
      <c r="BN143" s="5"/>
      <c r="BT143" s="5"/>
      <c r="BU143" s="5"/>
      <c r="CB143" s="5"/>
      <c r="CC143" s="5"/>
      <c r="CJ143" s="5"/>
      <c r="CK143" s="5"/>
      <c r="CP143" s="5"/>
      <c r="CQ143" s="5"/>
    </row>
    <row r="144" spans="1:16260">
      <c r="AQ144" s="5"/>
      <c r="AR144" s="5"/>
      <c r="AX144" s="5"/>
      <c r="AY144" s="5"/>
      <c r="BG144" s="5"/>
      <c r="BH144" s="5"/>
      <c r="BM144" s="5"/>
      <c r="BN144" s="5"/>
      <c r="BT144" s="5"/>
      <c r="BU144" s="5"/>
      <c r="CB144" s="5"/>
      <c r="CC144" s="5"/>
      <c r="CJ144" s="5"/>
      <c r="CK144" s="5"/>
      <c r="CP144" s="5"/>
      <c r="CQ144" s="5"/>
    </row>
    <row r="145" spans="1:16260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W145" t="s">
        <v>0</v>
      </c>
      <c r="X145" t="s">
        <v>1</v>
      </c>
      <c r="Y145" t="s">
        <v>2</v>
      </c>
      <c r="Z145" t="s">
        <v>3</v>
      </c>
      <c r="AA145" t="s">
        <v>4</v>
      </c>
      <c r="AB145" t="s">
        <v>5</v>
      </c>
      <c r="AC145" t="s">
        <v>6</v>
      </c>
      <c r="AD145" t="s">
        <v>7</v>
      </c>
      <c r="AE145" t="s">
        <v>8</v>
      </c>
      <c r="AJ145" t="s">
        <v>10</v>
      </c>
      <c r="AM145" t="s">
        <v>11</v>
      </c>
      <c r="AN145" t="s">
        <v>0</v>
      </c>
      <c r="AO145" t="s">
        <v>12</v>
      </c>
      <c r="AP145" t="s">
        <v>13</v>
      </c>
      <c r="AQ145" s="5" t="s">
        <v>14</v>
      </c>
      <c r="AR145" s="5" t="s">
        <v>15</v>
      </c>
      <c r="AT145" t="s">
        <v>16</v>
      </c>
      <c r="AU145" t="s">
        <v>0</v>
      </c>
      <c r="AV145" t="s">
        <v>12</v>
      </c>
      <c r="AW145" t="s">
        <v>13</v>
      </c>
      <c r="AX145" s="5" t="s">
        <v>14</v>
      </c>
      <c r="AY145" s="5" t="s">
        <v>15</v>
      </c>
      <c r="BB145" t="s">
        <v>10</v>
      </c>
      <c r="BC145" t="s">
        <v>17</v>
      </c>
      <c r="BD145" t="s">
        <v>0</v>
      </c>
      <c r="BE145" t="s">
        <v>12</v>
      </c>
      <c r="BF145" t="s">
        <v>13</v>
      </c>
      <c r="BG145" t="s">
        <v>14</v>
      </c>
      <c r="BH145" t="s">
        <v>15</v>
      </c>
      <c r="BI145" t="s">
        <v>18</v>
      </c>
      <c r="BJ145" t="s">
        <v>0</v>
      </c>
      <c r="BK145" t="s">
        <v>12</v>
      </c>
      <c r="BL145" t="s">
        <v>13</v>
      </c>
      <c r="BM145" t="s">
        <v>14</v>
      </c>
      <c r="BN145" t="s">
        <v>15</v>
      </c>
      <c r="BP145" t="s">
        <v>19</v>
      </c>
      <c r="BQ145" t="s">
        <v>0</v>
      </c>
      <c r="BR145" t="s">
        <v>12</v>
      </c>
      <c r="BS145" t="s">
        <v>13</v>
      </c>
      <c r="BT145" t="s">
        <v>14</v>
      </c>
      <c r="BU145" t="s">
        <v>15</v>
      </c>
      <c r="BX145" t="s">
        <v>20</v>
      </c>
      <c r="BY145" t="s">
        <v>0</v>
      </c>
      <c r="BZ145" t="s">
        <v>12</v>
      </c>
      <c r="CA145" t="s">
        <v>13</v>
      </c>
      <c r="CB145" t="s">
        <v>14</v>
      </c>
      <c r="CC145" t="s">
        <v>15</v>
      </c>
      <c r="CJ145" s="5" t="s">
        <v>14</v>
      </c>
      <c r="CK145" s="5" t="s">
        <v>15</v>
      </c>
      <c r="CP145" s="5" t="s">
        <v>14</v>
      </c>
      <c r="CQ145" s="5" t="s">
        <v>15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D16"/>
  <sheetViews>
    <sheetView topLeftCell="F1" workbookViewId="0" zoomScale="70">
      <selection activeCell="G5" sqref="G5"/>
    </sheetView>
  </sheetViews>
  <sheetFormatPr defaultRowHeight="12.75"/>
  <cols>
    <col min="1" max="11" style="0" width="9.142307692307693"/>
    <col min="12" max="19" style="0" width="10.285096153846155" customWidth="1"/>
    <col min="20" max="20" style="0" width="9.142307692307693"/>
    <col min="21" max="21" style="0" width="24.28425480769231" bestFit="1" customWidth="1"/>
    <col min="22" max="22" style="0" width="25.712740384615387" bestFit="1" customWidth="1"/>
    <col min="23" max="37" style="0" width="9.142307692307693"/>
    <col min="38" max="38" style="0" width="12.142127403846155" customWidth="1"/>
    <col min="39" max="42" style="0" width="9.428004807692309" customWidth="1"/>
    <col min="43" max="44" style="0" width="9.142307692307693"/>
    <col min="45" max="45" style="0" width="9.856550480769231" customWidth="1"/>
    <col min="46" max="46" style="0" width="8.14236778846154" customWidth="1"/>
    <col min="47" max="16384" style="0" width="9.142307692307693"/>
  </cols>
  <sheetData>
    <row r="1" spans="1:56" ht="15">
      <c r="A1" s="6" t="inlineStr">
        <is>
          <t>Data Set Summary</t>
        </is>
      </c>
      <c r="L1" s="6" t="inlineStr">
        <is>
          <t>Descriptive Statistics</t>
        </is>
      </c>
      <c r="W1" s="6" t="inlineStr">
        <is>
          <t>Pearson Correlation</t>
        </is>
      </c>
      <c r="AR1" s="6" t="inlineStr">
        <is>
          <t>Predicting explanations</t>
        </is>
      </c>
    </row>
    <row r="2" spans="1:56" customHeight="1" ht="238.5">
      <c r="E2" t="inlineStr">
        <is>
          <t>All</t>
        </is>
      </c>
      <c r="G2" t="inlineStr">
        <is>
          <t>Considered in study</t>
        </is>
      </c>
      <c r="L2" s="7" t="s">
        <f>Sheet1!M2</f>
        <v>9</v>
      </c>
      <c r="M2" s="7" t="s">
        <f>Sheet1!N2</f>
        <v>2</v>
      </c>
      <c r="N2" s="7" t="s">
        <f>Sheet1!O2</f>
        <v>3</v>
      </c>
      <c r="O2" s="7" t="s">
        <f>Sheet1!P2</f>
        <v>4</v>
      </c>
      <c r="P2" s="7" t="s">
        <f>Sheet1!Q2</f>
        <v>5</v>
      </c>
      <c r="Q2" s="7" t="s">
        <f>Sheet1!R2</f>
        <v>6</v>
      </c>
      <c r="R2" s="7" t="s">
        <f>Sheet1!S2</f>
        <v>7</v>
      </c>
      <c r="S2" s="7" t="s">
        <f>Sheet1!T2</f>
        <v>8</v>
      </c>
      <c r="T2" s="7"/>
      <c r="X2" s="8"/>
      <c r="Y2" s="8" t="inlineStr">
        <is>
          <t>name</t>
        </is>
      </c>
      <c r="Z2" s="8" t="s">
        <v>125</v>
      </c>
      <c r="AA2" s="8" t="s">
        <v>126</v>
      </c>
      <c r="AB2" s="8" t="s">
        <v>127</v>
      </c>
      <c r="AC2" s="8" t="s">
        <v>128</v>
      </c>
      <c r="AD2" s="8" t="s">
        <v>129</v>
      </c>
      <c r="AE2" s="8" t="inlineStr">
        <is>
          <t>explanation</t>
        </is>
      </c>
      <c r="AF2" s="8"/>
      <c r="AG2" s="8"/>
      <c r="AM2" s="7" t="inlineStr">
        <is>
          <t>clausie extrac rel -&gt; relation</t>
        </is>
      </c>
      <c r="AN2" s="9" t="s">
        <v>130</v>
      </c>
      <c r="AO2" s="8" t="inlineStr">
        <is>
          <t>clausie extract rel rel -&gt; rel rel</t>
        </is>
      </c>
      <c r="AP2" s="9" t="s">
        <v>130</v>
      </c>
      <c r="AQ2" s="9"/>
      <c r="AR2" s="9"/>
      <c r="AS2" s="8" t="s">
        <v>126</v>
      </c>
      <c r="AT2" s="9" t="s">
        <v>130</v>
      </c>
      <c r="AU2" s="8" t="s">
        <v>127</v>
      </c>
      <c r="AV2" s="9" t="s">
        <v>130</v>
      </c>
      <c r="AW2" s="8" t="s">
        <v>128</v>
      </c>
      <c r="AX2" s="9" t="s">
        <v>130</v>
      </c>
      <c r="AY2" s="8" t="s">
        <v>129</v>
      </c>
      <c r="AZ2" s="9" t="s">
        <v>130</v>
      </c>
      <c r="BA2" s="8" t="s">
        <v>125</v>
      </c>
      <c r="BB2" s="9" t="s">
        <v>130</v>
      </c>
      <c r="BC2" s="8" t="inlineStr">
        <is>
          <t>entity Name</t>
        </is>
      </c>
      <c r="BD2" s="9" t="s">
        <v>130</v>
      </c>
    </row>
    <row r="3" spans="1:56" ht="15">
      <c r="A3" t="inlineStr">
        <is>
          <t>Total number of queries</t>
        </is>
      </c>
      <c r="E3">
        <v>10</v>
      </c>
      <c r="G3">
        <f>10</f>
        <v>10</v>
      </c>
      <c r="K3" t="inlineStr">
        <is>
          <t>count</t>
        </is>
      </c>
      <c r="L3">
        <f>Sheet1!M102</f>
        <v>22731</v>
      </c>
      <c r="M3">
        <f>Sheet1!N102</f>
        <v>6173</v>
      </c>
      <c r="N3">
        <f>Sheet1!O102</f>
        <v>4476</v>
      </c>
      <c r="O3">
        <f>Sheet1!P102</f>
        <v>1767</v>
      </c>
      <c r="P3">
        <f>Sheet1!Q102</f>
        <v>935</v>
      </c>
      <c r="Q3">
        <f>Sheet1!R102</f>
        <v>1172</v>
      </c>
      <c r="R3">
        <f>Sheet1!S102</f>
        <v>636</v>
      </c>
      <c r="S3">
        <f>Sheet1!T102</f>
        <v>2906</v>
      </c>
      <c r="Y3" s="9"/>
      <c r="Z3" s="9">
        <f>Sheet1!Z3</f>
        <v>0.011662213042349092</v>
      </c>
      <c r="AA3" s="9">
        <f>Sheet1!AA3</f>
        <v>-0.2209541230208093</v>
      </c>
      <c r="AB3" s="9">
        <f>Sheet1!AB3</f>
        <v>-0.068044580271803351</v>
      </c>
      <c r="AC3" s="9">
        <f>Sheet1!AC3</f>
        <v>-0.2292965112212153</v>
      </c>
      <c r="AD3" s="9">
        <f>Sheet1!AD3</f>
        <v>-0.11986264996782092</v>
      </c>
      <c r="AE3" s="9">
        <f>Sheet1!AE3</f>
        <v>-0.11986264996782092</v>
      </c>
      <c r="AF3" s="9" t="s">
        <f>Sheet1!AF3</f>
        <v>2</v>
      </c>
      <c r="AG3" s="9"/>
      <c r="AH3" s="9"/>
      <c r="AN3" s="9"/>
      <c r="AP3" s="9"/>
      <c r="AQ3" s="9"/>
      <c r="AR3" s="9"/>
      <c r="AT3" s="9"/>
      <c r="BB3" s="9"/>
    </row>
    <row r="4" spans="1:56" ht="15">
      <c r="A4" t="inlineStr">
        <is>
          <t>Total number of (Q,E) pairs</t>
        </is>
      </c>
      <c r="E4">
        <f>Sheet1!A105</f>
        <v>95</v>
      </c>
      <c r="G4">
        <f>E4-E8</f>
        <v>75</v>
      </c>
      <c r="K4" t="s">
        <v>131</v>
      </c>
      <c r="M4" s="10">
        <f>M3/$L3</f>
        <v>0.27156746293607847</v>
      </c>
      <c r="N4" s="10">
        <f>N3/$L3</f>
        <v>0.19691170648013726</v>
      </c>
      <c r="O4" s="10">
        <f>O3/$L3</f>
        <v>0.077735251418767318</v>
      </c>
      <c r="P4" s="10">
        <f>P3/$L3</f>
        <v>0.041133254146320006</v>
      </c>
      <c r="Q4" s="10">
        <f>Q3/$L3</f>
        <v>0.0515595442347455</v>
      </c>
      <c r="R4" s="10">
        <f>R3/$L3</f>
        <v>0.027979411376534247</v>
      </c>
      <c r="S4" s="10">
        <f>S3/$L3</f>
        <v>0.12784303374246622</v>
      </c>
      <c r="Z4">
        <f>Sheet1!Z4</f>
        <v>0</v>
      </c>
      <c r="AA4">
        <f>Sheet1!AA4</f>
        <v>0.30135434904419683</v>
      </c>
      <c r="AB4">
        <f>Sheet1!AB4</f>
        <v>0.38394669754034083</v>
      </c>
      <c r="AC4">
        <f>Sheet1!AC4</f>
        <v>0.33880541042331513</v>
      </c>
      <c r="AD4">
        <f>Sheet1!AD4</f>
        <v>0.36218248374392614</v>
      </c>
      <c r="AE4">
        <f>Sheet1!AE4</f>
        <v>0.46939701398981015</v>
      </c>
      <c r="AF4" t="s">
        <v>125</v>
      </c>
      <c r="AL4" t="s">
        <v>131</v>
      </c>
      <c r="AM4" s="10" t="e">
        <f>#REF!</f>
        <v>#REF!</v>
      </c>
      <c r="AN4" s="11" t="e">
        <f>#REF!</f>
        <v>#REF!</v>
      </c>
      <c r="AO4" s="10" t="e">
        <f>#REF!</f>
        <v>#REF!</v>
      </c>
      <c r="AP4" s="11" t="e">
        <f>#REF!</f>
        <v>#REF!</v>
      </c>
      <c r="AQ4" s="11"/>
      <c r="AS4" s="10"/>
      <c r="AT4" s="11"/>
      <c r="AU4" s="10"/>
      <c r="AV4" s="11"/>
      <c r="AW4" s="10"/>
      <c r="AX4" s="11"/>
      <c r="AY4" s="10"/>
      <c r="AZ4" s="11"/>
      <c r="BA4" s="10"/>
      <c r="BB4" s="11"/>
      <c r="BC4" s="10"/>
      <c r="BD4" s="11"/>
    </row>
    <row r="5" spans="1:56" ht="15">
      <c r="A5" t="inlineStr">
        <is>
          <t>Total number of sentences </t>
        </is>
      </c>
      <c r="E5">
        <f>Sheet1!B102</f>
        <v>31397</v>
      </c>
      <c r="G5">
        <f>Sheet1!M102</f>
        <v>22731</v>
      </c>
      <c r="K5" t="inlineStr">
        <is>
          <t>macro-avg</t>
        </is>
      </c>
      <c r="M5" s="10" t="e">
        <f>#REF!</f>
        <v>#REF!</v>
      </c>
      <c r="N5" s="10" t="e">
        <f>#REF!</f>
        <v>#REF!</v>
      </c>
      <c r="O5" s="10" t="e">
        <f>#REF!</f>
        <v>#REF!</v>
      </c>
      <c r="P5" s="10" t="e">
        <f>#REF!</f>
        <v>#REF!</v>
      </c>
      <c r="Q5" s="10" t="e">
        <f>#REF!</f>
        <v>#REF!</v>
      </c>
      <c r="R5" s="10" t="e">
        <f>#REF!</f>
        <v>#REF!</v>
      </c>
      <c r="S5" s="10" t="e">
        <f>#REF!</f>
        <v>#REF!</v>
      </c>
      <c r="AB5">
        <f>Sheet1!AB5</f>
        <v>0.76983836877259648</v>
      </c>
      <c r="AC5">
        <f>Sheet1!AC5</f>
        <v>0.93297832585371121</v>
      </c>
      <c r="AD5">
        <f>Sheet1!AD5</f>
        <v>0.75040447956112155</v>
      </c>
      <c r="AE5">
        <f>Sheet1!AE5</f>
        <v>0.26752039554719281</v>
      </c>
      <c r="AF5" t="s">
        <v>126</v>
      </c>
      <c r="AL5" t="s">
        <v>132</v>
      </c>
      <c r="AM5" s="10">
        <f>Sheet1!AQ140</f>
        <v>0.83252905190399695</v>
      </c>
      <c r="AN5" s="11">
        <f>Sheet1!AQ142</f>
        <v>0.039534225091862163</v>
      </c>
      <c r="AO5" s="10">
        <f>Sheet1!AX140</f>
        <v>0.50618123475094323</v>
      </c>
      <c r="AP5" s="11">
        <f>Sheet1!AX142</f>
        <v>0.054554906530226446</v>
      </c>
      <c r="AQ5" s="11"/>
      <c r="AR5" t="s">
        <v>132</v>
      </c>
      <c r="AS5" s="10">
        <f>Sheet1!BG140</f>
        <v>0.28382640826280875</v>
      </c>
      <c r="AT5" s="11">
        <f>Sheet1!BG142</f>
        <v>0.030792047506991091</v>
      </c>
      <c r="AU5" s="10">
        <f>Sheet1!CB140</f>
        <v>0.20975121649681366</v>
      </c>
      <c r="AV5" s="11">
        <f>Sheet1!CB142</f>
        <v>0.025409270351562804</v>
      </c>
      <c r="AW5" s="10">
        <f>Sheet1!BT140</f>
        <v>0.19823996953768938</v>
      </c>
      <c r="AX5" s="11">
        <f>Sheet1!BT142</f>
        <v>0.023579111527852192</v>
      </c>
      <c r="AY5" s="10">
        <f>Sheet1!BM140</f>
        <v>0.13843850547280204</v>
      </c>
      <c r="AZ5" s="11">
        <f>Sheet1!BM142</f>
        <v>0.020136102008107216</v>
      </c>
      <c r="BA5" s="10">
        <f>Sheet1!CJ140</f>
        <v>0.49024349255675803</v>
      </c>
      <c r="BB5" s="11">
        <f>Sheet1!CJ142</f>
        <v>0.041443394544833478</v>
      </c>
      <c r="BC5" s="10">
        <f>Sheet1!CP140</f>
        <v>0.43144242068055666</v>
      </c>
      <c r="BD5" s="11">
        <f>Sheet1!CP142</f>
        <v>0.039414813222176721</v>
      </c>
    </row>
    <row r="6" spans="1:56" ht="15">
      <c r="A6" t="inlineStr">
        <is>
          <t>Total number of explanations</t>
        </is>
      </c>
      <c r="E6">
        <f>Sheet1!I102</f>
        <v>2906</v>
      </c>
      <c r="G6">
        <f>Sheet1!T102</f>
        <v>2906</v>
      </c>
      <c r="K6" s="9" t="inlineStr">
        <is>
          <t>macro stderr</t>
        </is>
      </c>
      <c r="L6" s="9"/>
      <c r="M6" s="11" t="e">
        <f>#REF!</f>
        <v>#REF!</v>
      </c>
      <c r="N6" s="11" t="e">
        <f>#REF!</f>
        <v>#REF!</v>
      </c>
      <c r="O6" s="11" t="e">
        <f>#REF!</f>
        <v>#REF!</v>
      </c>
      <c r="P6" s="11" t="e">
        <f>#REF!</f>
        <v>#REF!</v>
      </c>
      <c r="Q6" s="11" t="e">
        <f>#REF!</f>
        <v>#REF!</v>
      </c>
      <c r="R6" s="11" t="e">
        <f>#REF!</f>
        <v>#REF!</v>
      </c>
      <c r="S6" s="11" t="e">
        <f>#REF!</f>
        <v>#REF!</v>
      </c>
      <c r="T6" s="9"/>
      <c r="U6" s="9"/>
      <c r="AD6">
        <f>Sheet1!AD6</f>
        <v>0.97155063857652157</v>
      </c>
      <c r="AE6">
        <f>Sheet1!AE6</f>
        <v>0.52306791145801468</v>
      </c>
      <c r="AF6" t="s">
        <v>127</v>
      </c>
      <c r="AL6" t="s">
        <v>133</v>
      </c>
      <c r="AM6" s="10">
        <f>Sheet1!AR140</f>
        <v>0.58783240554217164</v>
      </c>
      <c r="AN6" s="11">
        <f>Sheet1!AR142</f>
        <v>0.032930402641463581</v>
      </c>
      <c r="AO6" s="10">
        <f>Sheet1!AY140</f>
        <v>0.35521882019237372</v>
      </c>
      <c r="AP6" s="11">
        <f>Sheet1!AY142</f>
        <v>0.039402097297109535</v>
      </c>
      <c r="AQ6" s="11"/>
      <c r="AR6" t="s">
        <v>133</v>
      </c>
      <c r="AS6" s="10">
        <f>Sheet1!BH140</f>
        <v>0.45994250020015875</v>
      </c>
      <c r="AT6" s="11">
        <f>Sheet1!BH142</f>
        <v>0.046540149640379905</v>
      </c>
      <c r="AU6" s="10">
        <f>Sheet1!CC140</f>
        <v>0.5209888162129922</v>
      </c>
      <c r="AV6" s="11">
        <f>Sheet1!CC142</f>
        <v>0.052377770908706323</v>
      </c>
      <c r="AW6" s="10">
        <f>Sheet1!BU140</f>
        <v>0.45239795973408781</v>
      </c>
      <c r="AX6" s="11">
        <f>Sheet1!BU142</f>
        <v>0.047379250097764503</v>
      </c>
      <c r="AY6" s="10">
        <f>Sheet1!BN140</f>
        <v>0.49234473839478454</v>
      </c>
      <c r="AZ6" s="11">
        <f>Sheet1!BN142</f>
        <v>0.053100449547962232</v>
      </c>
      <c r="BA6" s="10">
        <f>Sheet1!CK140</f>
        <v>0.38333822284882757</v>
      </c>
      <c r="BB6" s="11">
        <f>Sheet1!CK142</f>
        <v>0.038247945143922976</v>
      </c>
      <c r="BC6" s="10">
        <f>Sheet1!CC140</f>
        <v>0.5209888162129922</v>
      </c>
      <c r="BD6" s="11">
        <f>Sheet1!CC142</f>
        <v>0.052377770908706323</v>
      </c>
    </row>
    <row r="7" spans="1:56" ht="15">
      <c r="AE7">
        <f>Sheet1!AE7</f>
        <v>0.33353667892594396</v>
      </c>
      <c r="AF7" t="s">
        <v>128</v>
      </c>
      <c r="AL7" t="s">
        <v>134</v>
      </c>
      <c r="AM7" s="10">
        <f>2*AM5*AM6/(AM5+AM6)</f>
        <v>0.68910283744870993</v>
      </c>
      <c r="AO7" s="10">
        <f>2*AO5*AO6/(AO5+AO6)</f>
        <v>0.41747176583029311</v>
      </c>
      <c r="AP7" s="10"/>
      <c r="AQ7" s="10"/>
      <c r="AR7" t="s">
        <v>134</v>
      </c>
      <c r="AS7" s="10">
        <f>2*AS5*AS6/(AS5+AS6)</f>
        <v>0.35103330175229303</v>
      </c>
      <c r="AT7" s="10"/>
      <c r="AU7" s="10">
        <f>2*AU5*AU6/(AU5+AU6)</f>
        <v>0.29908868568942049</v>
      </c>
      <c r="AV7" s="11"/>
      <c r="AW7" s="10">
        <f>2*AW5*AW6/(AW5+AW6)</f>
        <v>0.27567823430452626</v>
      </c>
      <c r="AX7" s="11"/>
      <c r="AY7" s="10">
        <f>2*AY5*AY6/(AY5+AY6)</f>
        <v>0.21611059083579476</v>
      </c>
      <c r="AZ7" s="10"/>
      <c r="BA7" s="10">
        <f>2*BA5*BA6/(BA5+BA6)</f>
        <v>0.43024954823524098</v>
      </c>
      <c r="BB7" s="10"/>
      <c r="BC7" s="10">
        <f>2*BC5*BC6/(BC5+BC6)</f>
        <v>0.47200609830387957</v>
      </c>
      <c r="BD7" s="11"/>
    </row>
    <row r="8" spans="1:56" ht="15">
      <c r="A8" t="inlineStr">
        <is>
          <t>QE pairs without explanations</t>
        </is>
      </c>
      <c r="E8">
        <f>COUNTIF(Sheet1!I3:I100,"=0")</f>
        <v>20</v>
      </c>
      <c r="AE8">
        <f>Sheet1!AE8</f>
        <v>0.49390168768136677</v>
      </c>
      <c r="AF8" t="s">
        <v>129</v>
      </c>
    </row>
    <row r="9" spans="1:56" ht="15"/>
    <row r="10" spans="1:56" ht="15"/>
    <row r="11" spans="1:56" ht="15">
      <c r="AM11" t="inlineStr">
        <is>
          <t>prec = percentage of sentences expressing a relation out of sentences that clausIE extracted</t>
        </is>
      </c>
    </row>
    <row r="12" spans="1:56" ht="15"/>
    <row r="13" spans="1:56" ht="15"/>
    <row r="14" spans="1:56" ht="15"/>
    <row r="15" spans="1:56" ht="15"/>
    <row r="16" spans="1:56" ht="1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Amina Kadry</cp:lastModifiedBy>
  <dcterms:modified xsi:type="dcterms:W3CDTF">2017-07-31T19:30:27Z</dcterms:modified>
  <dcterms:created xsi:type="dcterms:W3CDTF">2016-05-26T10:19:31Z</dcterms:created>
  <dc:creator>Amina Kadry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