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SSR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<sst xmlns="http://schemas.openxmlformats.org/spreadsheetml/2006/main" count="86" uniqueCount="38">
  <si>
    <t>SUBJECT</t>
  </si>
  <si>
    <t>STOP</t>
  </si>
  <si>
    <t>UNSUCCESSFUL STOP</t>
  </si>
  <si>
    <t>RATIO UNSUCCESS</t>
  </si>
  <si>
    <t>SSD (average)</t>
  </si>
  <si>
    <t>CORRECT GO</t>
  </si>
  <si>
    <t>qRT (Go RT)</t>
  </si>
  <si>
    <t>qSSRT</t>
  </si>
  <si>
    <t>SSRT</t>
  </si>
  <si>
    <t>Mean between runs</t>
  </si>
  <si>
    <t>demeaned</t>
  </si>
  <si>
    <t>COPY THIS TWO COLUMNS  IN YOUR MODEL:</t>
  </si>
  <si>
    <t>sub-01</t>
  </si>
  <si>
    <t>sub-02</t>
  </si>
  <si>
    <t>sub-03</t>
  </si>
  <si>
    <t>sub-04</t>
  </si>
  <si>
    <t>sub-05</t>
  </si>
  <si>
    <t>sub-06</t>
  </si>
  <si>
    <t>sub-07</t>
  </si>
  <si>
    <t>sub-08</t>
  </si>
  <si>
    <t>sub-10</t>
  </si>
  <si>
    <t>sub-11</t>
  </si>
  <si>
    <t>sub-12</t>
  </si>
  <si>
    <t>sub-13</t>
  </si>
  <si>
    <t>sub-14</t>
  </si>
  <si>
    <t>sub-16</t>
  </si>
  <si>
    <t>sub-09</t>
  </si>
  <si>
    <t>sub-17</t>
  </si>
  <si>
    <t>sub-18</t>
  </si>
  <si>
    <t>sub-20</t>
  </si>
  <si>
    <t>sub-21</t>
  </si>
  <si>
    <t>sub-23</t>
  </si>
  <si>
    <t>sub-24</t>
  </si>
  <si>
    <t>sub-25</t>
  </si>
  <si>
    <t>sub-26</t>
  </si>
  <si>
    <t>sub-28</t>
  </si>
  <si>
    <t>sub-29</t>
  </si>
  <si>
    <t>AVERAGE: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</si>
</sst>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"/>
    <numFmt numFmtId="166" formatCode="0.00000;[RED]\-0.00000"/>
    <numFmt numFmtId="167" formatCode="0.0000"/>
    <numFmt numFmtId="168" formatCode="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egoe U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2" activeCellId="0" sqref="P2"/>
    </sheetView>
  </sheetViews>
  <sheetFormatPr defaultRowHeight="13.8"/>
  <cols>
    <col collapsed="false" hidden="false" max="1" min="1" style="1" width="10.9948979591837"/>
    <col collapsed="false" hidden="false" max="2" min="2" style="2" width="9.14285714285714"/>
    <col collapsed="false" hidden="false" max="3" min="3" style="2" width="14.0051020408163"/>
    <col collapsed="false" hidden="false" max="4" min="4" style="3" width="17.5051020408163"/>
    <col collapsed="false" hidden="false" max="5" min="5" style="0" width="17.6377551020408"/>
    <col collapsed="false" hidden="false" max="6" min="6" style="2" width="12.7091836734694"/>
    <col collapsed="false" hidden="false" max="7" min="7" style="0" width="11.25"/>
    <col collapsed="false" hidden="false" max="8" min="8" style="0" width="16.1173469387755"/>
    <col collapsed="false" hidden="false" max="9" min="9" style="0" width="17.9183673469388"/>
    <col collapsed="false" hidden="false" max="10" min="10" style="0" width="18.4744897959184"/>
    <col collapsed="false" hidden="false" max="11" min="11" style="2" width="9.85204081632653"/>
    <col collapsed="false" hidden="false" max="12" min="12" style="0" width="18.8877551020408"/>
    <col collapsed="false" hidden="false" max="13" min="13" style="0" width="13.1938775510204"/>
    <col collapsed="false" hidden="false" max="14" min="14" style="0" width="9.14285714285714"/>
    <col collapsed="false" hidden="false" max="15" min="15" style="0" width="20.8316326530612"/>
    <col collapsed="false" hidden="false" max="16" min="16" style="0" width="12.3673469387755"/>
    <col collapsed="false" hidden="false" max="1025" min="17" style="0" width="9.14285714285714"/>
  </cols>
  <sheetData>
    <row r="1" s="2" customFormat="true" ht="24.2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  <c r="L1" s="7" t="s">
        <v>9</v>
      </c>
      <c r="M1" s="7" t="s">
        <v>10</v>
      </c>
      <c r="P1" s="2" t="s">
        <v>11</v>
      </c>
      <c r="Q1" s="8"/>
      <c r="AMJ1" s="0"/>
    </row>
    <row r="2" customFormat="false" ht="13.8" hidden="false" customHeight="false" outlineLevel="0" collapsed="false">
      <c r="A2" s="1" t="s">
        <v>12</v>
      </c>
      <c r="B2" s="2" t="n">
        <v>32</v>
      </c>
      <c r="C2" s="2" t="n">
        <v>16</v>
      </c>
      <c r="D2" s="9" t="n">
        <f aca="false">C2/B2</f>
        <v>0.5</v>
      </c>
      <c r="E2" s="10" t="n">
        <v>0.345193048718752</v>
      </c>
      <c r="F2" s="2" t="n">
        <v>95</v>
      </c>
      <c r="G2" s="10" t="n">
        <f aca="false">D2*F2</f>
        <v>47.5</v>
      </c>
      <c r="H2" s="11" t="n">
        <v>0.509595593000086</v>
      </c>
      <c r="I2" s="11" t="n">
        <f aca="false">H2-G2</f>
        <v>-46.9904044069999</v>
      </c>
      <c r="J2" s="11" t="n">
        <f aca="false">AVERAGE(I2:I3)</f>
        <v>-50.5729973334999</v>
      </c>
      <c r="K2" s="2" t="s">
        <v>12</v>
      </c>
      <c r="L2" s="11" t="n">
        <v>0.189223184203259</v>
      </c>
      <c r="M2" s="11" t="n">
        <f aca="false">L2-$L$26</f>
        <v>-0.0120788141124966</v>
      </c>
      <c r="O2" s="2"/>
      <c r="P2" s="8"/>
    </row>
    <row r="3" customFormat="false" ht="13.8" hidden="false" customHeight="false" outlineLevel="0" collapsed="false">
      <c r="A3" s="1" t="s">
        <v>12</v>
      </c>
      <c r="B3" s="2" t="n">
        <v>32</v>
      </c>
      <c r="C3" s="2" t="n">
        <v>19</v>
      </c>
      <c r="D3" s="9" t="n">
        <f aca="false">C3/B3</f>
        <v>0.59375</v>
      </c>
      <c r="E3" s="10" t="n">
        <v>0.25536591587499</v>
      </c>
      <c r="F3" s="2" t="n">
        <v>92</v>
      </c>
      <c r="G3" s="10" t="n">
        <f aca="false">D3*F3</f>
        <v>54.625</v>
      </c>
      <c r="H3" s="11" t="n">
        <v>0.469409740000174</v>
      </c>
      <c r="I3" s="11" t="n">
        <f aca="false">H3-G3</f>
        <v>-54.1555902599998</v>
      </c>
      <c r="K3" s="2" t="s">
        <v>13</v>
      </c>
      <c r="L3" s="11" t="n">
        <v>0.260275337593981</v>
      </c>
      <c r="M3" s="11" t="n">
        <f aca="false">L3-$L$26</f>
        <v>0.0589733392782254</v>
      </c>
      <c r="O3" s="0" t="n">
        <v>1</v>
      </c>
      <c r="P3" s="12" t="n">
        <v>-0.0120788141124963</v>
      </c>
    </row>
    <row r="4" customFormat="false" ht="13.8" hidden="false" customHeight="false" outlineLevel="0" collapsed="false">
      <c r="A4" s="1" t="s">
        <v>13</v>
      </c>
      <c r="B4" s="2" t="n">
        <v>32</v>
      </c>
      <c r="C4" s="2" t="n">
        <v>18</v>
      </c>
      <c r="D4" s="9" t="n">
        <f aca="false">C4/B4</f>
        <v>0.5625</v>
      </c>
      <c r="E4" s="10" t="n">
        <v>0.250074609406141</v>
      </c>
      <c r="F4" s="2" t="n">
        <v>92</v>
      </c>
      <c r="G4" s="10" t="n">
        <f aca="false">D4*F4</f>
        <v>51.75</v>
      </c>
      <c r="H4" s="11" t="n">
        <v>0.516090133000034</v>
      </c>
      <c r="I4" s="11" t="n">
        <f aca="false">H4-G4</f>
        <v>-51.233909867</v>
      </c>
      <c r="J4" s="11" t="n">
        <f aca="false">AVERAGE(I4:I5)</f>
        <v>-50.6771500529999</v>
      </c>
      <c r="K4" s="2" t="s">
        <v>14</v>
      </c>
      <c r="L4" s="11" t="n">
        <v>0.165771439110045</v>
      </c>
      <c r="M4" s="11" t="n">
        <f aca="false">L4-$L$26</f>
        <v>-0.0355305592057106</v>
      </c>
      <c r="O4" s="0" t="n">
        <v>1</v>
      </c>
      <c r="P4" s="12" t="n">
        <v>0.0589733392782257</v>
      </c>
    </row>
    <row r="5" customFormat="false" ht="13.8" hidden="false" customHeight="false" outlineLevel="0" collapsed="false">
      <c r="A5" s="1" t="s">
        <v>13</v>
      </c>
      <c r="B5" s="2" t="n">
        <v>32</v>
      </c>
      <c r="C5" s="2" t="n">
        <v>18</v>
      </c>
      <c r="D5" s="9" t="n">
        <f aca="false">C5/B5</f>
        <v>0.5625</v>
      </c>
      <c r="E5" s="10" t="n">
        <v>0.250074609406141</v>
      </c>
      <c r="F5" s="2" t="n">
        <v>90</v>
      </c>
      <c r="G5" s="10" t="n">
        <f aca="false">D5*F5</f>
        <v>50.625</v>
      </c>
      <c r="H5" s="11" t="n">
        <v>0.504609761000211</v>
      </c>
      <c r="I5" s="11" t="n">
        <f aca="false">H5-G5</f>
        <v>-50.1203902389998</v>
      </c>
      <c r="K5" s="2" t="s">
        <v>15</v>
      </c>
      <c r="L5" s="11" t="n">
        <v>0.147618663484494</v>
      </c>
      <c r="M5" s="11" t="n">
        <f aca="false">L5-$L$26</f>
        <v>-0.0536833348312616</v>
      </c>
      <c r="O5" s="0" t="n">
        <v>1</v>
      </c>
      <c r="P5" s="12" t="n">
        <v>-0.0355305592057102</v>
      </c>
    </row>
    <row r="6" customFormat="false" ht="13.8" hidden="false" customHeight="false" outlineLevel="0" collapsed="false">
      <c r="A6" s="1" t="s">
        <v>14</v>
      </c>
      <c r="B6" s="2" t="n">
        <v>32</v>
      </c>
      <c r="C6" s="2" t="n">
        <v>14</v>
      </c>
      <c r="D6" s="9" t="n">
        <f aca="false">C6/B6</f>
        <v>0.4375</v>
      </c>
      <c r="E6" s="10" t="n">
        <v>0.216426294531288</v>
      </c>
      <c r="F6" s="2" t="n">
        <v>91</v>
      </c>
      <c r="G6" s="10" t="n">
        <f aca="false">D6*F6</f>
        <v>39.8125</v>
      </c>
      <c r="H6" s="11" t="n">
        <v>0.389856481000606</v>
      </c>
      <c r="I6" s="11" t="n">
        <f aca="false">H6-G6</f>
        <v>-39.4226435189994</v>
      </c>
      <c r="J6" s="11" t="n">
        <f aca="false">AVERAGE(I6:I7)</f>
        <v>-37.0003487059994</v>
      </c>
      <c r="K6" s="2" t="s">
        <v>16</v>
      </c>
      <c r="L6" s="11" t="n">
        <v>0.196809484640511</v>
      </c>
      <c r="M6" s="11" t="n">
        <f aca="false">L6-$L$26</f>
        <v>-0.00449251367524459</v>
      </c>
      <c r="O6" s="0" t="n">
        <v>1</v>
      </c>
      <c r="P6" s="12" t="n">
        <v>-0.0536833348312621</v>
      </c>
      <c r="R6" s="13"/>
    </row>
    <row r="7" customFormat="false" ht="13.8" hidden="false" customHeight="false" outlineLevel="0" collapsed="false">
      <c r="A7" s="1" t="s">
        <v>14</v>
      </c>
      <c r="B7" s="2" t="n">
        <v>32</v>
      </c>
      <c r="C7" s="2" t="n">
        <v>14</v>
      </c>
      <c r="D7" s="9" t="n">
        <f aca="false">C7/B7</f>
        <v>0.4375</v>
      </c>
      <c r="E7" s="10" t="n">
        <v>0.263833415249849</v>
      </c>
      <c r="F7" s="2" t="n">
        <v>80</v>
      </c>
      <c r="G7" s="10" t="n">
        <f aca="false">D7*F7</f>
        <v>35</v>
      </c>
      <c r="H7" s="11" t="n">
        <v>0.421946107000622</v>
      </c>
      <c r="I7" s="11" t="n">
        <f aca="false">H7-G7</f>
        <v>-34.5780538929994</v>
      </c>
      <c r="K7" s="2" t="s">
        <v>17</v>
      </c>
      <c r="L7" s="11" t="n">
        <v>0.275261408406244</v>
      </c>
      <c r="M7" s="11" t="n">
        <f aca="false">L7-$L$26</f>
        <v>0.0739594100904884</v>
      </c>
      <c r="O7" s="0" t="n">
        <v>1</v>
      </c>
      <c r="P7" s="12" t="n">
        <v>-0.00449251367524464</v>
      </c>
    </row>
    <row r="8" customFormat="false" ht="13.8" hidden="false" customHeight="false" outlineLevel="0" collapsed="false">
      <c r="A8" s="1" t="s">
        <v>15</v>
      </c>
      <c r="B8" s="2" t="n">
        <v>32</v>
      </c>
      <c r="C8" s="2" t="n">
        <v>13</v>
      </c>
      <c r="D8" s="9" t="n">
        <f aca="false">C8/B8</f>
        <v>0.40625</v>
      </c>
      <c r="E8" s="10" t="n">
        <v>0.448318697656305</v>
      </c>
      <c r="F8" s="2" t="n">
        <v>94</v>
      </c>
      <c r="G8" s="10" t="n">
        <f aca="false">D8*F8</f>
        <v>38.1875</v>
      </c>
      <c r="H8" s="11" t="n">
        <v>0.594057049000185</v>
      </c>
      <c r="I8" s="11" t="n">
        <f aca="false">H8-G8</f>
        <v>-37.5934429509998</v>
      </c>
      <c r="J8" s="11" t="n">
        <f aca="false">AVERAGE(I8:I9)</f>
        <v>-40.6198382564999</v>
      </c>
      <c r="K8" s="2" t="s">
        <v>18</v>
      </c>
      <c r="L8" s="11" t="n">
        <v>0.192197260187698</v>
      </c>
      <c r="M8" s="11" t="n">
        <f aca="false">L8-$L$26</f>
        <v>-0.00910473812805759</v>
      </c>
      <c r="O8" s="0" t="n">
        <v>1</v>
      </c>
      <c r="P8" s="12" t="n">
        <v>0.0739594100904888</v>
      </c>
    </row>
    <row r="9" customFormat="false" ht="13.8" hidden="false" customHeight="false" outlineLevel="0" collapsed="false">
      <c r="A9" s="1" t="s">
        <v>15</v>
      </c>
      <c r="B9" s="2" t="n">
        <v>32</v>
      </c>
      <c r="C9" s="2" t="n">
        <v>15</v>
      </c>
      <c r="D9" s="9" t="n">
        <f aca="false">C9/B9</f>
        <v>0.46875</v>
      </c>
      <c r="E9" s="10" t="n">
        <v>0.266767462374986</v>
      </c>
      <c r="F9" s="2" t="n">
        <v>94</v>
      </c>
      <c r="G9" s="10" t="n">
        <f aca="false">D9*F9</f>
        <v>44.0625</v>
      </c>
      <c r="H9" s="11" t="n">
        <v>0.416266438000093</v>
      </c>
      <c r="I9" s="11" t="n">
        <f aca="false">H9-G9</f>
        <v>-43.6462335619999</v>
      </c>
      <c r="K9" s="2" t="s">
        <v>19</v>
      </c>
      <c r="L9" s="11" t="n">
        <v>0.239204822203206</v>
      </c>
      <c r="M9" s="11" t="n">
        <f aca="false">L9-$L$26</f>
        <v>0.0379028238874504</v>
      </c>
      <c r="O9" s="0" t="n">
        <v>1</v>
      </c>
      <c r="P9" s="12" t="n">
        <v>-0.00910473812805801</v>
      </c>
    </row>
    <row r="10" customFormat="false" ht="13.8" hidden="false" customHeight="false" outlineLevel="0" collapsed="false">
      <c r="A10" s="1" t="s">
        <v>16</v>
      </c>
      <c r="B10" s="2" t="n">
        <v>32</v>
      </c>
      <c r="C10" s="2" t="n">
        <v>18</v>
      </c>
      <c r="D10" s="9" t="n">
        <f aca="false">C10/B10</f>
        <v>0.5625</v>
      </c>
      <c r="E10" s="10" t="n">
        <v>0.220014621093753</v>
      </c>
      <c r="F10" s="2" t="n">
        <v>96</v>
      </c>
      <c r="G10" s="10" t="n">
        <f aca="false">D10*F10</f>
        <v>54</v>
      </c>
      <c r="H10" s="11" t="n">
        <v>0.369017692999478</v>
      </c>
      <c r="I10" s="11" t="n">
        <f aca="false">H10-G10</f>
        <v>-53.6309823070005</v>
      </c>
      <c r="J10" s="11" t="n">
        <f aca="false">AVERAGE(I10:I11)</f>
        <v>-62.6162269605002</v>
      </c>
      <c r="K10" s="2" t="s">
        <v>20</v>
      </c>
      <c r="L10" s="11" t="n">
        <v>0.220241193109494</v>
      </c>
      <c r="M10" s="11" t="n">
        <f aca="false">L10-$L$26</f>
        <v>0.0189391947937384</v>
      </c>
      <c r="O10" s="0" t="n">
        <v>1</v>
      </c>
      <c r="P10" s="12" t="n">
        <v>0.0379028238874503</v>
      </c>
    </row>
    <row r="11" customFormat="false" ht="13.8" hidden="false" customHeight="false" outlineLevel="0" collapsed="false">
      <c r="A11" s="1" t="s">
        <v>16</v>
      </c>
      <c r="B11" s="2" t="n">
        <v>32</v>
      </c>
      <c r="C11" s="2" t="n">
        <v>24</v>
      </c>
      <c r="D11" s="9" t="n">
        <f aca="false">C11/B11</f>
        <v>0.75</v>
      </c>
      <c r="E11" s="10" t="n">
        <v>0.153912488624883</v>
      </c>
      <c r="F11" s="2" t="n">
        <v>96</v>
      </c>
      <c r="G11" s="10" t="n">
        <f aca="false">D11*F11</f>
        <v>72</v>
      </c>
      <c r="H11" s="11" t="n">
        <v>0.39852838600018</v>
      </c>
      <c r="I11" s="11" t="n">
        <f aca="false">H11-G11</f>
        <v>-71.6014716139998</v>
      </c>
      <c r="K11" s="2" t="s">
        <v>21</v>
      </c>
      <c r="L11" s="11" t="n">
        <v>0.167364108656315</v>
      </c>
      <c r="M11" s="11" t="n">
        <f aca="false">L11-$L$26</f>
        <v>-0.0339378896594406</v>
      </c>
      <c r="O11" s="0" t="n">
        <v>1</v>
      </c>
      <c r="P11" s="12" t="n">
        <v>0.0189391947937388</v>
      </c>
    </row>
    <row r="12" customFormat="false" ht="13.8" hidden="false" customHeight="false" outlineLevel="0" collapsed="false">
      <c r="A12" s="1" t="s">
        <v>17</v>
      </c>
      <c r="B12" s="2" t="n">
        <v>32</v>
      </c>
      <c r="C12" s="2" t="n">
        <v>12</v>
      </c>
      <c r="D12" s="9" t="n">
        <f aca="false">C12/B12</f>
        <v>0.375</v>
      </c>
      <c r="E12" s="10" t="n">
        <v>0.153912488624883</v>
      </c>
      <c r="F12" s="2" t="n">
        <v>95</v>
      </c>
      <c r="G12" s="10" t="n">
        <f aca="false">D12*F12</f>
        <v>35.625</v>
      </c>
      <c r="H12" s="11" t="n">
        <v>0.47567325</v>
      </c>
      <c r="I12" s="11" t="n">
        <f aca="false">H12-G12</f>
        <v>-35.14932675</v>
      </c>
      <c r="J12" s="11" t="n">
        <f aca="false">AVERAGE(I12:I13)</f>
        <v>-45.8404799345001</v>
      </c>
      <c r="K12" s="2" t="s">
        <v>22</v>
      </c>
      <c r="L12" s="11" t="n">
        <v>0.237077230640778</v>
      </c>
      <c r="M12" s="11" t="n">
        <f aca="false">L12-$L$26</f>
        <v>0.0357752323250224</v>
      </c>
      <c r="O12" s="0" t="n">
        <v>1</v>
      </c>
      <c r="P12" s="12" t="n">
        <v>-0.0339378896594407</v>
      </c>
    </row>
    <row r="13" customFormat="false" ht="13.8" hidden="false" customHeight="false" outlineLevel="0" collapsed="false">
      <c r="A13" s="1" t="s">
        <v>17</v>
      </c>
      <c r="B13" s="2" t="n">
        <v>32</v>
      </c>
      <c r="C13" s="2" t="n">
        <v>19</v>
      </c>
      <c r="D13" s="9" t="n">
        <f aca="false">C13/B13</f>
        <v>0.59375</v>
      </c>
      <c r="E13" s="10" t="n">
        <v>0.239604825562466</v>
      </c>
      <c r="F13" s="2" t="n">
        <v>96</v>
      </c>
      <c r="G13" s="10" t="n">
        <f aca="false">D13*F13</f>
        <v>57</v>
      </c>
      <c r="H13" s="11" t="n">
        <v>0.468366880999838</v>
      </c>
      <c r="I13" s="11" t="n">
        <f aca="false">H13-G13</f>
        <v>-56.5316331190002</v>
      </c>
      <c r="K13" s="2" t="s">
        <v>23</v>
      </c>
      <c r="L13" s="11" t="n">
        <v>0.178033009609319</v>
      </c>
      <c r="M13" s="11" t="n">
        <f aca="false">L13-$L$26</f>
        <v>-0.0232689887064366</v>
      </c>
      <c r="O13" s="0" t="n">
        <v>1</v>
      </c>
      <c r="P13" s="12" t="n">
        <v>0.0357752323250229</v>
      </c>
    </row>
    <row r="14" customFormat="false" ht="13.8" hidden="false" customHeight="false" outlineLevel="0" collapsed="false">
      <c r="A14" s="1" t="s">
        <v>18</v>
      </c>
      <c r="B14" s="2" t="n">
        <v>32</v>
      </c>
      <c r="C14" s="2" t="n">
        <v>20</v>
      </c>
      <c r="D14" s="9" t="n">
        <f aca="false">C14/B14</f>
        <v>0.625</v>
      </c>
      <c r="E14" s="10" t="n">
        <v>0.206416938968857</v>
      </c>
      <c r="F14" s="2" t="n">
        <v>94</v>
      </c>
      <c r="G14" s="10" t="n">
        <f aca="false">D14*F14</f>
        <v>58.75</v>
      </c>
      <c r="H14" s="11" t="n">
        <v>0.410895447001167</v>
      </c>
      <c r="I14" s="11" t="n">
        <f aca="false">H14-G14</f>
        <v>-58.3391045529988</v>
      </c>
      <c r="J14" s="11" t="n">
        <f aca="false">AVERAGE(I14:I15)</f>
        <v>-60.4743423914997</v>
      </c>
      <c r="K14" s="2" t="s">
        <v>24</v>
      </c>
      <c r="L14" s="14" t="n">
        <v>0.132346641031198</v>
      </c>
      <c r="M14" s="11" t="n">
        <f aca="false">L14-$L$26</f>
        <v>-0.0689553572845576</v>
      </c>
      <c r="O14" s="0" t="n">
        <v>1</v>
      </c>
      <c r="P14" s="12" t="n">
        <v>-0.0232689887064362</v>
      </c>
    </row>
    <row r="15" customFormat="false" ht="13.8" hidden="false" customHeight="false" outlineLevel="0" collapsed="false">
      <c r="A15" s="1" t="s">
        <v>18</v>
      </c>
      <c r="B15" s="2" t="n">
        <v>32</v>
      </c>
      <c r="C15" s="2" t="n">
        <v>21</v>
      </c>
      <c r="D15" s="9" t="n">
        <f aca="false">C15/B15</f>
        <v>0.65625</v>
      </c>
      <c r="E15" s="10" t="n">
        <v>0.21050375765634</v>
      </c>
      <c r="F15" s="2" t="n">
        <v>96</v>
      </c>
      <c r="G15" s="10" t="n">
        <f aca="false">D15*F15</f>
        <v>63</v>
      </c>
      <c r="H15" s="11" t="n">
        <v>0.390419769999426</v>
      </c>
      <c r="I15" s="11" t="n">
        <f aca="false">H15-G15</f>
        <v>-62.6095802300006</v>
      </c>
      <c r="K15" s="2" t="s">
        <v>25</v>
      </c>
      <c r="L15" s="11" t="n">
        <v>0.160750402452841</v>
      </c>
      <c r="M15" s="11" t="n">
        <f aca="false">L15-$L$26</f>
        <v>-0.0405515958629146</v>
      </c>
      <c r="O15" s="0" t="n">
        <v>1</v>
      </c>
      <c r="P15" s="12" t="n">
        <v>-0.0689553572845577</v>
      </c>
    </row>
    <row r="16" customFormat="false" ht="13.8" hidden="false" customHeight="false" outlineLevel="0" collapsed="false">
      <c r="A16" s="1" t="s">
        <v>26</v>
      </c>
      <c r="B16" s="2" t="n">
        <v>32</v>
      </c>
      <c r="C16" s="2" t="n">
        <v>12</v>
      </c>
      <c r="D16" s="9" t="n">
        <f aca="false">C16/B16</f>
        <v>0.375</v>
      </c>
      <c r="E16" s="10" t="n">
        <v>0.280136700656229</v>
      </c>
      <c r="F16" s="2" t="n">
        <v>96</v>
      </c>
      <c r="G16" s="10" t="n">
        <f aca="false">D16*F16</f>
        <v>36</v>
      </c>
      <c r="H16" s="11" t="n">
        <v>0.477553034000266</v>
      </c>
      <c r="I16" s="11" t="n">
        <f aca="false">H16-G16</f>
        <v>-35.5224469659997</v>
      </c>
      <c r="J16" s="11" t="n">
        <f aca="false">AVERAGE(I16:I17)</f>
        <v>-48.9960082089999</v>
      </c>
      <c r="K16" s="2" t="s">
        <v>27</v>
      </c>
      <c r="L16" s="11" t="n">
        <v>0.393878171702568</v>
      </c>
      <c r="M16" s="11" t="n">
        <f aca="false">L16-$L$26</f>
        <v>0.192576173386812</v>
      </c>
      <c r="O16" s="0" t="n">
        <v>1</v>
      </c>
      <c r="P16" s="12" t="n">
        <v>-0.0405515958629145</v>
      </c>
    </row>
    <row r="17" customFormat="false" ht="13.8" hidden="false" customHeight="false" outlineLevel="0" collapsed="false">
      <c r="A17" s="1" t="s">
        <v>26</v>
      </c>
      <c r="B17" s="2" t="n">
        <v>32</v>
      </c>
      <c r="C17" s="2" t="n">
        <v>21</v>
      </c>
      <c r="D17" s="9" t="n">
        <f aca="false">C17/B17</f>
        <v>0.65625</v>
      </c>
      <c r="E17" s="10" t="n">
        <v>0.249437236937538</v>
      </c>
      <c r="F17" s="2" t="n">
        <v>96</v>
      </c>
      <c r="G17" s="10" t="n">
        <f aca="false">D17*F17</f>
        <v>63</v>
      </c>
      <c r="H17" s="11" t="n">
        <v>0.530430547999913</v>
      </c>
      <c r="I17" s="11" t="n">
        <f aca="false">H17-G17</f>
        <v>-62.4695694520001</v>
      </c>
      <c r="K17" s="2" t="s">
        <v>28</v>
      </c>
      <c r="L17" s="11" t="n">
        <v>0.154885585265575</v>
      </c>
      <c r="M17" s="11" t="n">
        <f aca="false">L17-$L$26</f>
        <v>-0.0464164130501806</v>
      </c>
      <c r="O17" s="0" t="n">
        <v>1</v>
      </c>
      <c r="P17" s="12" t="n">
        <v>0.192576173386812</v>
      </c>
    </row>
    <row r="18" customFormat="false" ht="13.8" hidden="false" customHeight="false" outlineLevel="0" collapsed="false">
      <c r="A18" s="1" t="s">
        <v>20</v>
      </c>
      <c r="B18" s="2" t="n">
        <v>32</v>
      </c>
      <c r="C18" s="2" t="n">
        <v>19</v>
      </c>
      <c r="D18" s="9" t="n">
        <f aca="false">C18/B18</f>
        <v>0.59375</v>
      </c>
      <c r="E18" s="10" t="n">
        <v>0.347741417374991</v>
      </c>
      <c r="F18" s="2" t="n">
        <v>96</v>
      </c>
      <c r="G18" s="10" t="n">
        <f aca="false">D18*F18</f>
        <v>57</v>
      </c>
      <c r="H18" s="11" t="n">
        <v>0.553525656000147</v>
      </c>
      <c r="I18" s="11" t="n">
        <f aca="false">H18-G18</f>
        <v>-56.4464743439999</v>
      </c>
      <c r="J18" s="11" t="n">
        <f aca="false">AVERAGE(I18:I19)</f>
        <v>-54.9546950454999</v>
      </c>
      <c r="K18" s="2" t="s">
        <v>29</v>
      </c>
      <c r="L18" s="11" t="n">
        <v>0.16215115590619</v>
      </c>
      <c r="M18" s="11" t="n">
        <f aca="false">L18-$L$26</f>
        <v>-0.0391508424095656</v>
      </c>
      <c r="O18" s="0" t="n">
        <v>1</v>
      </c>
      <c r="P18" s="12" t="n">
        <v>-0.0464164130501808</v>
      </c>
    </row>
    <row r="19" customFormat="false" ht="13.8" hidden="false" customHeight="false" outlineLevel="0" collapsed="false">
      <c r="A19" s="1" t="s">
        <v>20</v>
      </c>
      <c r="B19" s="2" t="n">
        <v>32</v>
      </c>
      <c r="C19" s="2" t="n">
        <v>18</v>
      </c>
      <c r="D19" s="9" t="n">
        <f aca="false">C19/B19</f>
        <v>0.5625</v>
      </c>
      <c r="E19" s="10" t="n">
        <v>0.302386105406271</v>
      </c>
      <c r="F19" s="2" t="n">
        <v>96</v>
      </c>
      <c r="G19" s="10" t="n">
        <f aca="false">D19*F19</f>
        <v>54</v>
      </c>
      <c r="H19" s="11" t="n">
        <v>0.537084253000103</v>
      </c>
      <c r="I19" s="11" t="n">
        <f aca="false">H19-G19</f>
        <v>-53.4629157469999</v>
      </c>
      <c r="K19" s="2" t="s">
        <v>30</v>
      </c>
      <c r="L19" s="11" t="n">
        <v>0.202788154296848</v>
      </c>
      <c r="M19" s="11" t="n">
        <f aca="false">L19-$L$26</f>
        <v>0.00148615598109242</v>
      </c>
      <c r="O19" s="0" t="n">
        <v>1</v>
      </c>
      <c r="P19" s="12" t="n">
        <v>-0.0391508424095652</v>
      </c>
    </row>
    <row r="20" customFormat="false" ht="13.8" hidden="false" customHeight="false" outlineLevel="0" collapsed="false">
      <c r="A20" s="1" t="s">
        <v>21</v>
      </c>
      <c r="B20" s="2" t="n">
        <v>32</v>
      </c>
      <c r="C20" s="2" t="n">
        <v>17</v>
      </c>
      <c r="D20" s="9" t="n">
        <f aca="false">C20/B20</f>
        <v>0.53125</v>
      </c>
      <c r="E20" s="10" t="n">
        <v>0.250701886124915</v>
      </c>
      <c r="F20" s="2" t="n">
        <v>96</v>
      </c>
      <c r="G20" s="10" t="n">
        <f aca="false">D20*F20</f>
        <v>51</v>
      </c>
      <c r="H20" s="11" t="n">
        <v>0.394929005999984</v>
      </c>
      <c r="I20" s="11" t="n">
        <f aca="false">H20-G20</f>
        <v>-50.605070994</v>
      </c>
      <c r="J20" s="11" t="n">
        <f aca="false">AVERAGE(I20:I21)</f>
        <v>-49.1086158749999</v>
      </c>
      <c r="K20" s="2" t="s">
        <v>31</v>
      </c>
      <c r="L20" s="11" t="n">
        <v>0.18967582967148</v>
      </c>
      <c r="M20" s="11" t="n">
        <f aca="false">L20-$L$26</f>
        <v>-0.0116261686442756</v>
      </c>
      <c r="O20" s="0" t="n">
        <v>1</v>
      </c>
      <c r="P20" s="12" t="n">
        <v>0.00148615598109195</v>
      </c>
    </row>
    <row r="21" customFormat="false" ht="13.8" hidden="false" customHeight="false" outlineLevel="0" collapsed="false">
      <c r="A21" s="1" t="s">
        <v>21</v>
      </c>
      <c r="B21" s="2" t="n">
        <v>32</v>
      </c>
      <c r="C21" s="2" t="n">
        <v>16</v>
      </c>
      <c r="D21" s="9" t="n">
        <f aca="false">C21/B21</f>
        <v>0.5</v>
      </c>
      <c r="E21" s="10" t="n">
        <v>0.197338146562572</v>
      </c>
      <c r="F21" s="2" t="n">
        <v>96</v>
      </c>
      <c r="G21" s="10" t="n">
        <f aca="false">D21*F21</f>
        <v>48</v>
      </c>
      <c r="H21" s="11" t="n">
        <v>0.387839244000133</v>
      </c>
      <c r="I21" s="11" t="n">
        <f aca="false">H21-G21</f>
        <v>-47.6121607559999</v>
      </c>
      <c r="K21" s="2" t="s">
        <v>32</v>
      </c>
      <c r="L21" s="11" t="n">
        <v>0.164550878687336</v>
      </c>
      <c r="M21" s="11" t="n">
        <f aca="false">L21-$L$26</f>
        <v>-0.0367511196284196</v>
      </c>
      <c r="O21" s="0" t="n">
        <v>1</v>
      </c>
      <c r="P21" s="12" t="n">
        <v>-0.011626168644276</v>
      </c>
    </row>
    <row r="22" customFormat="false" ht="13.8" hidden="false" customHeight="false" outlineLevel="0" collapsed="false">
      <c r="A22" s="1" t="s">
        <v>22</v>
      </c>
      <c r="B22" s="2" t="n">
        <v>32</v>
      </c>
      <c r="C22" s="2" t="n">
        <v>17</v>
      </c>
      <c r="D22" s="9" t="n">
        <f aca="false">C22/B22</f>
        <v>0.53125</v>
      </c>
      <c r="E22" s="10" t="n">
        <v>0.43807676799986</v>
      </c>
      <c r="F22" s="2" t="n">
        <v>94</v>
      </c>
      <c r="G22" s="10" t="n">
        <f aca="false">D22*F22</f>
        <v>49.9375</v>
      </c>
      <c r="H22" s="11" t="n">
        <v>0.68653712699961</v>
      </c>
      <c r="I22" s="11" t="n">
        <f aca="false">H22-G22</f>
        <v>-49.2509628730004</v>
      </c>
      <c r="J22" s="11" t="n">
        <f aca="false">AVERAGE(I22:I23)</f>
        <v>-46.7572136284998</v>
      </c>
      <c r="K22" s="2" t="s">
        <v>33</v>
      </c>
      <c r="L22" s="11" t="n">
        <v>0.293214319390835</v>
      </c>
      <c r="M22" s="11" t="n">
        <f aca="false">L22-$L$26</f>
        <v>0.0919123210750794</v>
      </c>
      <c r="O22" s="0" t="n">
        <v>1</v>
      </c>
      <c r="P22" s="12" t="n">
        <v>-0.0367511196284194</v>
      </c>
    </row>
    <row r="23" customFormat="false" ht="13.8" hidden="false" customHeight="false" outlineLevel="0" collapsed="false">
      <c r="A23" s="1" t="s">
        <v>22</v>
      </c>
      <c r="B23" s="2" t="n">
        <v>32</v>
      </c>
      <c r="C23" s="2" t="n">
        <v>16</v>
      </c>
      <c r="D23" s="9" t="n">
        <f aca="false">C23/B23</f>
        <v>0.5</v>
      </c>
      <c r="E23" s="10" t="n">
        <v>0.510841513718958</v>
      </c>
      <c r="F23" s="2" t="n">
        <v>90</v>
      </c>
      <c r="G23" s="10" t="n">
        <f aca="false">D23*F23</f>
        <v>45</v>
      </c>
      <c r="H23" s="11" t="n">
        <v>0.736535616000765</v>
      </c>
      <c r="I23" s="11" t="n">
        <f aca="false">H23-G23</f>
        <v>-44.2634643839992</v>
      </c>
      <c r="K23" s="2" t="s">
        <v>34</v>
      </c>
      <c r="L23" s="11" t="n">
        <v>0.191817840749849</v>
      </c>
      <c r="M23" s="11" t="n">
        <f aca="false">L23-$L$26</f>
        <v>-0.00948415756590659</v>
      </c>
      <c r="O23" s="0" t="n">
        <v>1</v>
      </c>
      <c r="P23" s="12" t="n">
        <v>0.0919123210750789</v>
      </c>
    </row>
    <row r="24" customFormat="false" ht="13.8" hidden="false" customHeight="false" outlineLevel="0" collapsed="false">
      <c r="A24" s="1" t="s">
        <v>23</v>
      </c>
      <c r="B24" s="2" t="n">
        <v>32</v>
      </c>
      <c r="C24" s="2" t="n">
        <v>16</v>
      </c>
      <c r="D24" s="9" t="n">
        <f aca="false">C24/B24</f>
        <v>0.5</v>
      </c>
      <c r="E24" s="10" t="n">
        <v>0.2265928095</v>
      </c>
      <c r="F24" s="2" t="n">
        <v>96</v>
      </c>
      <c r="G24" s="10" t="n">
        <f aca="false">D24*F24</f>
        <v>48</v>
      </c>
      <c r="H24" s="11" t="n">
        <v>0.402787772</v>
      </c>
      <c r="I24" s="11" t="n">
        <f aca="false">H24-G24</f>
        <v>-47.597212228</v>
      </c>
      <c r="J24" s="11" t="n">
        <f aca="false">AVERAGE(I24:I25)</f>
        <v>-44.6981808215</v>
      </c>
      <c r="K24" s="2" t="s">
        <v>35</v>
      </c>
      <c r="L24" s="11" t="n">
        <v>0.165079316031307</v>
      </c>
      <c r="M24" s="11" t="n">
        <f aca="false">L24-$L$26</f>
        <v>-0.0362226822844486</v>
      </c>
      <c r="O24" s="0" t="n">
        <v>1</v>
      </c>
      <c r="P24" s="12" t="n">
        <v>-0.00948415756590707</v>
      </c>
    </row>
    <row r="25" customFormat="false" ht="13.8" hidden="false" customHeight="false" outlineLevel="0" collapsed="false">
      <c r="A25" s="1" t="s">
        <v>23</v>
      </c>
      <c r="B25" s="2" t="n">
        <v>32</v>
      </c>
      <c r="C25" s="2" t="n">
        <v>15</v>
      </c>
      <c r="D25" s="9" t="n">
        <f aca="false">C25/B25</f>
        <v>0.46875</v>
      </c>
      <c r="E25" s="10" t="n">
        <v>0.208479528281259</v>
      </c>
      <c r="F25" s="2" t="n">
        <v>90</v>
      </c>
      <c r="G25" s="10" t="n">
        <f aca="false">D25*F25</f>
        <v>42.1875</v>
      </c>
      <c r="H25" s="11" t="n">
        <v>0.388350584999898</v>
      </c>
      <c r="I25" s="11" t="n">
        <f aca="false">H25-G25</f>
        <v>-41.7991494150001</v>
      </c>
      <c r="K25" s="2" t="s">
        <v>36</v>
      </c>
      <c r="L25" s="11" t="n">
        <v>0.151032522546764</v>
      </c>
      <c r="M25" s="11" t="n">
        <f aca="false">L25-$L$26</f>
        <v>-0.0502694757689916</v>
      </c>
      <c r="O25" s="0" t="n">
        <v>1</v>
      </c>
      <c r="P25" s="12" t="n">
        <v>-0.0362226822844489</v>
      </c>
    </row>
    <row r="26" customFormat="false" ht="13.8" hidden="false" customHeight="false" outlineLevel="0" collapsed="false">
      <c r="A26" s="1" t="s">
        <v>24</v>
      </c>
      <c r="B26" s="2" t="n">
        <v>32</v>
      </c>
      <c r="C26" s="2" t="n">
        <v>15</v>
      </c>
      <c r="D26" s="9" t="n">
        <f aca="false">C26/B26</f>
        <v>0.46875</v>
      </c>
      <c r="E26" s="10" t="n">
        <v>0.289090739187529</v>
      </c>
      <c r="F26" s="2" t="n">
        <v>92</v>
      </c>
      <c r="G26" s="10" t="n">
        <f aca="false">D26*F26</f>
        <v>43.125</v>
      </c>
      <c r="H26" s="11" t="n">
        <v>0.351638855999681</v>
      </c>
      <c r="I26" s="11" t="n">
        <f aca="false">H26-G26</f>
        <v>-42.7733611440003</v>
      </c>
      <c r="J26" s="11" t="n">
        <f aca="false">AVERAGE(I26:I27)</f>
        <v>-45.569860886</v>
      </c>
      <c r="L26" s="15" t="n">
        <f aca="false">AVERAGE(L2:L25)</f>
        <v>0.201301998315756</v>
      </c>
      <c r="O26" s="0" t="n">
        <v>1</v>
      </c>
      <c r="P26" s="12" t="n">
        <v>-0.0502694757689917</v>
      </c>
    </row>
    <row r="27" customFormat="false" ht="13.8" hidden="false" customHeight="false" outlineLevel="0" collapsed="false">
      <c r="A27" s="1" t="s">
        <v>24</v>
      </c>
      <c r="B27" s="2" t="n">
        <v>32</v>
      </c>
      <c r="C27" s="2" t="n">
        <v>17</v>
      </c>
      <c r="D27" s="9" t="n">
        <f aca="false">C27/B27</f>
        <v>0.53125</v>
      </c>
      <c r="E27" s="10" t="n">
        <v>0.306494206750045</v>
      </c>
      <c r="F27" s="2" t="n">
        <v>92</v>
      </c>
      <c r="G27" s="10" t="n">
        <f aca="false">D27*F27</f>
        <v>48.875</v>
      </c>
      <c r="H27" s="11" t="n">
        <v>0.508639372000289</v>
      </c>
      <c r="I27" s="11" t="n">
        <f aca="false">H27-G27</f>
        <v>-48.3663606279997</v>
      </c>
      <c r="P27" s="12"/>
    </row>
    <row r="28" customFormat="false" ht="13.8" hidden="false" customHeight="false" outlineLevel="0" collapsed="false">
      <c r="A28" s="1" t="s">
        <v>25</v>
      </c>
      <c r="B28" s="2" t="n">
        <v>32</v>
      </c>
      <c r="C28" s="2" t="n">
        <v>11</v>
      </c>
      <c r="D28" s="9" t="n">
        <f aca="false">C28/B28</f>
        <v>0.34375</v>
      </c>
      <c r="E28" s="10" t="n">
        <v>0.240138300468814</v>
      </c>
      <c r="F28" s="2" t="n">
        <v>92</v>
      </c>
      <c r="G28" s="10" t="n">
        <f aca="false">D28*F28</f>
        <v>31.625</v>
      </c>
      <c r="H28" s="11" t="n">
        <v>0.398903562999749</v>
      </c>
      <c r="I28" s="11" t="n">
        <f aca="false">H28-G28</f>
        <v>-31.2260964370002</v>
      </c>
      <c r="J28" s="11" t="n">
        <f aca="false">AVERAGE(I28:I29)</f>
        <v>-37.8736842705002</v>
      </c>
      <c r="P28" s="12"/>
    </row>
    <row r="29" customFormat="false" ht="13.8" hidden="false" customHeight="false" outlineLevel="0" collapsed="false">
      <c r="A29" s="1" t="s">
        <v>25</v>
      </c>
      <c r="B29" s="2" t="n">
        <v>32</v>
      </c>
      <c r="C29" s="2" t="n">
        <v>15</v>
      </c>
      <c r="D29" s="9" t="n">
        <f aca="false">C29/B29</f>
        <v>0.46875</v>
      </c>
      <c r="E29" s="10" t="n">
        <v>0.315992353625035</v>
      </c>
      <c r="F29" s="2" t="n">
        <v>96</v>
      </c>
      <c r="G29" s="10" t="n">
        <f aca="false">D29*F29</f>
        <v>45</v>
      </c>
      <c r="H29" s="11" t="n">
        <v>0.478727895999782</v>
      </c>
      <c r="I29" s="11" t="n">
        <f aca="false">H29-G29</f>
        <v>-44.5212721040002</v>
      </c>
      <c r="P29" s="12"/>
    </row>
    <row r="30" customFormat="false" ht="13.8" hidden="false" customHeight="false" outlineLevel="0" collapsed="false">
      <c r="A30" s="1" t="s">
        <v>27</v>
      </c>
      <c r="B30" s="2" t="n">
        <v>32</v>
      </c>
      <c r="C30" s="2" t="n">
        <v>18</v>
      </c>
      <c r="D30" s="9" t="n">
        <f aca="false">C30/B30</f>
        <v>0.5625</v>
      </c>
      <c r="E30" s="10" t="n">
        <v>0.0982500878752148</v>
      </c>
      <c r="F30" s="2" t="n">
        <v>93</v>
      </c>
      <c r="G30" s="10" t="n">
        <f aca="false">D30*F30</f>
        <v>52.3125</v>
      </c>
      <c r="H30" s="11" t="n">
        <v>0.484716248000041</v>
      </c>
      <c r="I30" s="11" t="n">
        <f aca="false">H30-G30</f>
        <v>-51.827783752</v>
      </c>
      <c r="J30" s="11" t="n">
        <f aca="false">AVERAGE(I30:I31)</f>
        <v>-57.2979986725004</v>
      </c>
      <c r="P30" s="12"/>
    </row>
    <row r="31" customFormat="false" ht="13.8" hidden="false" customHeight="false" outlineLevel="0" collapsed="false">
      <c r="A31" s="1" t="s">
        <v>27</v>
      </c>
      <c r="B31" s="2" t="n">
        <v>32</v>
      </c>
      <c r="C31" s="2" t="n">
        <v>22</v>
      </c>
      <c r="D31" s="9" t="n">
        <f aca="false">C31/B31</f>
        <v>0.6875</v>
      </c>
      <c r="E31" s="10" t="n">
        <v>0.0804962237188533</v>
      </c>
      <c r="F31" s="2" t="n">
        <v>92</v>
      </c>
      <c r="G31" s="10" t="n">
        <f aca="false">D31*F31</f>
        <v>63.25</v>
      </c>
      <c r="H31" s="11" t="n">
        <v>0.481786406999163</v>
      </c>
      <c r="I31" s="11" t="n">
        <f aca="false">H31-G31</f>
        <v>-62.7682135930008</v>
      </c>
      <c r="P31" s="12"/>
    </row>
    <row r="32" customFormat="false" ht="13.8" hidden="false" customHeight="false" outlineLevel="0" collapsed="false">
      <c r="A32" s="1" t="s">
        <v>28</v>
      </c>
      <c r="B32" s="2" t="n">
        <v>32</v>
      </c>
      <c r="C32" s="2" t="n">
        <v>15</v>
      </c>
      <c r="D32" s="9" t="n">
        <f aca="false">C32/B32</f>
        <v>0.46875</v>
      </c>
      <c r="E32" s="10" t="n">
        <v>0.242072932312467</v>
      </c>
      <c r="F32" s="2" t="n">
        <v>94</v>
      </c>
      <c r="G32" s="10" t="n">
        <f aca="false">D32*F32</f>
        <v>44.0625</v>
      </c>
      <c r="H32" s="11" t="n">
        <v>0.42536772099993</v>
      </c>
      <c r="I32" s="11" t="n">
        <f aca="false">H32-G32</f>
        <v>-43.6371322790001</v>
      </c>
      <c r="J32" s="11" t="n">
        <f aca="false">AVERAGE(I32:I33)</f>
        <v>-45.3863495390001</v>
      </c>
      <c r="P32" s="12"/>
    </row>
    <row r="33" customFormat="false" ht="13.8" hidden="false" customHeight="false" outlineLevel="0" collapsed="false">
      <c r="A33" s="1" t="s">
        <v>28</v>
      </c>
      <c r="B33" s="2" t="n">
        <v>32</v>
      </c>
      <c r="C33" s="2" t="n">
        <v>16</v>
      </c>
      <c r="D33" s="9" t="n">
        <f aca="false">C33/B33</f>
        <v>0.5</v>
      </c>
      <c r="E33" s="10" t="n">
        <v>0.237956819156196</v>
      </c>
      <c r="F33" s="2" t="n">
        <v>95</v>
      </c>
      <c r="G33" s="10" t="n">
        <f aca="false">D33*F33</f>
        <v>47.5</v>
      </c>
      <c r="H33" s="11" t="n">
        <v>0.364433200999883</v>
      </c>
      <c r="I33" s="11" t="n">
        <f aca="false">H33-G33</f>
        <v>-47.1355667990001</v>
      </c>
      <c r="P33" s="12"/>
    </row>
    <row r="34" customFormat="false" ht="13.8" hidden="false" customHeight="false" outlineLevel="0" collapsed="false">
      <c r="A34" s="1" t="s">
        <v>29</v>
      </c>
      <c r="B34" s="2" t="n">
        <v>32</v>
      </c>
      <c r="C34" s="2" t="n">
        <v>19</v>
      </c>
      <c r="D34" s="9" t="n">
        <f aca="false">C34/B34</f>
        <v>0.59375</v>
      </c>
      <c r="E34" s="10" t="n">
        <v>0.20742645481247</v>
      </c>
      <c r="F34" s="2" t="n">
        <v>95</v>
      </c>
      <c r="G34" s="10" t="n">
        <f aca="false">D34*F34</f>
        <v>56.40625</v>
      </c>
      <c r="H34" s="11" t="n">
        <v>0.367511859999922</v>
      </c>
      <c r="I34" s="11" t="n">
        <f aca="false">H34-G34</f>
        <v>-56.0387381400001</v>
      </c>
      <c r="J34" s="11" t="n">
        <f aca="false">AVERAGE(I34:I35)</f>
        <v>-49.6402521115001</v>
      </c>
      <c r="P34" s="12"/>
    </row>
    <row r="35" customFormat="false" ht="13.8" hidden="false" customHeight="false" outlineLevel="0" collapsed="false">
      <c r="A35" s="1" t="s">
        <v>29</v>
      </c>
      <c r="B35" s="2" t="n">
        <v>32</v>
      </c>
      <c r="C35" s="2" t="n">
        <v>15</v>
      </c>
      <c r="D35" s="9" t="n">
        <f aca="false">C35/B35</f>
        <v>0.46875</v>
      </c>
      <c r="E35" s="10" t="n">
        <v>0.187767010374941</v>
      </c>
      <c r="F35" s="2" t="n">
        <v>93</v>
      </c>
      <c r="G35" s="10" t="n">
        <f aca="false">D35*F35</f>
        <v>43.59375</v>
      </c>
      <c r="H35" s="11" t="n">
        <v>0.35198391699987</v>
      </c>
      <c r="I35" s="11" t="n">
        <f aca="false">H35-G35</f>
        <v>-43.2417660830001</v>
      </c>
      <c r="P35" s="12"/>
    </row>
    <row r="36" customFormat="false" ht="13.8" hidden="false" customHeight="false" outlineLevel="0" collapsed="false">
      <c r="A36" s="1" t="s">
        <v>30</v>
      </c>
      <c r="B36" s="2" t="n">
        <v>32</v>
      </c>
      <c r="C36" s="2" t="n">
        <v>16</v>
      </c>
      <c r="D36" s="9" t="n">
        <f aca="false">C36/B36</f>
        <v>0.5</v>
      </c>
      <c r="E36" s="10" t="n">
        <v>0.296715845468796</v>
      </c>
      <c r="F36" s="2" t="n">
        <v>94</v>
      </c>
      <c r="G36" s="10" t="n">
        <f aca="false">D36*F36</f>
        <v>47</v>
      </c>
      <c r="H36" s="11" t="n">
        <v>0.521915305000221</v>
      </c>
      <c r="I36" s="11" t="n">
        <f aca="false">H36-G36</f>
        <v>-46.4780846949998</v>
      </c>
      <c r="J36" s="11" t="n">
        <f aca="false">AVERAGE(I36:I37)</f>
        <v>-50.9383004555</v>
      </c>
      <c r="P36" s="12"/>
    </row>
    <row r="37" customFormat="false" ht="13.8" hidden="false" customHeight="false" outlineLevel="0" collapsed="false">
      <c r="A37" s="1" t="s">
        <v>30</v>
      </c>
      <c r="B37" s="2" t="n">
        <v>32</v>
      </c>
      <c r="C37" s="2" t="n">
        <v>19</v>
      </c>
      <c r="D37" s="9" t="n">
        <f aca="false">C37/B37</f>
        <v>0.59375</v>
      </c>
      <c r="E37" s="10" t="n">
        <v>0.233606934937541</v>
      </c>
      <c r="F37" s="2" t="n">
        <v>94</v>
      </c>
      <c r="G37" s="10" t="n">
        <f aca="false">D37*F37</f>
        <v>55.8125</v>
      </c>
      <c r="H37" s="11" t="n">
        <v>0.413983783999811</v>
      </c>
      <c r="I37" s="11" t="n">
        <f aca="false">H37-G37</f>
        <v>-55.3985162160002</v>
      </c>
      <c r="P37" s="12"/>
    </row>
    <row r="38" customFormat="false" ht="13.8" hidden="false" customHeight="false" outlineLevel="0" collapsed="false">
      <c r="A38" s="1" t="s">
        <v>31</v>
      </c>
      <c r="B38" s="2" t="n">
        <v>32</v>
      </c>
      <c r="C38" s="2" t="n">
        <v>19</v>
      </c>
      <c r="D38" s="9" t="n">
        <f aca="false">C38/B38</f>
        <v>0.59375</v>
      </c>
      <c r="E38" s="10" t="n">
        <v>0.239225816281319</v>
      </c>
      <c r="F38" s="2" t="n">
        <v>94</v>
      </c>
      <c r="G38" s="10" t="n">
        <f aca="false">D38*F38</f>
        <v>55.8125</v>
      </c>
      <c r="H38" s="11" t="n">
        <v>0.398321990999648</v>
      </c>
      <c r="I38" s="11" t="n">
        <f aca="false">H38-G38</f>
        <v>-55.4141780090004</v>
      </c>
      <c r="J38" s="11" t="n">
        <f aca="false">AVERAGE(I38:I39)</f>
        <v>-49.3219216320003</v>
      </c>
      <c r="P38" s="12"/>
    </row>
    <row r="39" customFormat="false" ht="13.8" hidden="false" customHeight="false" outlineLevel="0" collapsed="false">
      <c r="A39" s="1" t="s">
        <v>31</v>
      </c>
      <c r="B39" s="2" t="n">
        <v>32</v>
      </c>
      <c r="C39" s="2" t="n">
        <v>15</v>
      </c>
      <c r="D39" s="9" t="n">
        <f aca="false">C39/B39</f>
        <v>0.46875</v>
      </c>
      <c r="E39" s="10" t="n">
        <v>0.143829260375043</v>
      </c>
      <c r="F39" s="2" t="n">
        <v>93</v>
      </c>
      <c r="G39" s="10" t="n">
        <f aca="false">D39*F39</f>
        <v>43.59375</v>
      </c>
      <c r="H39" s="11" t="n">
        <v>0.364084744999673</v>
      </c>
      <c r="I39" s="11" t="n">
        <f aca="false">H39-G39</f>
        <v>-43.2296652550003</v>
      </c>
      <c r="P39" s="12"/>
    </row>
    <row r="40" customFormat="false" ht="13.8" hidden="false" customHeight="false" outlineLevel="0" collapsed="false">
      <c r="A40" s="1" t="s">
        <v>32</v>
      </c>
      <c r="B40" s="2" t="n">
        <v>32</v>
      </c>
      <c r="C40" s="2" t="n">
        <v>16</v>
      </c>
      <c r="D40" s="9" t="n">
        <f aca="false">C40/B40</f>
        <v>0.5</v>
      </c>
      <c r="E40" s="10" t="n">
        <v>0.347249076375064</v>
      </c>
      <c r="F40" s="2" t="n">
        <v>91</v>
      </c>
      <c r="G40" s="10" t="n">
        <f aca="false">D40*F40</f>
        <v>45.5</v>
      </c>
      <c r="H40" s="11" t="n">
        <v>0.482977632999791</v>
      </c>
      <c r="I40" s="11" t="n">
        <f aca="false">H40-G40</f>
        <v>-45.0170223670002</v>
      </c>
      <c r="J40" s="11" t="n">
        <f aca="false">AVERAGE(I40:I41)</f>
        <v>-46.4400964400002</v>
      </c>
      <c r="P40" s="12"/>
    </row>
    <row r="41" customFormat="false" ht="13.8" hidden="false" customHeight="false" outlineLevel="0" collapsed="false">
      <c r="A41" s="1" t="s">
        <v>32</v>
      </c>
      <c r="B41" s="2" t="n">
        <v>32</v>
      </c>
      <c r="C41" s="2" t="n">
        <v>17</v>
      </c>
      <c r="D41" s="9" t="n">
        <f aca="false">C41/B41</f>
        <v>0.53125</v>
      </c>
      <c r="E41" s="10" t="n">
        <v>0.28720628624994</v>
      </c>
      <c r="F41" s="2" t="n">
        <v>91</v>
      </c>
      <c r="G41" s="10" t="n">
        <f aca="false">D41*F41</f>
        <v>48.34375</v>
      </c>
      <c r="H41" s="11" t="n">
        <v>0.480579486999886</v>
      </c>
      <c r="I41" s="11" t="n">
        <f aca="false">H41-G41</f>
        <v>-47.8631705130001</v>
      </c>
      <c r="P41" s="12"/>
    </row>
    <row r="42" customFormat="false" ht="13.8" hidden="false" customHeight="false" outlineLevel="0" collapsed="false">
      <c r="A42" s="1" t="s">
        <v>33</v>
      </c>
      <c r="B42" s="2" t="n">
        <v>32</v>
      </c>
      <c r="C42" s="2" t="n">
        <v>23</v>
      </c>
      <c r="D42" s="9" t="n">
        <f aca="false">C42/B42</f>
        <v>0.71875</v>
      </c>
      <c r="E42" s="10" t="n">
        <v>0.0958001586875384</v>
      </c>
      <c r="F42" s="2" t="n">
        <v>94</v>
      </c>
      <c r="G42" s="10" t="n">
        <f aca="false">D42*F42</f>
        <v>67.5625</v>
      </c>
      <c r="H42" s="11" t="n">
        <v>0.452545750999889</v>
      </c>
      <c r="I42" s="11" t="n">
        <f aca="false">H42-G42</f>
        <v>-67.1099542490001</v>
      </c>
      <c r="J42" s="11" t="n">
        <f aca="false">AVERAGE(I42:I43)</f>
        <v>-50.6213300629997</v>
      </c>
      <c r="P42" s="12"/>
    </row>
    <row r="43" customFormat="false" ht="13.8" hidden="false" customHeight="false" outlineLevel="0" collapsed="false">
      <c r="A43" s="1" t="s">
        <v>33</v>
      </c>
      <c r="B43" s="2" t="n">
        <v>32</v>
      </c>
      <c r="C43" s="2" t="n">
        <v>12</v>
      </c>
      <c r="D43" s="9" t="n">
        <f aca="false">C43/B43</f>
        <v>0.375</v>
      </c>
      <c r="E43" s="10" t="n">
        <v>0.137611076531329</v>
      </c>
      <c r="F43" s="2" t="n">
        <v>92</v>
      </c>
      <c r="G43" s="10" t="n">
        <f aca="false">D43*F43</f>
        <v>34.5</v>
      </c>
      <c r="H43" s="11" t="n">
        <v>0.367294123000647</v>
      </c>
      <c r="I43" s="11" t="n">
        <f aca="false">H43-G43</f>
        <v>-34.1327058769994</v>
      </c>
      <c r="P43" s="12"/>
    </row>
    <row r="44" customFormat="false" ht="13.8" hidden="false" customHeight="false" outlineLevel="0" collapsed="false">
      <c r="A44" s="1" t="s">
        <v>34</v>
      </c>
      <c r="B44" s="2" t="n">
        <v>32</v>
      </c>
      <c r="C44" s="2" t="n">
        <v>15</v>
      </c>
      <c r="D44" s="9" t="n">
        <f aca="false">C44/B44</f>
        <v>0.46875</v>
      </c>
      <c r="E44" s="10" t="n">
        <v>0.159589534812511</v>
      </c>
      <c r="F44" s="2" t="n">
        <v>91</v>
      </c>
      <c r="G44" s="10" t="n">
        <f aca="false">D44*F44</f>
        <v>42.65625</v>
      </c>
      <c r="H44" s="11" t="n">
        <v>0.314464466999652</v>
      </c>
      <c r="I44" s="11" t="n">
        <f aca="false">H44-G44</f>
        <v>-42.3417855330004</v>
      </c>
      <c r="J44" s="11" t="n">
        <f aca="false">AVERAGE(I44:I45)</f>
        <v>-44.2239526125002</v>
      </c>
      <c r="P44" s="12"/>
    </row>
    <row r="45" customFormat="false" ht="13.8" hidden="false" customHeight="false" outlineLevel="0" collapsed="false">
      <c r="A45" s="1" t="s">
        <v>34</v>
      </c>
      <c r="B45" s="2" t="n">
        <v>32</v>
      </c>
      <c r="C45" s="2" t="n">
        <v>16</v>
      </c>
      <c r="D45" s="9" t="n">
        <f aca="false">C45/B45</f>
        <v>0.5</v>
      </c>
      <c r="E45" s="10" t="n">
        <v>0.165119558687451</v>
      </c>
      <c r="F45" s="2" t="n">
        <v>93</v>
      </c>
      <c r="G45" s="10" t="n">
        <f aca="false">D45*F45</f>
        <v>46.5</v>
      </c>
      <c r="H45" s="11" t="n">
        <v>0.393880308000007</v>
      </c>
      <c r="I45" s="11" t="n">
        <f aca="false">H45-G45</f>
        <v>-46.106119692</v>
      </c>
      <c r="P45" s="12"/>
    </row>
    <row r="46" customFormat="false" ht="13.8" hidden="false" customHeight="false" outlineLevel="0" collapsed="false">
      <c r="A46" s="1" t="s">
        <v>35</v>
      </c>
      <c r="B46" s="2" t="n">
        <v>32</v>
      </c>
      <c r="C46" s="2" t="n">
        <v>13</v>
      </c>
      <c r="D46" s="9" t="n">
        <f aca="false">C46/B46</f>
        <v>0.40625</v>
      </c>
      <c r="E46" s="10" t="n">
        <v>0.359229100531188</v>
      </c>
      <c r="F46" s="2" t="n">
        <v>95</v>
      </c>
      <c r="G46" s="10" t="n">
        <f aca="false">D46*F46</f>
        <v>38.59375</v>
      </c>
      <c r="H46" s="11" t="n">
        <v>0.517618634999963</v>
      </c>
      <c r="I46" s="11" t="n">
        <f aca="false">H46-G46</f>
        <v>-38.076131365</v>
      </c>
      <c r="J46" s="11" t="n">
        <f aca="false">AVERAGE(I46:I47)</f>
        <v>-44.2908523355</v>
      </c>
      <c r="P46" s="12"/>
    </row>
    <row r="47" customFormat="false" ht="13.8" hidden="false" customHeight="false" outlineLevel="0" collapsed="false">
      <c r="A47" s="1" t="s">
        <v>35</v>
      </c>
      <c r="B47" s="2" t="n">
        <v>32</v>
      </c>
      <c r="C47" s="2" t="n">
        <v>17</v>
      </c>
      <c r="D47" s="9" t="n">
        <f aca="false">C47/B47</f>
        <v>0.53125</v>
      </c>
      <c r="E47" s="10" t="n">
        <v>0.322657596406302</v>
      </c>
      <c r="F47" s="2" t="n">
        <v>96</v>
      </c>
      <c r="G47" s="10" t="n">
        <f aca="false">D47*F47</f>
        <v>51</v>
      </c>
      <c r="H47" s="11" t="n">
        <v>0.49442669400014</v>
      </c>
      <c r="I47" s="11" t="n">
        <f aca="false">H47-G47</f>
        <v>-50.5055733059999</v>
      </c>
      <c r="P47" s="12"/>
    </row>
    <row r="48" customFormat="false" ht="13.8" hidden="false" customHeight="false" outlineLevel="0" collapsed="false">
      <c r="A48" s="1" t="s">
        <v>36</v>
      </c>
      <c r="B48" s="2" t="n">
        <v>32</v>
      </c>
      <c r="C48" s="2" t="n">
        <v>15</v>
      </c>
      <c r="D48" s="9" t="n">
        <f aca="false">C48/B48</f>
        <v>0.46875</v>
      </c>
      <c r="E48" s="10" t="n">
        <v>0.295057193468764</v>
      </c>
      <c r="F48" s="2" t="n">
        <v>95</v>
      </c>
      <c r="G48" s="10" t="n">
        <f aca="false">D48*F48</f>
        <v>44.53125</v>
      </c>
      <c r="H48" s="11" t="n">
        <v>0.448058919999767</v>
      </c>
      <c r="I48" s="11" t="n">
        <f aca="false">H48-G48</f>
        <v>-44.0831910800002</v>
      </c>
      <c r="J48" s="11" t="n">
        <f aca="false">AVERAGE(I48:I49)</f>
        <v>-42.6729528610001</v>
      </c>
      <c r="P48" s="12"/>
    </row>
    <row r="49" customFormat="false" ht="13.8" hidden="false" customHeight="false" outlineLevel="0" collapsed="false">
      <c r="A49" s="1" t="s">
        <v>36</v>
      </c>
      <c r="B49" s="2" t="n">
        <v>32</v>
      </c>
      <c r="C49" s="2" t="n">
        <v>15</v>
      </c>
      <c r="D49" s="9" t="n">
        <f aca="false">C49/B49</f>
        <v>0.46875</v>
      </c>
      <c r="E49" s="10" t="n">
        <v>0.306972039437483</v>
      </c>
      <c r="F49" s="2" t="n">
        <v>89</v>
      </c>
      <c r="G49" s="10" t="n">
        <f aca="false">D49*F49</f>
        <v>41.71875</v>
      </c>
      <c r="H49" s="11" t="n">
        <v>0.456035358000008</v>
      </c>
      <c r="I49" s="11" t="n">
        <f aca="false">H49-G49</f>
        <v>-41.262714642</v>
      </c>
      <c r="J49" s="7" t="s">
        <v>37</v>
      </c>
      <c r="P49" s="12"/>
    </row>
    <row r="50" customFormat="false" ht="13.8" hidden="false" customHeight="false" outlineLevel="0" collapsed="false">
      <c r="H50" s="11" t="e">
        <f aca="false">SUBTOTAL(101,table2[qssrt])</f>
        <v>#VALUE!</v>
      </c>
      <c r="J50" s="11" t="n">
        <f aca="false">AVERAGE(J2:J49)</f>
        <v>-48.1914020455833</v>
      </c>
      <c r="N50" s="16"/>
      <c r="P50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2020-01-15T12:49:44Z</dcterms:created>
  <dc:creator>dorcos</dc:creator>
  <dc:language>en-US</dc:language>
  <cp:lastModifiedBy>Laura Balsa</cp:lastModifiedBy>
  <dcterms:modified xsi:type="dcterms:W3CDTF">2020-01-20T03:49:15Z</dcterms:modified>
  <cp:revision>7</cp:revision>
</cp:coreProperties>
</file>