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lauragoetz/Documents/git_repos/CV_steelhead_PBT/tables/"/>
    </mc:Choice>
  </mc:AlternateContent>
  <xr:revisionPtr revIDLastSave="0" documentId="13_ncr:40009_{3A71504D-23E5-5544-9280-3EE73B8F833F}" xr6:coauthVersionLast="47" xr6:coauthVersionMax="47" xr10:uidLastSave="{00000000-0000-0000-0000-000000000000}"/>
  <bookViews>
    <workbookView xWindow="-41620" yWindow="-14420" windowWidth="39840" windowHeight="21600" firstSheet="6" activeTab="15"/>
  </bookViews>
  <sheets>
    <sheet name="1_samples" sheetId="1" r:id="rId1"/>
    <sheet name="2_nspawn" sheetId="6" r:id="rId2"/>
    <sheet name="3_age" sheetId="7" r:id="rId3"/>
    <sheet name="4_straying" sheetId="9" r:id="rId4"/>
    <sheet name="5_omy5" sheetId="11" r:id="rId5"/>
    <sheet name="S1. Loci for PBT" sheetId="2" r:id="rId6"/>
    <sheet name="S2. Ho, He" sheetId="3" r:id="rId7"/>
    <sheet name="S3. Fst within programs" sheetId="4" r:id="rId8"/>
    <sheet name="S4. Fst between programs" sheetId="5" r:id="rId9"/>
    <sheet name="S5. Number of spawnings by y" sheetId="8" r:id="rId10"/>
    <sheet name="S6. Parentage assignments" sheetId="10" r:id="rId11"/>
    <sheet name="S7. Parentage by number of spaw" sheetId="12" r:id="rId12"/>
    <sheet name="S8. Mean.median dates" sheetId="13" r:id="rId13"/>
    <sheet name="S9. Straying over years" sheetId="14" r:id="rId14"/>
    <sheet name="S10. ARxAR matings" sheetId="15" r:id="rId15"/>
    <sheet name="S11. Age by Omy05 and sex" sheetId="16" r:id="rId16"/>
  </sheets>
  <calcPr calcId="0"/>
</workbook>
</file>

<file path=xl/calcChain.xml><?xml version="1.0" encoding="utf-8"?>
<calcChain xmlns="http://schemas.openxmlformats.org/spreadsheetml/2006/main">
  <c r="F7" i="9" l="1"/>
  <c r="E7" i="9"/>
  <c r="D7" i="9"/>
  <c r="C7" i="9"/>
  <c r="G6" i="1"/>
  <c r="G7" i="1"/>
  <c r="G8" i="1"/>
  <c r="G9" i="1"/>
  <c r="G10" i="1"/>
  <c r="G11" i="1"/>
  <c r="G12" i="1"/>
  <c r="G13" i="1"/>
  <c r="G14" i="1"/>
  <c r="G15" i="1"/>
  <c r="G4" i="1"/>
  <c r="D5" i="1"/>
  <c r="E5" i="1"/>
  <c r="F5" i="1"/>
  <c r="C5" i="1"/>
  <c r="G5" i="1" s="1"/>
</calcChain>
</file>

<file path=xl/sharedStrings.xml><?xml version="1.0" encoding="utf-8"?>
<sst xmlns="http://schemas.openxmlformats.org/spreadsheetml/2006/main" count="1176" uniqueCount="734">
  <si>
    <t>CH</t>
  </si>
  <si>
    <t>FRH</t>
  </si>
  <si>
    <t>MRH</t>
  </si>
  <si>
    <t>NH</t>
  </si>
  <si>
    <t>Samples genotyped</t>
  </si>
  <si>
    <t>Total sampled</t>
  </si>
  <si>
    <t>Missing loci</t>
  </si>
  <si>
    <t>Total</t>
  </si>
  <si>
    <t>Program</t>
  </si>
  <si>
    <t>sex</t>
  </si>
  <si>
    <t>iteroparous</t>
  </si>
  <si>
    <t>7 (0.202%)</t>
  </si>
  <si>
    <t>Female</t>
  </si>
  <si>
    <t>3 (0.19%)</t>
  </si>
  <si>
    <t>Male</t>
  </si>
  <si>
    <t>4 (0.212%)</t>
  </si>
  <si>
    <t>once</t>
  </si>
  <si>
    <t>repeat</t>
  </si>
  <si>
    <t>106 (2.216%)</t>
  </si>
  <si>
    <t>0 (0%)</t>
  </si>
  <si>
    <t>Iteroparous</t>
  </si>
  <si>
    <t>Once</t>
  </si>
  <si>
    <t>Repeat</t>
  </si>
  <si>
    <t>Kruskal-Wallis</t>
  </si>
  <si>
    <t>chi</t>
  </si>
  <si>
    <t>df</t>
  </si>
  <si>
    <t>p-value</t>
  </si>
  <si>
    <t>use ~ program</t>
  </si>
  <si>
    <t>use ~ sex</t>
  </si>
  <si>
    <t>34 (3.656%)</t>
  </si>
  <si>
    <t>42 (3.13%)</t>
  </si>
  <si>
    <t>40 (2.553%)</t>
  </si>
  <si>
    <t>93 (15.372%)</t>
  </si>
  <si>
    <t>33 (25.581%)</t>
  </si>
  <si>
    <t>57 (6.455%)</t>
  </si>
  <si>
    <t>92 (8.433%)</t>
  </si>
  <si>
    <t>65 (6.944%)</t>
  </si>
  <si>
    <t>11 (8.462%)</t>
  </si>
  <si>
    <t>9 (4.839%)</t>
  </si>
  <si>
    <t>4 (3.101%)</t>
  </si>
  <si>
    <t>2 (3.636%)</t>
  </si>
  <si>
    <t>63 (20.192%)</t>
  </si>
  <si>
    <t>1 (0.344%)</t>
  </si>
  <si>
    <t>1 (0.196%)</t>
  </si>
  <si>
    <t>1 (0.228%)</t>
  </si>
  <si>
    <t>894 (96.129%)</t>
  </si>
  <si>
    <t>1296 (96.572%)</t>
  </si>
  <si>
    <t>1521 (97.064%)</t>
  </si>
  <si>
    <t>235 (38.843%)</t>
  </si>
  <si>
    <t>87 (67.442%)</t>
  </si>
  <si>
    <t>781 (88.448%)</t>
  </si>
  <si>
    <t>972 (89.093%)</t>
  </si>
  <si>
    <t>861 (91.987%)</t>
  </si>
  <si>
    <t>53 (40.769%)</t>
  </si>
  <si>
    <t>131 (70.43%)</t>
  </si>
  <si>
    <t>105 (81.395%)</t>
  </si>
  <si>
    <t>28 (50.909%)</t>
  </si>
  <si>
    <t>215 (68.91%)</t>
  </si>
  <si>
    <t>276 (94.845%)</t>
  </si>
  <si>
    <t>398 (97.073%)</t>
  </si>
  <si>
    <t>260 (79.511%)</t>
  </si>
  <si>
    <t>79 (90.805%)</t>
  </si>
  <si>
    <t>449 (89.264%)</t>
  </si>
  <si>
    <t>473 (92.745%)</t>
  </si>
  <si>
    <t>253 (63.409%)</t>
  </si>
  <si>
    <t>423 (96.575%)</t>
  </si>
  <si>
    <t>2 (0.215%)</t>
  </si>
  <si>
    <t>1 (0.114%)</t>
  </si>
  <si>
    <t>4 (0.298%)</t>
  </si>
  <si>
    <t>6 (0.383%)</t>
  </si>
  <si>
    <t>277 (45.785%)</t>
  </si>
  <si>
    <t>9 (6.977%)</t>
  </si>
  <si>
    <t>45 (5.096%)</t>
  </si>
  <si>
    <t>27 (2.475%)</t>
  </si>
  <si>
    <t>10 (1.068%)</t>
  </si>
  <si>
    <t>66 (50.769%)</t>
  </si>
  <si>
    <t>46 (24.731%)</t>
  </si>
  <si>
    <t>20 (15.504%)</t>
  </si>
  <si>
    <t>25 (45.455%)</t>
  </si>
  <si>
    <t>34 (10.897%)</t>
  </si>
  <si>
    <t>14 (4.811%)</t>
  </si>
  <si>
    <t>12 (2.927%)</t>
  </si>
  <si>
    <t>67 (20.489%)</t>
  </si>
  <si>
    <t>8 (9.195%)</t>
  </si>
  <si>
    <t>54 (10.736%)</t>
  </si>
  <si>
    <t>36 (7.059%)</t>
  </si>
  <si>
    <t>146 (36.591%)</t>
  </si>
  <si>
    <t>14 (3.196%)</t>
  </si>
  <si>
    <t>33 (6.371%)</t>
  </si>
  <si>
    <t>90 (13.006%)</t>
  </si>
  <si>
    <t>34 (5.067%)</t>
  </si>
  <si>
    <t>33 (4.198%)</t>
  </si>
  <si>
    <t>64 (27.234%)</t>
  </si>
  <si>
    <t>23 (35.938%)</t>
  </si>
  <si>
    <t>43 (9.795%)</t>
  </si>
  <si>
    <t>74 (13.504%)</t>
  </si>
  <si>
    <t>52 (11.04%)</t>
  </si>
  <si>
    <t>15 (15.306%)</t>
  </si>
  <si>
    <t>11 (23.913%)</t>
  </si>
  <si>
    <t>9 (11.25%)</t>
  </si>
  <si>
    <t>4 (6.897%)</t>
  </si>
  <si>
    <t>1 (4.348%)</t>
  </si>
  <si>
    <t>94 (32.526%)</t>
  </si>
  <si>
    <t>52 (28.729%)</t>
  </si>
  <si>
    <t>1 (0.667%)</t>
  </si>
  <si>
    <t>483 (93.243%)</t>
  </si>
  <si>
    <t>600 (86.705%)</t>
  </si>
  <si>
    <t>635 (94.635%)</t>
  </si>
  <si>
    <t>751 (95.547%)</t>
  </si>
  <si>
    <t>157 (66.809%)</t>
  </si>
  <si>
    <t>41 (64.062%)</t>
  </si>
  <si>
    <t>396 (90.205%)</t>
  </si>
  <si>
    <t>470 (85.766%)</t>
  </si>
  <si>
    <t>419 (88.96%)</t>
  </si>
  <si>
    <t>83 (84.694%)</t>
  </si>
  <si>
    <t>35 (76.087%)</t>
  </si>
  <si>
    <t>71 (88.75%)</t>
  </si>
  <si>
    <t>54 (93.103%)</t>
  </si>
  <si>
    <t>22 (95.652%)</t>
  </si>
  <si>
    <t>195 (67.474%)</t>
  </si>
  <si>
    <t>129 (71.271%)</t>
  </si>
  <si>
    <t>145 (96.667%)</t>
  </si>
  <si>
    <t>204 (100%)</t>
  </si>
  <si>
    <t>162 (98.78%)</t>
  </si>
  <si>
    <t>42 (100%)</t>
  </si>
  <si>
    <t>249 (100%)</t>
  </si>
  <si>
    <t>195 (94.203%)</t>
  </si>
  <si>
    <t>163 (100%)</t>
  </si>
  <si>
    <t>150 (100%)</t>
  </si>
  <si>
    <t>2 (0.386%)</t>
  </si>
  <si>
    <t>1 (0.227%)</t>
  </si>
  <si>
    <t>2 (0.289%)</t>
  </si>
  <si>
    <t>2 (0.298%)</t>
  </si>
  <si>
    <t>2 (0.254%)</t>
  </si>
  <si>
    <t>14 (5.957%)</t>
  </si>
  <si>
    <t>4 (0.73%)</t>
  </si>
  <si>
    <t>4 (2.667%)</t>
  </si>
  <si>
    <t>2 (1.22%)</t>
  </si>
  <si>
    <t>12 (5.797%)</t>
  </si>
  <si>
    <t>1 (0.243%)</t>
  </si>
  <si>
    <t>3 (0.732%)</t>
  </si>
  <si>
    <t>10 (5.025%)</t>
  </si>
  <si>
    <t>5 (1.062%)</t>
  </si>
  <si>
    <t>8 (1.192%)</t>
  </si>
  <si>
    <t>7 (0.896%)</t>
  </si>
  <si>
    <t>13 (3.581%)</t>
  </si>
  <si>
    <t>29 (7.838%)</t>
  </si>
  <si>
    <t>10 (15.385%)</t>
  </si>
  <si>
    <t>14 (3.153%)</t>
  </si>
  <si>
    <t>18 (3.315%)</t>
  </si>
  <si>
    <t>13 (2.796%)</t>
  </si>
  <si>
    <t>4 (4%)</t>
  </si>
  <si>
    <t>1 (3.125%)</t>
  </si>
  <si>
    <t>12 (3.922%)</t>
  </si>
  <si>
    <t>11 (8.397%)</t>
  </si>
  <si>
    <t>2 (0.803%)</t>
  </si>
  <si>
    <t>1 (0.33%)</t>
  </si>
  <si>
    <t>1 (0.347%)</t>
  </si>
  <si>
    <t>411 (99.757%)</t>
  </si>
  <si>
    <t>407 (99.268%)</t>
  </si>
  <si>
    <t>189 (94.975%)</t>
  </si>
  <si>
    <t>376 (79.83%)</t>
  </si>
  <si>
    <t>661 (98.51%)</t>
  </si>
  <si>
    <t>770 (98.592%)</t>
  </si>
  <si>
    <t>198 (54.545%)</t>
  </si>
  <si>
    <t>78 (21.081%)</t>
  </si>
  <si>
    <t>46 (70.769%)</t>
  </si>
  <si>
    <t>385 (86.712%)</t>
  </si>
  <si>
    <t>502 (92.449%)</t>
  </si>
  <si>
    <t>442 (95.054%)</t>
  </si>
  <si>
    <t>78 (78%)</t>
  </si>
  <si>
    <t>18 (21.429%)</t>
  </si>
  <si>
    <t>60 (56.604%)</t>
  </si>
  <si>
    <t>51 (71.831%)</t>
  </si>
  <si>
    <t>6 (18.75%)</t>
  </si>
  <si>
    <t>208 (67.974%)</t>
  </si>
  <si>
    <t>86 (65.649%)</t>
  </si>
  <si>
    <t>131 (92.908%)</t>
  </si>
  <si>
    <t>194 (94.175%)</t>
  </si>
  <si>
    <t>98 (60.123%)</t>
  </si>
  <si>
    <t>37 (82.222%)</t>
  </si>
  <si>
    <t>200 (78.74%)</t>
  </si>
  <si>
    <t>278 (91.749%)</t>
  </si>
  <si>
    <t>90 (38.136%)</t>
  </si>
  <si>
    <t>273 (94.792%)</t>
  </si>
  <si>
    <t>2 (0.292%)</t>
  </si>
  <si>
    <t>90 (19.108%)</t>
  </si>
  <si>
    <t>4 (0.512%)</t>
  </si>
  <si>
    <t>152 (41.873%)</t>
  </si>
  <si>
    <t>263 (71.081%)</t>
  </si>
  <si>
    <t>9 (13.846%)</t>
  </si>
  <si>
    <t>45 (10.135%)</t>
  </si>
  <si>
    <t>23 (4.236%)</t>
  </si>
  <si>
    <t>10 (2.151%)</t>
  </si>
  <si>
    <t>18 (18%)</t>
  </si>
  <si>
    <t>66 (78.571%)</t>
  </si>
  <si>
    <t>46 (43.396%)</t>
  </si>
  <si>
    <t>20 (28.169%)</t>
  </si>
  <si>
    <t>25 (78.125%)</t>
  </si>
  <si>
    <t>86 (28.105%)</t>
  </si>
  <si>
    <t>34 (25.954%)</t>
  </si>
  <si>
    <t>10 (7.092%)</t>
  </si>
  <si>
    <t>12 (5.825%)</t>
  </si>
  <si>
    <t>65 (39.877%)</t>
  </si>
  <si>
    <t>8 (17.778%)</t>
  </si>
  <si>
    <t>54 (21.26%)</t>
  </si>
  <si>
    <t>24 (7.921%)</t>
  </si>
  <si>
    <t>146 (61.864%)</t>
  </si>
  <si>
    <t>14 (4.861%)</t>
  </si>
  <si>
    <t>Sex</t>
  </si>
  <si>
    <t>588 (6.331%)</t>
  </si>
  <si>
    <t>667 (8.22%)</t>
  </si>
  <si>
    <t>364 (14.577%)</t>
  </si>
  <si>
    <t>8492 (91.43%)</t>
  </si>
  <si>
    <t>5821 (71.74%)</t>
  </si>
  <si>
    <t>1829 (73.248%)</t>
  </si>
  <si>
    <t>3024 (87.298%)</t>
  </si>
  <si>
    <t>208 (2.239%)</t>
  </si>
  <si>
    <t>1626 (20.039%)</t>
  </si>
  <si>
    <t>304 (12.175%)</t>
  </si>
  <si>
    <t>433 (12.5%)</t>
  </si>
  <si>
    <t>532 (11.12%)</t>
  </si>
  <si>
    <t>490 (13.403%)</t>
  </si>
  <si>
    <t>332 (27.598%)</t>
  </si>
  <si>
    <t>4146 (86.664%)</t>
  </si>
  <si>
    <t>2981 (81.537%)</t>
  </si>
  <si>
    <t>871 (72.402%)</t>
  </si>
  <si>
    <t>1553 (98.416%)</t>
  </si>
  <si>
    <t>185 (5.06%)</t>
  </si>
  <si>
    <t>22 (1.394%)</t>
  </si>
  <si>
    <t>56 (1.243%)</t>
  </si>
  <si>
    <t>177 (3.97%)</t>
  </si>
  <si>
    <t>32 (2.473%)</t>
  </si>
  <si>
    <t>4346 (96.492%)</t>
  </si>
  <si>
    <t>2840 (63.706%)</t>
  </si>
  <si>
    <t>958 (74.034%)</t>
  </si>
  <si>
    <t>1471 (77.996%)</t>
  </si>
  <si>
    <t>102 (2.265%)</t>
  </si>
  <si>
    <t>1441 (32.324%)</t>
  </si>
  <si>
    <t>304 (23.493%)</t>
  </si>
  <si>
    <t>411 (21.792%)</t>
  </si>
  <si>
    <t>2249 (74.8%)</t>
  </si>
  <si>
    <t>1722 (78.1%)</t>
  </si>
  <si>
    <t>665 (67.4%)</t>
  </si>
  <si>
    <t>90 (11.2%)</t>
  </si>
  <si>
    <t>660 (22%)</t>
  </si>
  <si>
    <t>438 (19.9%)</t>
  </si>
  <si>
    <t>297 (30.1%)</t>
  </si>
  <si>
    <t>683 (85.2%)</t>
  </si>
  <si>
    <t>85 (2.8%)</t>
  </si>
  <si>
    <t>41 (1.9%)</t>
  </si>
  <si>
    <t>23 (2.3%)</t>
  </si>
  <si>
    <t>27 (3.4%)</t>
  </si>
  <si>
    <t>11 (0.4%)</t>
  </si>
  <si>
    <t>4 (0.2%)</t>
  </si>
  <si>
    <t>2560 (87.9%)</t>
  </si>
  <si>
    <t>2109 (89.2%)</t>
  </si>
  <si>
    <t>830 (88.4%)</t>
  </si>
  <si>
    <t>193 (20.4%)</t>
  </si>
  <si>
    <t>322 (11.1%)</t>
  </si>
  <si>
    <t>243 (10.3%)</t>
  </si>
  <si>
    <t>100 (10.6%)</t>
  </si>
  <si>
    <t>724 (76.6%)</t>
  </si>
  <si>
    <t>23 (0.8%)</t>
  </si>
  <si>
    <t>12 (0.5%)</t>
  </si>
  <si>
    <t>9 (1%)</t>
  </si>
  <si>
    <t>28 (3%)</t>
  </si>
  <si>
    <t>5 (0.2%)</t>
  </si>
  <si>
    <t>1 (0%)</t>
  </si>
  <si>
    <t>1 (0.1%)</t>
  </si>
  <si>
    <t>2 (0.2%)</t>
  </si>
  <si>
    <t>Age at spawning</t>
  </si>
  <si>
    <t>chi-squared</t>
  </si>
  <si>
    <t>Age ~ program</t>
  </si>
  <si>
    <t>Age ~ sex</t>
  </si>
  <si>
    <t>&lt; 2.2e-16</t>
  </si>
  <si>
    <t>Age ~ cohort year</t>
  </si>
  <si>
    <t>Age ~ return year</t>
  </si>
  <si>
    <t>Age ~ median spawn date</t>
  </si>
  <si>
    <t>5880 (99.4%)</t>
  </si>
  <si>
    <t>2 (0.1%)</t>
  </si>
  <si>
    <t>11 (0.2%)</t>
  </si>
  <si>
    <t>4567 (100%)</t>
  </si>
  <si>
    <t>37 (1.9%)</t>
  </si>
  <si>
    <t>17 (1%)</t>
  </si>
  <si>
    <t>1704 (88.5%)</t>
  </si>
  <si>
    <t>15 (0.9%)</t>
  </si>
  <si>
    <t>24 (0.4%)</t>
  </si>
  <si>
    <t>2 (0%)</t>
  </si>
  <si>
    <t>182 (9.5%)</t>
  </si>
  <si>
    <t>1713 (98.1%)</t>
  </si>
  <si>
    <t>Origin Program</t>
  </si>
  <si>
    <t>Return Program</t>
  </si>
  <si>
    <t>Omy05</t>
  </si>
  <si>
    <t>AA</t>
  </si>
  <si>
    <t>5030 (86.6%)</t>
  </si>
  <si>
    <t>2133 (60.3%)</t>
  </si>
  <si>
    <t>1259 (70.7%)</t>
  </si>
  <si>
    <t>1186 (60.4%)</t>
  </si>
  <si>
    <t>2558 (86.3%)</t>
  </si>
  <si>
    <t>1000 (59%)</t>
  </si>
  <si>
    <t>630 (71.8%)</t>
  </si>
  <si>
    <t>507 (61.6%)</t>
  </si>
  <si>
    <t>2472 (86.8%)</t>
  </si>
  <si>
    <t>1133 (61.6%)</t>
  </si>
  <si>
    <t>629 (69.7%)</t>
  </si>
  <si>
    <t>679 (59.5%)</t>
  </si>
  <si>
    <t>AR</t>
  </si>
  <si>
    <t>760 (13.1%)</t>
  </si>
  <si>
    <t>1272 (36%)</t>
  </si>
  <si>
    <t>476 (26.7%)</t>
  </si>
  <si>
    <t>709 (36.1%)</t>
  </si>
  <si>
    <t>395 (13.3%)</t>
  </si>
  <si>
    <t>622 (36.7%)</t>
  </si>
  <si>
    <t>227 (25.9%)</t>
  </si>
  <si>
    <t>279 (33.9%)</t>
  </si>
  <si>
    <t>365 (12.8%)</t>
  </si>
  <si>
    <t>650 (35.3%)</t>
  </si>
  <si>
    <t>249 (27.6%)</t>
  </si>
  <si>
    <t>430 (37.7%)</t>
  </si>
  <si>
    <t>RR</t>
  </si>
  <si>
    <t>20 (0.3%)</t>
  </si>
  <si>
    <t>130 (3.7%)</t>
  </si>
  <si>
    <t>45 (2.5%)</t>
  </si>
  <si>
    <t>70 (3.6%)</t>
  </si>
  <si>
    <t>10 (0.3%)</t>
  </si>
  <si>
    <t>73 (4.3%)</t>
  </si>
  <si>
    <t>21 (2.4%)</t>
  </si>
  <si>
    <t>37 (4.5%)</t>
  </si>
  <si>
    <t>10 (0.4%)</t>
  </si>
  <si>
    <t>57 (3.1%)</t>
  </si>
  <si>
    <t>24 (2.7%)</t>
  </si>
  <si>
    <t>33 (2.9%)</t>
  </si>
  <si>
    <t>D</t>
  </si>
  <si>
    <t>HWE Results</t>
  </si>
  <si>
    <t>The R package strataG was used to calculate mean estimated heterozygosity.</t>
  </si>
  <si>
    <t>Table S2. : Estimated observed and expected heterozygosity by hatchery program over time.</t>
  </si>
  <si>
    <t>Table S1. Loci used for PBT and population genetics analyses</t>
  </si>
  <si>
    <t>locus</t>
  </si>
  <si>
    <t>Omy_AldA</t>
  </si>
  <si>
    <t>SH95489-423</t>
  </si>
  <si>
    <t>SH100771-63</t>
  </si>
  <si>
    <t>SH102510-682</t>
  </si>
  <si>
    <t>SH105115-367</t>
  </si>
  <si>
    <t>SH108735-311</t>
  </si>
  <si>
    <t>SH110201-359</t>
  </si>
  <si>
    <t>SH113128-73</t>
  </si>
  <si>
    <t>SH117286-374</t>
  </si>
  <si>
    <t>SH119892-365</t>
  </si>
  <si>
    <t>SH127645-308</t>
  </si>
  <si>
    <t>OMGH1PROM1-SNP1</t>
  </si>
  <si>
    <t>Omy_arp-630</t>
  </si>
  <si>
    <t>SH96222-125</t>
  </si>
  <si>
    <t>SH100974-386</t>
  </si>
  <si>
    <t>SH102867-443</t>
  </si>
  <si>
    <t>SH105385-406</t>
  </si>
  <si>
    <t>SH109243-222</t>
  </si>
  <si>
    <t>SH110362-585</t>
  </si>
  <si>
    <t>SH114315-438</t>
  </si>
  <si>
    <t>SH117370-400</t>
  </si>
  <si>
    <t>SH120255-332</t>
  </si>
  <si>
    <t>Omy_aspAT-123</t>
  </si>
  <si>
    <t>Omy_g12-82</t>
  </si>
  <si>
    <t>SH97077-73</t>
  </si>
  <si>
    <t>SH101554-306</t>
  </si>
  <si>
    <t>SH103350-395</t>
  </si>
  <si>
    <t>SH105386-347</t>
  </si>
  <si>
    <t>SH109525-403</t>
  </si>
  <si>
    <t>SH110689-148</t>
  </si>
  <si>
    <t>SH114448-87</t>
  </si>
  <si>
    <t>SH117540-259</t>
  </si>
  <si>
    <t>SH120950-569</t>
  </si>
  <si>
    <t>SH128996-481</t>
  </si>
  <si>
    <t>Omy_COX1-221</t>
  </si>
  <si>
    <t>Omy_gh-475</t>
  </si>
  <si>
    <t>SH97954-618</t>
  </si>
  <si>
    <t>SH101770-410</t>
  </si>
  <si>
    <t>SH103577-379</t>
  </si>
  <si>
    <t>SH105714-265</t>
  </si>
  <si>
    <t>SH109651-445</t>
  </si>
  <si>
    <t>SH111666-301</t>
  </si>
  <si>
    <t>SH114587-480</t>
  </si>
  <si>
    <t>SH117815-81</t>
  </si>
  <si>
    <t>SH129870-756</t>
  </si>
  <si>
    <t>Omy_nramp-146</t>
  </si>
  <si>
    <t>Omy_gsdf-291</t>
  </si>
  <si>
    <t>SH98188-405</t>
  </si>
  <si>
    <t>SH101832-195</t>
  </si>
  <si>
    <t>SH103705-558</t>
  </si>
  <si>
    <t>SH106172-332</t>
  </si>
  <si>
    <t>SH109693-461</t>
  </si>
  <si>
    <t>SH112208-328</t>
  </si>
  <si>
    <t>SH114976-223</t>
  </si>
  <si>
    <t>SH118175-396</t>
  </si>
  <si>
    <t>SH123044-128</t>
  </si>
  <si>
    <t>SH130524-160</t>
  </si>
  <si>
    <t>Omy_Ogo4-304</t>
  </si>
  <si>
    <t>Omy_mapK3-103</t>
  </si>
  <si>
    <t>SH98409-549</t>
  </si>
  <si>
    <t>SH101993-189</t>
  </si>
  <si>
    <t>SH104519-624</t>
  </si>
  <si>
    <t>SH106313-445</t>
  </si>
  <si>
    <t>SH109874-148</t>
  </si>
  <si>
    <t>SH112301-202</t>
  </si>
  <si>
    <t>SH115987-812</t>
  </si>
  <si>
    <t>SH118654-91</t>
  </si>
  <si>
    <t>SH125998-61</t>
  </si>
  <si>
    <t>SH130720-100</t>
  </si>
  <si>
    <t>OMY_PEPA-INT6</t>
  </si>
  <si>
    <t>Omy_mcsf-371</t>
  </si>
  <si>
    <t>SH98683-165</t>
  </si>
  <si>
    <t>SH102420-634</t>
  </si>
  <si>
    <t>SH105075-162</t>
  </si>
  <si>
    <t>SH107074-217</t>
  </si>
  <si>
    <t>SH110064-419</t>
  </si>
  <si>
    <t>SH112820-82</t>
  </si>
  <si>
    <t>SH116733-349</t>
  </si>
  <si>
    <t>SH118938-341</t>
  </si>
  <si>
    <t>SH127236-583</t>
  </si>
  <si>
    <t>SH131460-646</t>
  </si>
  <si>
    <t>ONMYCRBF_1-SNP1</t>
  </si>
  <si>
    <t>SH95318-147</t>
  </si>
  <si>
    <t>SH99300-202</t>
  </si>
  <si>
    <t>SH102505-102</t>
  </si>
  <si>
    <t>SH105105-448</t>
  </si>
  <si>
    <t>SH107285-69</t>
  </si>
  <si>
    <t>SH110078-294</t>
  </si>
  <si>
    <t>SH113109-205</t>
  </si>
  <si>
    <t>SH117259-96</t>
  </si>
  <si>
    <t>SH119108-357</t>
  </si>
  <si>
    <t>SH127510-920</t>
  </si>
  <si>
    <t>mean Ho</t>
  </si>
  <si>
    <t>mean He</t>
  </si>
  <si>
    <t>2011:2012</t>
  </si>
  <si>
    <t>2012:2013</t>
  </si>
  <si>
    <t>2013:2014</t>
  </si>
  <si>
    <t>2014:2015</t>
  </si>
  <si>
    <t>2015:2016</t>
  </si>
  <si>
    <t>2016:2017</t>
  </si>
  <si>
    <t>2017:2018</t>
  </si>
  <si>
    <t>2018:2019</t>
  </si>
  <si>
    <t>The R package strataG was used to calculate Fst.</t>
  </si>
  <si>
    <t>Table S3. Fst estimated within each program's broodstock between sequential spawning years.</t>
  </si>
  <si>
    <t>Table S4. Fst estimated between programs over the study period.</t>
  </si>
  <si>
    <t>Table S5. Count of spawner type across programs and years</t>
  </si>
  <si>
    <t>48 (5.647%)</t>
  </si>
  <si>
    <t>54 (6.061%)</t>
  </si>
  <si>
    <t>84 (9.556%)</t>
  </si>
  <si>
    <t>102 (7.407%)</t>
  </si>
  <si>
    <t>104 (22.857%)</t>
  </si>
  <si>
    <t>80 (8.024%)</t>
  </si>
  <si>
    <t>45 (10.227%)</t>
  </si>
  <si>
    <t>52 (11.454%)</t>
  </si>
  <si>
    <t>76 (17.234%)</t>
  </si>
  <si>
    <t>94 (36.719%)</t>
  </si>
  <si>
    <t>75 (14.259%)</t>
  </si>
  <si>
    <t>2 (0.458%)</t>
  </si>
  <si>
    <t>8 (1.826%)</t>
  </si>
  <si>
    <t>12 (1.752%)</t>
  </si>
  <si>
    <t>35 (5.426%)</t>
  </si>
  <si>
    <t>54 (7.096%)</t>
  </si>
  <si>
    <t>100 (6.515%)</t>
  </si>
  <si>
    <t>138 (9.026%)</t>
  </si>
  <si>
    <t>26 (8.497%)</t>
  </si>
  <si>
    <t>41 (10.302%)</t>
  </si>
  <si>
    <t>67 (11.713%)</t>
  </si>
  <si>
    <t>100 (16.051%)</t>
  </si>
  <si>
    <t>9 (2.655%)</t>
  </si>
  <si>
    <t>33 (3.427%)</t>
  </si>
  <si>
    <t>38 (4.194%)</t>
  </si>
  <si>
    <t>13 (6.22%)</t>
  </si>
  <si>
    <t>18 (8.824%)</t>
  </si>
  <si>
    <t>95 (14.683%)</t>
  </si>
  <si>
    <t>149 (23.84%)</t>
  </si>
  <si>
    <t>9 (8.257%)</t>
  </si>
  <si>
    <t>137 (42.947%)</t>
  </si>
  <si>
    <t>3 (2.83%)</t>
  </si>
  <si>
    <t>1 (0.279%)</t>
  </si>
  <si>
    <t>4 (0.802%)</t>
  </si>
  <si>
    <t>2 (0.8%)</t>
  </si>
  <si>
    <t>802 (94.353%)</t>
  </si>
  <si>
    <t>833 (93.49%)</t>
  </si>
  <si>
    <t>794 (90.33%)</t>
  </si>
  <si>
    <t>1271 (92.302%)</t>
  </si>
  <si>
    <t>346 (76.044%)</t>
  </si>
  <si>
    <t>735 (73.721%)</t>
  </si>
  <si>
    <t>395 (89.773%)</t>
  </si>
  <si>
    <t>402 (88.546%)</t>
  </si>
  <si>
    <t>364 (82.54%)</t>
  </si>
  <si>
    <t>157 (61.328%)</t>
  </si>
  <si>
    <t>359 (68.251%)</t>
  </si>
  <si>
    <t>431 (98.627%)</t>
  </si>
  <si>
    <t>430 (98.174%)</t>
  </si>
  <si>
    <t>671 (97.956%)</t>
  </si>
  <si>
    <t>411 (63.721%)</t>
  </si>
  <si>
    <t>514 (67.543%)</t>
  </si>
  <si>
    <t>903 (58.827%)</t>
  </si>
  <si>
    <t>1057 (69.13%)</t>
  </si>
  <si>
    <t>252 (82.353%)</t>
  </si>
  <si>
    <t>316 (79.397%)</t>
  </si>
  <si>
    <t>447 (78.147%)</t>
  </si>
  <si>
    <t>483 (77.528%)</t>
  </si>
  <si>
    <t>159 (46.903%)</t>
  </si>
  <si>
    <t>456 (47.352%)</t>
  </si>
  <si>
    <t>574 (63.355%)</t>
  </si>
  <si>
    <t>178 (85.167%)</t>
  </si>
  <si>
    <t>183 (89.706%)</t>
  </si>
  <si>
    <t>546 (84.389%)</t>
  </si>
  <si>
    <t>390 (62.4%)</t>
  </si>
  <si>
    <t>100 (91.743%)</t>
  </si>
  <si>
    <t>182 (57.053%)</t>
  </si>
  <si>
    <t>100 (94.34%)</t>
  </si>
  <si>
    <t>351 (98.045%)</t>
  </si>
  <si>
    <t>413 (82.766%)</t>
  </si>
  <si>
    <t>243 (97.59%)</t>
  </si>
  <si>
    <t>170 (68%)</t>
  </si>
  <si>
    <t>4 (0.449%)</t>
  </si>
  <si>
    <t>4 (0.29%)</t>
  </si>
  <si>
    <t>5 (1.099%)</t>
  </si>
  <si>
    <t>182 (18.255%)</t>
  </si>
  <si>
    <t>5 (1.953%)</t>
  </si>
  <si>
    <t>92 (17.49%)</t>
  </si>
  <si>
    <t>4 (0.915%)</t>
  </si>
  <si>
    <t>199 (30.853%)</t>
  </si>
  <si>
    <t>193 (25.361%)</t>
  </si>
  <si>
    <t>532 (34.658%)</t>
  </si>
  <si>
    <t>334 (21.844%)</t>
  </si>
  <si>
    <t>28 (9.15%)</t>
  </si>
  <si>
    <t>58 (10.14%)</t>
  </si>
  <si>
    <t>40 (6.421%)</t>
  </si>
  <si>
    <t>171 (50.442%)</t>
  </si>
  <si>
    <t>474 (49.221%)</t>
  </si>
  <si>
    <t>294 (32.45%)</t>
  </si>
  <si>
    <t>18 (8.612%)</t>
  </si>
  <si>
    <t>3 (1.471%)</t>
  </si>
  <si>
    <t>6 (0.927%)</t>
  </si>
  <si>
    <t>86 (13.76%)</t>
  </si>
  <si>
    <t>6 (1.676%)</t>
  </si>
  <si>
    <t>82 (16.433%)</t>
  </si>
  <si>
    <t>4 (1.606%)</t>
  </si>
  <si>
    <t>78 (31.2%)</t>
  </si>
  <si>
    <t>use ~ year</t>
  </si>
  <si>
    <t>use ~ year (CH)</t>
  </si>
  <si>
    <t>use ~ year (FRH)</t>
  </si>
  <si>
    <t>use ~ year (MRH)</t>
  </si>
  <si>
    <t>use ~ year (NH)</t>
  </si>
  <si>
    <t>&lt;2.2e-16</t>
  </si>
  <si>
    <t>Return year</t>
  </si>
  <si>
    <t>Total Offspring</t>
  </si>
  <si>
    <t>Percent Assigned</t>
  </si>
  <si>
    <t>Total Assigned</t>
  </si>
  <si>
    <t>Origin Program and Cohort Year</t>
  </si>
  <si>
    <t>Return Program and Return Year</t>
  </si>
  <si>
    <t>Table S6. Parentage assignments by origin program and cohort year, and return program and year. The total number of offspring each year are included and number of offspring assigned parents in pedigree.</t>
  </si>
  <si>
    <t>Table S7. Parentage by type and number of spawnings, with mean number of offspring assigned per type/number of spawn and mean total offspring assigned over life time for males and females</t>
  </si>
  <si>
    <t>Number of Use</t>
  </si>
  <si>
    <t>Number of Spawners per Type/number of Use</t>
  </si>
  <si>
    <t>Mean number of assigned offspring / number of use</t>
  </si>
  <si>
    <t>Mean total of assigned offspring in lifetime</t>
  </si>
  <si>
    <t>t-test: total reproductive success</t>
  </si>
  <si>
    <t>iteroparous by once</t>
  </si>
  <si>
    <t>iteroparous by repeat</t>
  </si>
  <si>
    <t>repeat by once</t>
  </si>
  <si>
    <t>t-test: first spawn reproductive success</t>
  </si>
  <si>
    <t>Females</t>
  </si>
  <si>
    <t>Males</t>
  </si>
  <si>
    <t>t = 7.0857, df = 513.03, p-value = 4.593e-12</t>
  </si>
  <si>
    <t>t = -1.4951, df = 23.047, p-value = 0.1485</t>
  </si>
  <si>
    <t>t = 5.8759, df = 66.825, p-value = 1.467e-07</t>
  </si>
  <si>
    <t>t = 7.8217, df = 649.62, p-value = 2.115e-14</t>
  </si>
  <si>
    <t>t = -0.94123, df = 30.152, p-value = 0.3541</t>
  </si>
  <si>
    <t>t = 5.7816, df = 74.061, p-value = 1.648e-07</t>
  </si>
  <si>
    <t>t = 0.50773, df = 266.1, p-value = 0.6121</t>
  </si>
  <si>
    <t>t = -5.2647, df = 25.227, p-value = 1.831e-05</t>
  </si>
  <si>
    <t>t = 4.217, df = 80.89, p-value = 6.41e-05</t>
  </si>
  <si>
    <t>t = 1.6704, df = 390.42, p-value = 0.09565</t>
  </si>
  <si>
    <t>t = -1.669, df = 23.235, p-value = 0.1085</t>
  </si>
  <si>
    <t>t = 2.3151, df = 35.938, p-value = 0.02643</t>
  </si>
  <si>
    <t>Table S8. Median and mean spawn dates calculated for each age class by hatchery program based on parentage assignments.</t>
  </si>
  <si>
    <t>Median date</t>
  </si>
  <si>
    <t>Mean date</t>
  </si>
  <si>
    <t>age ~ median</t>
  </si>
  <si>
    <t>Kruskal-Wallis chi-squared = 44.673, df = 10,
p-value = 2.491e-06</t>
  </si>
  <si>
    <t>Table S9. Count and frequency of straying types by cohort and return year in all recorded straying steelhead. Frequency was calculated across all straying events.</t>
  </si>
  <si>
    <t>Origin Year</t>
  </si>
  <si>
    <t>Return Year</t>
  </si>
  <si>
    <t>Age at Spawning</t>
  </si>
  <si>
    <t>Count</t>
  </si>
  <si>
    <t>Frequency of Strays in All Straying Events</t>
  </si>
  <si>
    <t>Table S10. Count and frequency of Omy05 genotypes among offspring from ARxAR matings, by program and sex. A chi-square is provided for each program and sex.</t>
  </si>
  <si>
    <t>2 (16.7%)</t>
  </si>
  <si>
    <t>28 (19.6%)</t>
  </si>
  <si>
    <t>5 (29.4%)</t>
  </si>
  <si>
    <t>19 (24.7%)</t>
  </si>
  <si>
    <t>6 (30%)</t>
  </si>
  <si>
    <t>22 (27.5%)</t>
  </si>
  <si>
    <t>3 (25%)</t>
  </si>
  <si>
    <t>27 (26%)</t>
  </si>
  <si>
    <t>6 (50%)</t>
  </si>
  <si>
    <t>85 (59.4%)</t>
  </si>
  <si>
    <t>11 (64.7%)</t>
  </si>
  <si>
    <t>45 (58.4%)</t>
  </si>
  <si>
    <t>13 (65%)</t>
  </si>
  <si>
    <t>45 (56.2%)</t>
  </si>
  <si>
    <t>8 (66.7%)</t>
  </si>
  <si>
    <t>60 (57.7%)</t>
  </si>
  <si>
    <t>4 (33.3%)</t>
  </si>
  <si>
    <t>30 (21%)</t>
  </si>
  <si>
    <t>1 (5.9%)</t>
  </si>
  <si>
    <t>13 (16.9%)</t>
  </si>
  <si>
    <t>1 (5%)</t>
  </si>
  <si>
    <t>13 (16.2%)</t>
  </si>
  <si>
    <t>1 (8.3%)</t>
  </si>
  <si>
    <t>17 (16.3%)</t>
  </si>
  <si>
    <t>Chi-square</t>
  </si>
  <si>
    <t>Overall</t>
  </si>
  <si>
    <t>CCV-only</t>
  </si>
  <si>
    <t>Chi2 =  0.144898 DF =  1 p-value =  0.7034595 D =  0.08333333 f =  -0.02857143</t>
  </si>
  <si>
    <t>Chi2 =  1.874667 DF =  1 p-value =  0.1709416 D =  1.8125 f =  -0.3866667</t>
  </si>
  <si>
    <t>Chi2 =  4.560682 DF =  1 p-value =  0.03271405 D =  6.756993 f =  -0.1890438</t>
  </si>
  <si>
    <t>Chi2 =  1.161941 DF =  1 p-value =  0.2810633 D =  2.753125 f =  -0.1394208</t>
  </si>
  <si>
    <t>Chi2 =  1.300494 DF =  1 p-value =  0.2541231 D =  1.485294 f =  -0.3699634</t>
  </si>
  <si>
    <t>Chi2 =  0.7228571 DF =  1 p-value =  0.3952083 D =  1.083333 f =  -0.3714286</t>
  </si>
  <si>
    <t>Chi2 =  1.88515 DF =  1 p-value =  0.16975 D =  3.366883 f =  -0.1759715</t>
  </si>
  <si>
    <t>Chi2 =  2.342796 DF =  1 p-value =  0.1258635 D =  4.240385 f =  -0.1646137</t>
  </si>
  <si>
    <t>Chi2 =  7.659792 DF =  1 p-value =  0.005646503 D =  11.28614 f =  -0.1814089</t>
  </si>
  <si>
    <t>Chi2 =  6.748273 DF =  1 p-value =  0.009383846 D =  9.782407 f =  -0.1838191</t>
  </si>
  <si>
    <t>Chi2 =  5.409884 DF =  1 p-value =  0.02002305 D =  8 f =  -0.1860465</t>
  </si>
  <si>
    <t>Chi2 =  4.018338 DF =  1 p-value =  0.04500805 D =  5.571429 f =  -0.203125</t>
  </si>
  <si>
    <t xml:space="preserve">Table S11. Count and frequency of Omy05 genotypes among offspring assigned to parents in pedigree by program, age at spawning, and sex. </t>
  </si>
  <si>
    <t>3202 (81.8%)</t>
  </si>
  <si>
    <t>1201 (79.5%)</t>
  </si>
  <si>
    <t>788 (72.3%)</t>
  </si>
  <si>
    <t>201 (19.7%)</t>
  </si>
  <si>
    <t>640 (16.3%)</t>
  </si>
  <si>
    <t>284 (18.8%)</t>
  </si>
  <si>
    <t>281 (25.8%)</t>
  </si>
  <si>
    <t>774 (76%)</t>
  </si>
  <si>
    <t>73 (1.9%)</t>
  </si>
  <si>
    <t>26 (1.7%)</t>
  </si>
  <si>
    <t>21 (1.9%)</t>
  </si>
  <si>
    <t>43 (4.2%)</t>
  </si>
  <si>
    <t>1496 (75.4%)</t>
  </si>
  <si>
    <t>542 (73%)</t>
  </si>
  <si>
    <t>359 (61.5%)</t>
  </si>
  <si>
    <t>96 (20.4%)</t>
  </si>
  <si>
    <t>432 (21.8%)</t>
  </si>
  <si>
    <t>179 (24.1%)</t>
  </si>
  <si>
    <t>210 (36%)</t>
  </si>
  <si>
    <t>353 (75.1%)</t>
  </si>
  <si>
    <t>57 (2.9%)</t>
  </si>
  <si>
    <t>21 (2.8%)</t>
  </si>
  <si>
    <t>15 (2.6%)</t>
  </si>
  <si>
    <t>21 (4.5%)</t>
  </si>
  <si>
    <t>1706 (88.4%)</t>
  </si>
  <si>
    <t>659 (85.7%)</t>
  </si>
  <si>
    <t>429 (84.8%)</t>
  </si>
  <si>
    <t>105 (19.2%)</t>
  </si>
  <si>
    <t>208 (10.8%)</t>
  </si>
  <si>
    <t>105 (13.7%)</t>
  </si>
  <si>
    <t>71 (14%)</t>
  </si>
  <si>
    <t>421 (76.8%)</t>
  </si>
  <si>
    <t>16 (0.8%)</t>
  </si>
  <si>
    <t>5 (0.7%)</t>
  </si>
  <si>
    <t>6 (1.2%)</t>
  </si>
  <si>
    <t>22 (4%)</t>
  </si>
  <si>
    <t>475 (82.6%)</t>
  </si>
  <si>
    <t>770 (82.4%)</t>
  </si>
  <si>
    <t>298 (73.4%)</t>
  </si>
  <si>
    <t>234 (37.7%)</t>
  </si>
  <si>
    <t>89 (15.5%)</t>
  </si>
  <si>
    <t>157 (16.8%)</t>
  </si>
  <si>
    <t>99 (24.4%)</t>
  </si>
  <si>
    <t>379 (61%)</t>
  </si>
  <si>
    <t>11 (1.9%)</t>
  </si>
  <si>
    <t>7 (0.7%)</t>
  </si>
  <si>
    <t>9 (2.2%)</t>
  </si>
  <si>
    <t>8 (1.3%)</t>
  </si>
  <si>
    <t>234 (77.2%)</t>
  </si>
  <si>
    <t>389 (79.7%)</t>
  </si>
  <si>
    <t>122 (59.5%)</t>
  </si>
  <si>
    <t>81 (30.8%)</t>
  </si>
  <si>
    <t>60 (19.8%)</t>
  </si>
  <si>
    <t>94 (19.3%)</t>
  </si>
  <si>
    <t>76 (37.1%)</t>
  </si>
  <si>
    <t>178 (67.7%)</t>
  </si>
  <si>
    <t>9 (3%)</t>
  </si>
  <si>
    <t>5 (1%)</t>
  </si>
  <si>
    <t>7 (3.4%)</t>
  </si>
  <si>
    <t>4 (1.5%)</t>
  </si>
  <si>
    <t>241 (88.6%)</t>
  </si>
  <si>
    <t>381 (85.4%)</t>
  </si>
  <si>
    <t>176 (87.6%)</t>
  </si>
  <si>
    <t>153 (42.7%)</t>
  </si>
  <si>
    <t>29 (10.7%)</t>
  </si>
  <si>
    <t>63 (14.1%)</t>
  </si>
  <si>
    <t>23 (11.4%)</t>
  </si>
  <si>
    <t>201 (56.1%)</t>
  </si>
  <si>
    <t>2 (0.7%)</t>
  </si>
  <si>
    <t>2 (0.4%)</t>
  </si>
  <si>
    <t>2 (1%)</t>
  </si>
  <si>
    <t>4 (1.1%)</t>
  </si>
  <si>
    <t>9 (56.2%)</t>
  </si>
  <si>
    <t>71 (78.9%)</t>
  </si>
  <si>
    <t>33 (80.5%)</t>
  </si>
  <si>
    <t>29 (51.8%)</t>
  </si>
  <si>
    <t>4 (25%)</t>
  </si>
  <si>
    <t>17 (18.9%)</t>
  </si>
  <si>
    <t>6 (14.6%)</t>
  </si>
  <si>
    <t>25 (44.6%)</t>
  </si>
  <si>
    <t>3 (18.8%)</t>
  </si>
  <si>
    <t>2 (2.2%)</t>
  </si>
  <si>
    <t>2 (4.9%)</t>
  </si>
  <si>
    <t>2 (3.6%)</t>
  </si>
  <si>
    <t>5 (62.5%)</t>
  </si>
  <si>
    <t>42 (76.4%)</t>
  </si>
  <si>
    <t>15 (71.4%)</t>
  </si>
  <si>
    <t>11 (37.9%)</t>
  </si>
  <si>
    <t>2 (25%)</t>
  </si>
  <si>
    <t>12 (21.8%)</t>
  </si>
  <si>
    <t>5 (23.8%)</t>
  </si>
  <si>
    <t>17 (58.6%)</t>
  </si>
  <si>
    <t>1 (12.5%)</t>
  </si>
  <si>
    <t>1 (1.8%)</t>
  </si>
  <si>
    <t>1 (4.8%)</t>
  </si>
  <si>
    <t>1 (3.4%)</t>
  </si>
  <si>
    <t>4 (50%)</t>
  </si>
  <si>
    <t>29 (82.9%)</t>
  </si>
  <si>
    <t>18 (90%)</t>
  </si>
  <si>
    <t>18 (66.7%)</t>
  </si>
  <si>
    <t>5 (14.3%)</t>
  </si>
  <si>
    <t>8 (29.6%)</t>
  </si>
  <si>
    <t>1 (2.9%)</t>
  </si>
  <si>
    <t>1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</si>
</sst>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0"/>
      <color rgb="FF000000"/>
      <name val="Arial"/>
      <family val="2"/>
    </font>
    <font>
      <sz val="10"/>
      <color rgb="FF000000"/>
      <name val="Arial"/>
      <family val="2"/>
    </font>
    <font>
      <sz val="10"/>
      <color rgb="FF1F1F1F"/>
      <name val="Arial"/>
      <family val="2"/>
    </font>
    <font>
      <sz val="10"/>
      <color theme="1"/>
      <name val="Arial"/>
      <family val="2"/>
    </font>
    <font>
      <b/>
      <sz val="12"/>
      <color theme="1"/>
      <name val="Arial"/>
      <family val="2"/>
    </font>
    <font>
      <b/>
      <sz val="12"/>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0" fillId="0" borderId="0" xfId="0" applyAlignment="1">
      <alignment wrapText="1"/>
    </xf>
    <xf numFmtId="0" fontId="18" fillId="0" borderId="0" xfId="0" applyFont="1"/>
    <xf numFmtId="0" fontId="18" fillId="0" borderId="0" xfId="0" applyFont="1" applyAlignment="1">
      <alignment horizontal="center"/>
    </xf>
    <xf numFmtId="0" fontId="0" fillId="33" borderId="0" xfId="0" applyFill="1"/>
    <xf numFmtId="0" fontId="0" fillId="33" borderId="10" xfId="0" applyFill="1" applyBorder="1"/>
    <xf numFmtId="0" fontId="18" fillId="33" borderId="10" xfId="0" applyFont="1" applyFill="1" applyBorder="1" applyAlignment="1">
      <alignment horizontal="center"/>
    </xf>
    <xf numFmtId="0" fontId="18" fillId="33" borderId="10" xfId="0" applyFont="1" applyFill="1" applyBorder="1"/>
    <xf numFmtId="0" fontId="18" fillId="33" borderId="10" xfId="0" applyFont="1" applyFill="1" applyBorder="1" applyAlignment="1">
      <alignment wrapText="1"/>
    </xf>
    <xf numFmtId="0" fontId="18" fillId="33" borderId="10" xfId="0" applyFont="1" applyFill="1" applyBorder="1" applyAlignment="1">
      <alignment horizontal="left"/>
    </xf>
    <xf numFmtId="0" fontId="18" fillId="33" borderId="10" xfId="0" applyFont="1" applyFill="1" applyBorder="1" applyAlignment="1">
      <alignment horizontal="center"/>
    </xf>
    <xf numFmtId="0" fontId="18" fillId="33" borderId="10" xfId="0" applyFont="1" applyFill="1" applyBorder="1" applyAlignment="1">
      <alignment horizontal="center" vertical="center"/>
    </xf>
    <xf numFmtId="0" fontId="18" fillId="33" borderId="11" xfId="0" applyFont="1" applyFill="1" applyBorder="1" applyAlignment="1">
      <alignment wrapText="1"/>
    </xf>
    <xf numFmtId="0" fontId="0" fillId="33" borderId="0" xfId="0" applyFill="1" applyBorder="1"/>
    <xf numFmtId="0" fontId="18" fillId="33" borderId="0" xfId="0" applyFont="1" applyFill="1" applyBorder="1"/>
    <xf numFmtId="0" fontId="18" fillId="0" borderId="0" xfId="0" applyFont="1" applyAlignment="1">
      <alignment horizontal="center"/>
    </xf>
    <xf numFmtId="0" fontId="18" fillId="0" borderId="0" xfId="0" applyFont="1" applyAlignment="1">
      <alignment horizontal="center" vertical="center"/>
    </xf>
    <xf numFmtId="0" fontId="0" fillId="33" borderId="11" xfId="0" applyFill="1" applyBorder="1"/>
    <xf numFmtId="0" fontId="18" fillId="33" borderId="11" xfId="0" applyFont="1" applyFill="1" applyBorder="1" applyAlignment="1">
      <alignment horizontal="center" vertical="center"/>
    </xf>
    <xf numFmtId="0" fontId="18" fillId="33" borderId="10" xfId="0" applyFont="1" applyFill="1" applyBorder="1" applyAlignment="1">
      <alignment horizontal="center" vertical="center"/>
    </xf>
    <xf numFmtId="0" fontId="19" fillId="0" borderId="0" xfId="0" applyFont="1"/>
    <xf numFmtId="0" fontId="20" fillId="0" borderId="0" xfId="0" applyFont="1"/>
    <xf numFmtId="0" fontId="18" fillId="0" borderId="0" xfId="0" applyFont="1" applyAlignment="1">
      <alignment horizontal="center" vertical="center"/>
    </xf>
    <xf numFmtId="0" fontId="0" fillId="0" borderId="0" xfId="0" applyAlignment="1">
      <alignment horizontal="center" vertical="center"/>
    </xf>
    <xf numFmtId="0" fontId="19" fillId="33" borderId="10" xfId="0" applyFont="1" applyFill="1" applyBorder="1" applyAlignment="1">
      <alignment horizontal="center" vertical="center"/>
    </xf>
    <xf numFmtId="0" fontId="0" fillId="33" borderId="10" xfId="0" applyFill="1" applyBorder="1" applyAlignment="1">
      <alignment horizontal="center" vertical="center"/>
    </xf>
    <xf numFmtId="0" fontId="20" fillId="33" borderId="10" xfId="0" applyFont="1" applyFill="1" applyBorder="1" applyAlignment="1">
      <alignment horizontal="center" vertical="center"/>
    </xf>
    <xf numFmtId="11" fontId="20" fillId="33" borderId="10" xfId="0" applyNumberFormat="1" applyFont="1" applyFill="1" applyBorder="1" applyAlignment="1">
      <alignment horizontal="center" vertical="center"/>
    </xf>
    <xf numFmtId="0" fontId="21" fillId="0" borderId="0" xfId="0" applyFont="1"/>
    <xf numFmtId="11" fontId="21" fillId="0" borderId="0" xfId="0" applyNumberFormat="1" applyFont="1"/>
    <xf numFmtId="0" fontId="18" fillId="33" borderId="10" xfId="0" applyFont="1" applyFill="1" applyBorder="1" applyAlignment="1">
      <alignment horizontal="center" vertical="center" wrapText="1"/>
    </xf>
    <xf numFmtId="0" fontId="22" fillId="0" borderId="0" xfId="0" applyFont="1"/>
    <xf numFmtId="0" fontId="23" fillId="0" borderId="0" xfId="0" applyFont="1"/>
    <xf numFmtId="11" fontId="18" fillId="0" borderId="0" xfId="0" applyNumberFormat="1" applyFont="1"/>
    <xf numFmtId="0" fontId="18" fillId="0" borderId="0" xfId="0" applyFont="1" applyAlignment="1">
      <alignment horizontal="center" vertical="center" textRotation="90"/>
    </xf>
    <xf numFmtId="0" fontId="18" fillId="0" borderId="0" xfId="0" applyNumberFormat="1"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wrapText="1"/>
    </xf>
    <xf numFmtId="0" fontId="18" fillId="0" borderId="12" xfId="0" applyFont="1" applyBorder="1" applyAlignment="1">
      <alignment horizontal="center"/>
    </xf>
    <xf numFmtId="16" fontId="18" fillId="0" borderId="0" xfId="0" applyNumberFormat="1" applyFont="1" applyAlignment="1">
      <alignment horizontal="center" vertical="center"/>
    </xf>
    <xf numFmtId="0" fontId="18" fillId="0" borderId="0" xfId="0" applyFont="1" applyAlignment="1"/>
    <xf numFmtId="0" fontId="24" fillId="0" borderId="0" xfId="0" applyFont="1"/>
    <xf numFmtId="0" fontId="23"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workbookViewId="0">
      <selection activeCell="C47" sqref="C47"/>
    </sheetView>
  </sheetViews>
  <sheetFormatPr baseColWidth="10" defaultRowHeight="16" x14ac:dyDescent="0.2"/>
  <cols>
    <col min="2" max="2" width="21" customWidth="1"/>
  </cols>
  <sheetData>
    <row r="2" spans="2:7" x14ac:dyDescent="0.2">
      <c r="B2" s="13"/>
      <c r="C2" s="6" t="s">
        <v>8</v>
      </c>
      <c r="D2" s="6"/>
      <c r="E2" s="6"/>
      <c r="F2" s="6"/>
      <c r="G2" s="5"/>
    </row>
    <row r="3" spans="2:7" x14ac:dyDescent="0.2">
      <c r="B3" s="14"/>
      <c r="C3" s="10" t="s">
        <v>0</v>
      </c>
      <c r="D3" s="10" t="s">
        <v>1</v>
      </c>
      <c r="E3" s="10" t="s">
        <v>2</v>
      </c>
      <c r="F3" s="10" t="s">
        <v>3</v>
      </c>
      <c r="G3" s="10" t="s">
        <v>7</v>
      </c>
    </row>
    <row r="4" spans="2:7" ht="16" customHeight="1" x14ac:dyDescent="0.2">
      <c r="B4" s="12" t="s">
        <v>4</v>
      </c>
      <c r="C4" s="11">
        <v>9275</v>
      </c>
      <c r="D4" s="11">
        <v>8013</v>
      </c>
      <c r="E4" s="11">
        <v>2493</v>
      </c>
      <c r="F4" s="11">
        <v>3467</v>
      </c>
      <c r="G4" s="11">
        <f>SUM(C4:F4)</f>
        <v>23248</v>
      </c>
    </row>
    <row r="5" spans="2:7" ht="16" customHeight="1" x14ac:dyDescent="0.2">
      <c r="B5" s="8" t="s">
        <v>6</v>
      </c>
      <c r="C5" s="11">
        <f>C6-C4</f>
        <v>145</v>
      </c>
      <c r="D5" s="11">
        <f t="shared" ref="D5:F5" si="0">D6-D4</f>
        <v>205</v>
      </c>
      <c r="E5" s="11">
        <f t="shared" si="0"/>
        <v>17</v>
      </c>
      <c r="F5" s="11">
        <f t="shared" si="0"/>
        <v>55</v>
      </c>
      <c r="G5" s="11">
        <f t="shared" ref="G5:G15" si="1">SUM(C5:F5)</f>
        <v>422</v>
      </c>
    </row>
    <row r="6" spans="2:7" x14ac:dyDescent="0.2">
      <c r="B6" s="7" t="s">
        <v>5</v>
      </c>
      <c r="C6" s="11">
        <v>9420</v>
      </c>
      <c r="D6" s="11">
        <v>8218</v>
      </c>
      <c r="E6" s="11">
        <v>2510</v>
      </c>
      <c r="F6" s="11">
        <v>3522</v>
      </c>
      <c r="G6" s="11">
        <f t="shared" si="1"/>
        <v>23670</v>
      </c>
    </row>
    <row r="7" spans="2:7" x14ac:dyDescent="0.2">
      <c r="B7" s="9">
        <v>2011</v>
      </c>
      <c r="C7" s="11">
        <v>930</v>
      </c>
      <c r="D7" s="11">
        <v>637</v>
      </c>
      <c r="E7" s="11">
        <v>207</v>
      </c>
      <c r="F7" s="11">
        <v>500</v>
      </c>
      <c r="G7" s="11">
        <f t="shared" si="1"/>
        <v>2274</v>
      </c>
    </row>
    <row r="8" spans="2:7" x14ac:dyDescent="0.2">
      <c r="B8" s="9">
        <v>2012</v>
      </c>
      <c r="C8" s="11">
        <v>851</v>
      </c>
      <c r="D8" s="11">
        <v>756</v>
      </c>
      <c r="E8" s="11">
        <v>205</v>
      </c>
      <c r="F8" s="11">
        <v>293</v>
      </c>
      <c r="G8" s="11">
        <f t="shared" si="1"/>
        <v>2105</v>
      </c>
    </row>
    <row r="9" spans="2:7" x14ac:dyDescent="0.2">
      <c r="B9" s="9">
        <v>2013</v>
      </c>
      <c r="C9" s="11">
        <v>891</v>
      </c>
      <c r="D9" s="11">
        <v>1512</v>
      </c>
      <c r="E9" s="11">
        <v>130</v>
      </c>
      <c r="F9" s="11">
        <v>410</v>
      </c>
      <c r="G9" s="11">
        <f t="shared" si="1"/>
        <v>2943</v>
      </c>
    </row>
    <row r="10" spans="2:7" x14ac:dyDescent="0.2">
      <c r="B10" s="9">
        <v>2014</v>
      </c>
      <c r="C10" s="11">
        <v>878</v>
      </c>
      <c r="D10" s="11">
        <v>1499</v>
      </c>
      <c r="E10" s="11">
        <v>186</v>
      </c>
      <c r="F10" s="11">
        <v>327</v>
      </c>
      <c r="G10" s="11">
        <f t="shared" si="1"/>
        <v>2890</v>
      </c>
    </row>
    <row r="11" spans="2:7" x14ac:dyDescent="0.2">
      <c r="B11" s="9">
        <v>2015</v>
      </c>
      <c r="C11" s="11">
        <v>1375</v>
      </c>
      <c r="D11" s="11">
        <v>580</v>
      </c>
      <c r="E11" s="11">
        <v>129</v>
      </c>
      <c r="F11" s="11">
        <v>87</v>
      </c>
      <c r="G11" s="11">
        <f t="shared" si="1"/>
        <v>2171</v>
      </c>
    </row>
    <row r="12" spans="2:7" x14ac:dyDescent="0.2">
      <c r="B12" s="9">
        <v>2016</v>
      </c>
      <c r="C12" s="11">
        <v>452</v>
      </c>
      <c r="D12" s="11">
        <v>126</v>
      </c>
      <c r="E12" s="11">
        <v>55</v>
      </c>
      <c r="F12" s="11">
        <v>503</v>
      </c>
      <c r="G12" s="11">
        <f t="shared" si="1"/>
        <v>1136</v>
      </c>
    </row>
    <row r="13" spans="2:7" x14ac:dyDescent="0.2">
      <c r="B13" s="9">
        <v>2017</v>
      </c>
      <c r="C13" s="11">
        <v>989</v>
      </c>
      <c r="D13" s="11">
        <v>879</v>
      </c>
      <c r="E13" s="11">
        <v>647</v>
      </c>
      <c r="F13" s="11">
        <v>510</v>
      </c>
      <c r="G13" s="11">
        <f t="shared" si="1"/>
        <v>3025</v>
      </c>
    </row>
    <row r="14" spans="2:7" x14ac:dyDescent="0.2">
      <c r="B14" s="9">
        <v>2018</v>
      </c>
      <c r="C14" s="11">
        <v>1342</v>
      </c>
      <c r="D14" s="11">
        <v>1090</v>
      </c>
      <c r="E14" s="11">
        <v>623</v>
      </c>
      <c r="F14" s="11">
        <v>399</v>
      </c>
      <c r="G14" s="11">
        <f t="shared" si="1"/>
        <v>3454</v>
      </c>
    </row>
    <row r="15" spans="2:7" x14ac:dyDescent="0.2">
      <c r="B15" s="9">
        <v>2019</v>
      </c>
      <c r="C15" s="11">
        <v>1567</v>
      </c>
      <c r="D15" s="11">
        <v>934</v>
      </c>
      <c r="E15" s="11">
        <v>311</v>
      </c>
      <c r="F15" s="11">
        <v>438</v>
      </c>
      <c r="G15" s="11">
        <f t="shared" si="1"/>
        <v>3250</v>
      </c>
    </row>
    <row r="16" spans="2:7" x14ac:dyDescent="0.2">
      <c r="B16" s="2"/>
      <c r="C16" s="2"/>
      <c r="D16" s="2"/>
      <c r="E16" s="2"/>
      <c r="F16" s="2"/>
      <c r="G16" s="2"/>
    </row>
  </sheetData>
  <mergeCells count="1">
    <mergeCell ref="C2:F2"/>
  </mergeCells>
  <pageMargins left="0.75" right="0.75" top="1" bottom="1" header="0.5" footer="0.5"/>
  <pageSetup orientation="portrait" horizontalDpi="0" verticalDpi="0"/>
  <ignoredErrors>
    <ignoredError sqref="G7:G8 G9:G15"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election activeCell="H49" sqref="H49"/>
    </sheetView>
  </sheetViews>
  <sheetFormatPr baseColWidth="10" defaultRowHeight="16" x14ac:dyDescent="0.2"/>
  <cols>
    <col min="4" max="4" width="16.83203125" customWidth="1"/>
    <col min="5" max="5" width="19.5" customWidth="1"/>
    <col min="6" max="6" width="20.33203125" customWidth="1"/>
    <col min="7" max="7" width="17.6640625" customWidth="1"/>
    <col min="8" max="8" width="18" customWidth="1"/>
    <col min="9" max="9" width="19.6640625" customWidth="1"/>
    <col min="10" max="10" width="16.83203125" customWidth="1"/>
    <col min="11" max="11" width="17.5" customWidth="1"/>
    <col min="12" max="12" width="17.33203125" customWidth="1"/>
  </cols>
  <sheetData>
    <row r="1" spans="1:14" x14ac:dyDescent="0.2">
      <c r="A1" s="32" t="s">
        <v>444</v>
      </c>
      <c r="B1" s="2"/>
      <c r="C1" s="2"/>
      <c r="D1" s="2"/>
      <c r="E1" s="2"/>
      <c r="F1" s="2"/>
    </row>
    <row r="2" spans="1:14" x14ac:dyDescent="0.2">
      <c r="B2" s="22"/>
      <c r="C2" s="22"/>
      <c r="D2" s="22"/>
      <c r="E2" s="22"/>
      <c r="F2" s="22"/>
      <c r="G2" s="22"/>
      <c r="H2" s="22"/>
      <c r="I2" s="22"/>
      <c r="J2" s="22"/>
      <c r="K2" s="22"/>
      <c r="L2" s="22"/>
    </row>
    <row r="3" spans="1:14" x14ac:dyDescent="0.2">
      <c r="B3" s="22"/>
      <c r="C3" s="22"/>
      <c r="D3" s="22"/>
      <c r="E3" s="22"/>
      <c r="F3" s="22"/>
      <c r="G3" s="22"/>
      <c r="H3" s="22"/>
      <c r="I3" s="22"/>
      <c r="J3" s="22"/>
      <c r="K3" s="22"/>
      <c r="L3" s="22"/>
    </row>
    <row r="4" spans="1:14" x14ac:dyDescent="0.2">
      <c r="B4" s="22"/>
      <c r="C4" s="22"/>
      <c r="D4" s="22" t="s">
        <v>209</v>
      </c>
      <c r="E4" s="22">
        <v>2011</v>
      </c>
      <c r="F4" s="22">
        <v>2012</v>
      </c>
      <c r="G4" s="22">
        <v>2013</v>
      </c>
      <c r="H4" s="22">
        <v>2014</v>
      </c>
      <c r="I4" s="22">
        <v>2015</v>
      </c>
      <c r="J4" s="22">
        <v>2016</v>
      </c>
      <c r="K4" s="22">
        <v>2017</v>
      </c>
      <c r="L4" s="22">
        <v>2018</v>
      </c>
      <c r="M4" s="22">
        <v>2019</v>
      </c>
      <c r="N4" s="2"/>
    </row>
    <row r="5" spans="1:14" x14ac:dyDescent="0.2">
      <c r="B5" s="34" t="s">
        <v>10</v>
      </c>
      <c r="C5" s="22" t="s">
        <v>0</v>
      </c>
      <c r="D5" s="22" t="s">
        <v>7</v>
      </c>
      <c r="E5" s="22" t="s">
        <v>29</v>
      </c>
      <c r="F5" s="22" t="s">
        <v>445</v>
      </c>
      <c r="G5" s="22" t="s">
        <v>446</v>
      </c>
      <c r="H5" s="22" t="s">
        <v>447</v>
      </c>
      <c r="I5" s="22" t="s">
        <v>448</v>
      </c>
      <c r="J5" s="22" t="s">
        <v>449</v>
      </c>
      <c r="K5" s="22" t="s">
        <v>450</v>
      </c>
      <c r="L5" s="22" t="s">
        <v>30</v>
      </c>
      <c r="M5" s="22" t="s">
        <v>31</v>
      </c>
      <c r="N5" s="2"/>
    </row>
    <row r="6" spans="1:14" x14ac:dyDescent="0.2">
      <c r="B6" s="34"/>
      <c r="C6" s="22" t="s">
        <v>0</v>
      </c>
      <c r="D6" s="22" t="s">
        <v>12</v>
      </c>
      <c r="E6" s="22" t="s">
        <v>88</v>
      </c>
      <c r="F6" s="22" t="s">
        <v>451</v>
      </c>
      <c r="G6" s="22" t="s">
        <v>452</v>
      </c>
      <c r="H6" s="22" t="s">
        <v>453</v>
      </c>
      <c r="I6" s="22" t="s">
        <v>89</v>
      </c>
      <c r="J6" s="22" t="s">
        <v>454</v>
      </c>
      <c r="K6" s="22" t="s">
        <v>455</v>
      </c>
      <c r="L6" s="22" t="s">
        <v>90</v>
      </c>
      <c r="M6" s="22" t="s">
        <v>91</v>
      </c>
      <c r="N6" s="2"/>
    </row>
    <row r="7" spans="1:14" x14ac:dyDescent="0.2">
      <c r="B7" s="34"/>
      <c r="C7" s="22" t="s">
        <v>0</v>
      </c>
      <c r="D7" s="22" t="s">
        <v>14</v>
      </c>
      <c r="E7" s="22" t="s">
        <v>139</v>
      </c>
      <c r="F7" s="22" t="s">
        <v>140</v>
      </c>
      <c r="G7" s="22" t="s">
        <v>456</v>
      </c>
      <c r="H7" s="22" t="s">
        <v>457</v>
      </c>
      <c r="I7" s="22" t="s">
        <v>458</v>
      </c>
      <c r="J7" s="22" t="s">
        <v>141</v>
      </c>
      <c r="K7" s="22" t="s">
        <v>142</v>
      </c>
      <c r="L7" s="22" t="s">
        <v>143</v>
      </c>
      <c r="M7" s="22" t="s">
        <v>144</v>
      </c>
      <c r="N7" s="2"/>
    </row>
    <row r="8" spans="1:14" x14ac:dyDescent="0.2">
      <c r="B8" s="34"/>
      <c r="C8" s="22" t="s">
        <v>1</v>
      </c>
      <c r="D8" s="22" t="s">
        <v>7</v>
      </c>
      <c r="E8" s="22" t="s">
        <v>459</v>
      </c>
      <c r="F8" s="22" t="s">
        <v>460</v>
      </c>
      <c r="G8" s="22" t="s">
        <v>461</v>
      </c>
      <c r="H8" s="22" t="s">
        <v>462</v>
      </c>
      <c r="I8" s="22" t="s">
        <v>32</v>
      </c>
      <c r="J8" s="22" t="s">
        <v>33</v>
      </c>
      <c r="K8" s="22" t="s">
        <v>34</v>
      </c>
      <c r="L8" s="22" t="s">
        <v>35</v>
      </c>
      <c r="M8" s="22" t="s">
        <v>36</v>
      </c>
      <c r="N8" s="2"/>
    </row>
    <row r="9" spans="1:14" x14ac:dyDescent="0.2">
      <c r="B9" s="34"/>
      <c r="C9" s="22" t="s">
        <v>1</v>
      </c>
      <c r="D9" s="22" t="s">
        <v>12</v>
      </c>
      <c r="E9" s="22" t="s">
        <v>463</v>
      </c>
      <c r="F9" s="22" t="s">
        <v>464</v>
      </c>
      <c r="G9" s="22" t="s">
        <v>465</v>
      </c>
      <c r="H9" s="22" t="s">
        <v>466</v>
      </c>
      <c r="I9" s="22" t="s">
        <v>92</v>
      </c>
      <c r="J9" s="22" t="s">
        <v>93</v>
      </c>
      <c r="K9" s="22" t="s">
        <v>94</v>
      </c>
      <c r="L9" s="22" t="s">
        <v>95</v>
      </c>
      <c r="M9" s="22" t="s">
        <v>96</v>
      </c>
      <c r="N9" s="2"/>
    </row>
    <row r="10" spans="1:14" x14ac:dyDescent="0.2">
      <c r="B10" s="34"/>
      <c r="C10" s="22" t="s">
        <v>1</v>
      </c>
      <c r="D10" s="22" t="s">
        <v>14</v>
      </c>
      <c r="E10" s="22" t="s">
        <v>467</v>
      </c>
      <c r="F10" s="22" t="s">
        <v>145</v>
      </c>
      <c r="G10" s="22" t="s">
        <v>468</v>
      </c>
      <c r="H10" s="22" t="s">
        <v>469</v>
      </c>
      <c r="I10" s="22" t="s">
        <v>146</v>
      </c>
      <c r="J10" s="22" t="s">
        <v>147</v>
      </c>
      <c r="K10" s="22" t="s">
        <v>148</v>
      </c>
      <c r="L10" s="22" t="s">
        <v>149</v>
      </c>
      <c r="M10" s="22" t="s">
        <v>150</v>
      </c>
      <c r="N10" s="2"/>
    </row>
    <row r="11" spans="1:14" x14ac:dyDescent="0.2">
      <c r="B11" s="34"/>
      <c r="C11" s="22" t="s">
        <v>2</v>
      </c>
      <c r="D11" s="22" t="s">
        <v>7</v>
      </c>
      <c r="E11" s="22" t="s">
        <v>470</v>
      </c>
      <c r="F11" s="22" t="s">
        <v>471</v>
      </c>
      <c r="G11" s="22" t="s">
        <v>37</v>
      </c>
      <c r="H11" s="22" t="s">
        <v>38</v>
      </c>
      <c r="I11" s="22" t="s">
        <v>39</v>
      </c>
      <c r="J11" s="22" t="s">
        <v>40</v>
      </c>
      <c r="K11" s="22" t="s">
        <v>472</v>
      </c>
      <c r="L11" s="22" t="s">
        <v>473</v>
      </c>
      <c r="M11" s="22" t="s">
        <v>41</v>
      </c>
      <c r="N11" s="2"/>
    </row>
    <row r="12" spans="1:14" x14ac:dyDescent="0.2">
      <c r="B12" s="34"/>
      <c r="C12" s="22" t="s">
        <v>2</v>
      </c>
      <c r="D12" s="22" t="s">
        <v>12</v>
      </c>
      <c r="E12" s="22" t="s">
        <v>474</v>
      </c>
      <c r="F12" s="22" t="s">
        <v>97</v>
      </c>
      <c r="G12" s="22" t="s">
        <v>98</v>
      </c>
      <c r="H12" s="22" t="s">
        <v>99</v>
      </c>
      <c r="I12" s="22" t="s">
        <v>100</v>
      </c>
      <c r="J12" s="22" t="s">
        <v>101</v>
      </c>
      <c r="K12" s="22" t="s">
        <v>102</v>
      </c>
      <c r="L12" s="22" t="s">
        <v>475</v>
      </c>
      <c r="M12" s="22" t="s">
        <v>103</v>
      </c>
      <c r="N12" s="2"/>
    </row>
    <row r="13" spans="1:14" x14ac:dyDescent="0.2">
      <c r="B13" s="34"/>
      <c r="C13" s="22" t="s">
        <v>2</v>
      </c>
      <c r="D13" s="22" t="s">
        <v>14</v>
      </c>
      <c r="E13" s="22" t="s">
        <v>151</v>
      </c>
      <c r="F13" s="22" t="s">
        <v>476</v>
      </c>
      <c r="G13" s="22" t="s">
        <v>19</v>
      </c>
      <c r="H13" s="22" t="s">
        <v>19</v>
      </c>
      <c r="I13" s="22" t="s">
        <v>19</v>
      </c>
      <c r="J13" s="22" t="s">
        <v>152</v>
      </c>
      <c r="K13" s="22" t="s">
        <v>477</v>
      </c>
      <c r="L13" s="22" t="s">
        <v>153</v>
      </c>
      <c r="M13" s="22" t="s">
        <v>154</v>
      </c>
      <c r="N13" s="2"/>
    </row>
    <row r="14" spans="1:14" x14ac:dyDescent="0.2">
      <c r="B14" s="34"/>
      <c r="C14" s="22" t="s">
        <v>3</v>
      </c>
      <c r="D14" s="22" t="s">
        <v>7</v>
      </c>
      <c r="E14" s="22" t="s">
        <v>478</v>
      </c>
      <c r="F14" s="22" t="s">
        <v>42</v>
      </c>
      <c r="G14" s="22" t="s">
        <v>19</v>
      </c>
      <c r="H14" s="22" t="s">
        <v>19</v>
      </c>
      <c r="I14" s="22" t="s">
        <v>19</v>
      </c>
      <c r="J14" s="22" t="s">
        <v>19</v>
      </c>
      <c r="K14" s="22" t="s">
        <v>43</v>
      </c>
      <c r="L14" s="22" t="s">
        <v>19</v>
      </c>
      <c r="M14" s="22" t="s">
        <v>44</v>
      </c>
      <c r="N14" s="2"/>
    </row>
    <row r="15" spans="1:14" x14ac:dyDescent="0.2">
      <c r="B15" s="34"/>
      <c r="C15" s="22" t="s">
        <v>3</v>
      </c>
      <c r="D15" s="22" t="s">
        <v>12</v>
      </c>
      <c r="E15" s="22" t="s">
        <v>155</v>
      </c>
      <c r="F15" s="22" t="s">
        <v>104</v>
      </c>
      <c r="G15" s="22" t="s">
        <v>19</v>
      </c>
      <c r="H15" s="22" t="s">
        <v>19</v>
      </c>
      <c r="I15" s="22" t="s">
        <v>19</v>
      </c>
      <c r="J15" s="22" t="s">
        <v>19</v>
      </c>
      <c r="K15" s="22" t="s">
        <v>19</v>
      </c>
      <c r="L15" s="22" t="s">
        <v>19</v>
      </c>
      <c r="M15" s="22" t="s">
        <v>19</v>
      </c>
      <c r="N15" s="2"/>
    </row>
    <row r="16" spans="1:14" x14ac:dyDescent="0.2">
      <c r="B16" s="34"/>
      <c r="C16" s="22" t="s">
        <v>3</v>
      </c>
      <c r="D16" s="22" t="s">
        <v>14</v>
      </c>
      <c r="E16" s="22" t="s">
        <v>479</v>
      </c>
      <c r="F16" s="22" t="s">
        <v>19</v>
      </c>
      <c r="G16" s="22" t="s">
        <v>19</v>
      </c>
      <c r="H16" s="22" t="s">
        <v>19</v>
      </c>
      <c r="I16" s="22" t="s">
        <v>19</v>
      </c>
      <c r="J16" s="22" t="s">
        <v>19</v>
      </c>
      <c r="K16" s="22" t="s">
        <v>156</v>
      </c>
      <c r="L16" s="22" t="s">
        <v>19</v>
      </c>
      <c r="M16" s="22" t="s">
        <v>157</v>
      </c>
      <c r="N16" s="2"/>
    </row>
    <row r="17" spans="2:14" x14ac:dyDescent="0.2">
      <c r="B17" s="34" t="s">
        <v>16</v>
      </c>
      <c r="C17" s="22" t="s">
        <v>0</v>
      </c>
      <c r="D17" s="22" t="s">
        <v>7</v>
      </c>
      <c r="E17" s="22" t="s">
        <v>45</v>
      </c>
      <c r="F17" s="22" t="s">
        <v>480</v>
      </c>
      <c r="G17" s="22" t="s">
        <v>481</v>
      </c>
      <c r="H17" s="22" t="s">
        <v>482</v>
      </c>
      <c r="I17" s="22" t="s">
        <v>483</v>
      </c>
      <c r="J17" s="22" t="s">
        <v>484</v>
      </c>
      <c r="K17" s="22" t="s">
        <v>485</v>
      </c>
      <c r="L17" s="22" t="s">
        <v>46</v>
      </c>
      <c r="M17" s="22" t="s">
        <v>47</v>
      </c>
      <c r="N17" s="2"/>
    </row>
    <row r="18" spans="2:14" x14ac:dyDescent="0.2">
      <c r="B18" s="34"/>
      <c r="C18" s="22" t="s">
        <v>0</v>
      </c>
      <c r="D18" s="22" t="s">
        <v>12</v>
      </c>
      <c r="E18" s="22" t="s">
        <v>105</v>
      </c>
      <c r="F18" s="22" t="s">
        <v>486</v>
      </c>
      <c r="G18" s="22" t="s">
        <v>487</v>
      </c>
      <c r="H18" s="22" t="s">
        <v>488</v>
      </c>
      <c r="I18" s="22" t="s">
        <v>106</v>
      </c>
      <c r="J18" s="22" t="s">
        <v>489</v>
      </c>
      <c r="K18" s="22" t="s">
        <v>490</v>
      </c>
      <c r="L18" s="22" t="s">
        <v>107</v>
      </c>
      <c r="M18" s="22" t="s">
        <v>108</v>
      </c>
      <c r="N18" s="2"/>
    </row>
    <row r="19" spans="2:14" x14ac:dyDescent="0.2">
      <c r="B19" s="34"/>
      <c r="C19" s="22" t="s">
        <v>0</v>
      </c>
      <c r="D19" s="22" t="s">
        <v>14</v>
      </c>
      <c r="E19" s="22" t="s">
        <v>158</v>
      </c>
      <c r="F19" s="22" t="s">
        <v>159</v>
      </c>
      <c r="G19" s="22" t="s">
        <v>491</v>
      </c>
      <c r="H19" s="22" t="s">
        <v>492</v>
      </c>
      <c r="I19" s="22" t="s">
        <v>493</v>
      </c>
      <c r="J19" s="22" t="s">
        <v>160</v>
      </c>
      <c r="K19" s="22" t="s">
        <v>161</v>
      </c>
      <c r="L19" s="22" t="s">
        <v>162</v>
      </c>
      <c r="M19" s="22" t="s">
        <v>163</v>
      </c>
      <c r="N19" s="2"/>
    </row>
    <row r="20" spans="2:14" x14ac:dyDescent="0.2">
      <c r="B20" s="34"/>
      <c r="C20" s="22" t="s">
        <v>1</v>
      </c>
      <c r="D20" s="22" t="s">
        <v>7</v>
      </c>
      <c r="E20" s="22" t="s">
        <v>494</v>
      </c>
      <c r="F20" s="22" t="s">
        <v>495</v>
      </c>
      <c r="G20" s="22" t="s">
        <v>496</v>
      </c>
      <c r="H20" s="22" t="s">
        <v>497</v>
      </c>
      <c r="I20" s="22" t="s">
        <v>48</v>
      </c>
      <c r="J20" s="22" t="s">
        <v>49</v>
      </c>
      <c r="K20" s="22" t="s">
        <v>50</v>
      </c>
      <c r="L20" s="22" t="s">
        <v>51</v>
      </c>
      <c r="M20" s="22" t="s">
        <v>52</v>
      </c>
      <c r="N20" s="2"/>
    </row>
    <row r="21" spans="2:14" x14ac:dyDescent="0.2">
      <c r="B21" s="34"/>
      <c r="C21" s="22" t="s">
        <v>1</v>
      </c>
      <c r="D21" s="22" t="s">
        <v>12</v>
      </c>
      <c r="E21" s="22" t="s">
        <v>498</v>
      </c>
      <c r="F21" s="22" t="s">
        <v>499</v>
      </c>
      <c r="G21" s="22" t="s">
        <v>500</v>
      </c>
      <c r="H21" s="22" t="s">
        <v>501</v>
      </c>
      <c r="I21" s="22" t="s">
        <v>109</v>
      </c>
      <c r="J21" s="22" t="s">
        <v>110</v>
      </c>
      <c r="K21" s="22" t="s">
        <v>111</v>
      </c>
      <c r="L21" s="22" t="s">
        <v>112</v>
      </c>
      <c r="M21" s="22" t="s">
        <v>113</v>
      </c>
      <c r="N21" s="2"/>
    </row>
    <row r="22" spans="2:14" x14ac:dyDescent="0.2">
      <c r="B22" s="34"/>
      <c r="C22" s="22" t="s">
        <v>1</v>
      </c>
      <c r="D22" s="22" t="s">
        <v>14</v>
      </c>
      <c r="E22" s="22" t="s">
        <v>502</v>
      </c>
      <c r="F22" s="22" t="s">
        <v>164</v>
      </c>
      <c r="G22" s="22" t="s">
        <v>503</v>
      </c>
      <c r="H22" s="22" t="s">
        <v>504</v>
      </c>
      <c r="I22" s="22" t="s">
        <v>165</v>
      </c>
      <c r="J22" s="22" t="s">
        <v>166</v>
      </c>
      <c r="K22" s="22" t="s">
        <v>167</v>
      </c>
      <c r="L22" s="22" t="s">
        <v>168</v>
      </c>
      <c r="M22" s="22" t="s">
        <v>169</v>
      </c>
      <c r="N22" s="2"/>
    </row>
    <row r="23" spans="2:14" x14ac:dyDescent="0.2">
      <c r="B23" s="34"/>
      <c r="C23" s="22" t="s">
        <v>2</v>
      </c>
      <c r="D23" s="22" t="s">
        <v>7</v>
      </c>
      <c r="E23" s="22" t="s">
        <v>505</v>
      </c>
      <c r="F23" s="22" t="s">
        <v>506</v>
      </c>
      <c r="G23" s="22" t="s">
        <v>53</v>
      </c>
      <c r="H23" s="22" t="s">
        <v>54</v>
      </c>
      <c r="I23" s="22" t="s">
        <v>55</v>
      </c>
      <c r="J23" s="22" t="s">
        <v>56</v>
      </c>
      <c r="K23" s="22" t="s">
        <v>507</v>
      </c>
      <c r="L23" s="22" t="s">
        <v>508</v>
      </c>
      <c r="M23" s="22" t="s">
        <v>57</v>
      </c>
      <c r="N23" s="2"/>
    </row>
    <row r="24" spans="2:14" x14ac:dyDescent="0.2">
      <c r="B24" s="34"/>
      <c r="C24" s="22" t="s">
        <v>2</v>
      </c>
      <c r="D24" s="22" t="s">
        <v>12</v>
      </c>
      <c r="E24" s="22" t="s">
        <v>509</v>
      </c>
      <c r="F24" s="22" t="s">
        <v>114</v>
      </c>
      <c r="G24" s="22" t="s">
        <v>115</v>
      </c>
      <c r="H24" s="22" t="s">
        <v>116</v>
      </c>
      <c r="I24" s="22" t="s">
        <v>117</v>
      </c>
      <c r="J24" s="22" t="s">
        <v>118</v>
      </c>
      <c r="K24" s="22" t="s">
        <v>119</v>
      </c>
      <c r="L24" s="22" t="s">
        <v>510</v>
      </c>
      <c r="M24" s="22" t="s">
        <v>120</v>
      </c>
      <c r="N24" s="2"/>
    </row>
    <row r="25" spans="2:14" x14ac:dyDescent="0.2">
      <c r="B25" s="34"/>
      <c r="C25" s="22" t="s">
        <v>2</v>
      </c>
      <c r="D25" s="22" t="s">
        <v>14</v>
      </c>
      <c r="E25" s="22" t="s">
        <v>170</v>
      </c>
      <c r="F25" s="22" t="s">
        <v>511</v>
      </c>
      <c r="G25" s="22" t="s">
        <v>171</v>
      </c>
      <c r="H25" s="22" t="s">
        <v>172</v>
      </c>
      <c r="I25" s="22" t="s">
        <v>173</v>
      </c>
      <c r="J25" s="22" t="s">
        <v>174</v>
      </c>
      <c r="K25" s="22" t="s">
        <v>512</v>
      </c>
      <c r="L25" s="22" t="s">
        <v>175</v>
      </c>
      <c r="M25" s="22" t="s">
        <v>176</v>
      </c>
      <c r="N25" s="2"/>
    </row>
    <row r="26" spans="2:14" x14ac:dyDescent="0.2">
      <c r="B26" s="34"/>
      <c r="C26" s="22" t="s">
        <v>3</v>
      </c>
      <c r="D26" s="22" t="s">
        <v>7</v>
      </c>
      <c r="E26" s="22" t="s">
        <v>513</v>
      </c>
      <c r="F26" s="22" t="s">
        <v>58</v>
      </c>
      <c r="G26" s="22" t="s">
        <v>59</v>
      </c>
      <c r="H26" s="22" t="s">
        <v>60</v>
      </c>
      <c r="I26" s="22" t="s">
        <v>61</v>
      </c>
      <c r="J26" s="22" t="s">
        <v>62</v>
      </c>
      <c r="K26" s="22" t="s">
        <v>63</v>
      </c>
      <c r="L26" s="22" t="s">
        <v>64</v>
      </c>
      <c r="M26" s="22" t="s">
        <v>65</v>
      </c>
      <c r="N26" s="2"/>
    </row>
    <row r="27" spans="2:14" x14ac:dyDescent="0.2">
      <c r="B27" s="34"/>
      <c r="C27" s="22" t="s">
        <v>3</v>
      </c>
      <c r="D27" s="22" t="s">
        <v>12</v>
      </c>
      <c r="E27" s="22" t="s">
        <v>514</v>
      </c>
      <c r="F27" s="22" t="s">
        <v>121</v>
      </c>
      <c r="G27" s="22" t="s">
        <v>122</v>
      </c>
      <c r="H27" s="22" t="s">
        <v>123</v>
      </c>
      <c r="I27" s="22" t="s">
        <v>124</v>
      </c>
      <c r="J27" s="22" t="s">
        <v>125</v>
      </c>
      <c r="K27" s="22" t="s">
        <v>126</v>
      </c>
      <c r="L27" s="22" t="s">
        <v>127</v>
      </c>
      <c r="M27" s="22" t="s">
        <v>128</v>
      </c>
      <c r="N27" s="2"/>
    </row>
    <row r="28" spans="2:14" x14ac:dyDescent="0.2">
      <c r="B28" s="34"/>
      <c r="C28" s="22" t="s">
        <v>3</v>
      </c>
      <c r="D28" s="22" t="s">
        <v>14</v>
      </c>
      <c r="E28" s="22" t="s">
        <v>515</v>
      </c>
      <c r="F28" s="22" t="s">
        <v>177</v>
      </c>
      <c r="G28" s="22" t="s">
        <v>178</v>
      </c>
      <c r="H28" s="22" t="s">
        <v>179</v>
      </c>
      <c r="I28" s="22" t="s">
        <v>180</v>
      </c>
      <c r="J28" s="22" t="s">
        <v>181</v>
      </c>
      <c r="K28" s="22" t="s">
        <v>182</v>
      </c>
      <c r="L28" s="22" t="s">
        <v>183</v>
      </c>
      <c r="M28" s="22" t="s">
        <v>184</v>
      </c>
      <c r="N28" s="2"/>
    </row>
    <row r="29" spans="2:14" x14ac:dyDescent="0.2">
      <c r="B29" s="34" t="s">
        <v>17</v>
      </c>
      <c r="C29" s="22" t="s">
        <v>0</v>
      </c>
      <c r="D29" s="22" t="s">
        <v>7</v>
      </c>
      <c r="E29" s="22" t="s">
        <v>66</v>
      </c>
      <c r="F29" s="22" t="s">
        <v>19</v>
      </c>
      <c r="G29" s="22" t="s">
        <v>516</v>
      </c>
      <c r="H29" s="22" t="s">
        <v>67</v>
      </c>
      <c r="I29" s="22" t="s">
        <v>517</v>
      </c>
      <c r="J29" s="22" t="s">
        <v>518</v>
      </c>
      <c r="K29" s="22" t="s">
        <v>519</v>
      </c>
      <c r="L29" s="22" t="s">
        <v>68</v>
      </c>
      <c r="M29" s="22" t="s">
        <v>69</v>
      </c>
      <c r="N29" s="2"/>
    </row>
    <row r="30" spans="2:14" x14ac:dyDescent="0.2">
      <c r="B30" s="34"/>
      <c r="C30" s="22" t="s">
        <v>0</v>
      </c>
      <c r="D30" s="22" t="s">
        <v>12</v>
      </c>
      <c r="E30" s="22" t="s">
        <v>129</v>
      </c>
      <c r="F30" s="22" t="s">
        <v>19</v>
      </c>
      <c r="G30" s="22" t="s">
        <v>19</v>
      </c>
      <c r="H30" s="22" t="s">
        <v>130</v>
      </c>
      <c r="I30" s="22" t="s">
        <v>131</v>
      </c>
      <c r="J30" s="22" t="s">
        <v>520</v>
      </c>
      <c r="K30" s="22" t="s">
        <v>521</v>
      </c>
      <c r="L30" s="22" t="s">
        <v>132</v>
      </c>
      <c r="M30" s="22" t="s">
        <v>133</v>
      </c>
      <c r="N30" s="2"/>
    </row>
    <row r="31" spans="2:14" x14ac:dyDescent="0.2">
      <c r="B31" s="34"/>
      <c r="C31" s="22" t="s">
        <v>0</v>
      </c>
      <c r="D31" s="22" t="s">
        <v>14</v>
      </c>
      <c r="E31" s="22" t="s">
        <v>19</v>
      </c>
      <c r="F31" s="22" t="s">
        <v>19</v>
      </c>
      <c r="G31" s="22" t="s">
        <v>522</v>
      </c>
      <c r="H31" s="22" t="s">
        <v>19</v>
      </c>
      <c r="I31" s="22" t="s">
        <v>185</v>
      </c>
      <c r="J31" s="22" t="s">
        <v>19</v>
      </c>
      <c r="K31" s="22" t="s">
        <v>186</v>
      </c>
      <c r="L31" s="22" t="s">
        <v>132</v>
      </c>
      <c r="M31" s="22" t="s">
        <v>187</v>
      </c>
      <c r="N31" s="2"/>
    </row>
    <row r="32" spans="2:14" x14ac:dyDescent="0.2">
      <c r="B32" s="34"/>
      <c r="C32" s="22" t="s">
        <v>1</v>
      </c>
      <c r="D32" s="22" t="s">
        <v>7</v>
      </c>
      <c r="E32" s="22" t="s">
        <v>523</v>
      </c>
      <c r="F32" s="22" t="s">
        <v>524</v>
      </c>
      <c r="G32" s="22" t="s">
        <v>525</v>
      </c>
      <c r="H32" s="22" t="s">
        <v>526</v>
      </c>
      <c r="I32" s="22" t="s">
        <v>70</v>
      </c>
      <c r="J32" s="22" t="s">
        <v>71</v>
      </c>
      <c r="K32" s="22" t="s">
        <v>72</v>
      </c>
      <c r="L32" s="22" t="s">
        <v>73</v>
      </c>
      <c r="M32" s="22" t="s">
        <v>74</v>
      </c>
      <c r="N32" s="2"/>
    </row>
    <row r="33" spans="2:14" x14ac:dyDescent="0.2">
      <c r="B33" s="34"/>
      <c r="C33" s="22" t="s">
        <v>1</v>
      </c>
      <c r="D33" s="22" t="s">
        <v>12</v>
      </c>
      <c r="E33" s="22" t="s">
        <v>527</v>
      </c>
      <c r="F33" s="22" t="s">
        <v>464</v>
      </c>
      <c r="G33" s="22" t="s">
        <v>528</v>
      </c>
      <c r="H33" s="22" t="s">
        <v>529</v>
      </c>
      <c r="I33" s="22" t="s">
        <v>134</v>
      </c>
      <c r="J33" s="22" t="s">
        <v>19</v>
      </c>
      <c r="K33" s="22" t="s">
        <v>19</v>
      </c>
      <c r="L33" s="22" t="s">
        <v>135</v>
      </c>
      <c r="M33" s="22" t="s">
        <v>19</v>
      </c>
      <c r="N33" s="2"/>
    </row>
    <row r="34" spans="2:14" x14ac:dyDescent="0.2">
      <c r="B34" s="34"/>
      <c r="C34" s="22" t="s">
        <v>1</v>
      </c>
      <c r="D34" s="22" t="s">
        <v>14</v>
      </c>
      <c r="E34" s="22" t="s">
        <v>530</v>
      </c>
      <c r="F34" s="22" t="s">
        <v>188</v>
      </c>
      <c r="G34" s="22" t="s">
        <v>531</v>
      </c>
      <c r="H34" s="22" t="s">
        <v>532</v>
      </c>
      <c r="I34" s="22" t="s">
        <v>189</v>
      </c>
      <c r="J34" s="22" t="s">
        <v>190</v>
      </c>
      <c r="K34" s="22" t="s">
        <v>191</v>
      </c>
      <c r="L34" s="22" t="s">
        <v>192</v>
      </c>
      <c r="M34" s="22" t="s">
        <v>193</v>
      </c>
      <c r="N34" s="2"/>
    </row>
    <row r="35" spans="2:14" x14ac:dyDescent="0.2">
      <c r="B35" s="34"/>
      <c r="C35" s="22" t="s">
        <v>2</v>
      </c>
      <c r="D35" s="22" t="s">
        <v>7</v>
      </c>
      <c r="E35" s="22" t="s">
        <v>533</v>
      </c>
      <c r="F35" s="22" t="s">
        <v>534</v>
      </c>
      <c r="G35" s="22" t="s">
        <v>75</v>
      </c>
      <c r="H35" s="22" t="s">
        <v>76</v>
      </c>
      <c r="I35" s="22" t="s">
        <v>77</v>
      </c>
      <c r="J35" s="22" t="s">
        <v>78</v>
      </c>
      <c r="K35" s="22" t="s">
        <v>535</v>
      </c>
      <c r="L35" s="22" t="s">
        <v>536</v>
      </c>
      <c r="M35" s="22" t="s">
        <v>79</v>
      </c>
      <c r="N35" s="2"/>
    </row>
    <row r="36" spans="2:14" x14ac:dyDescent="0.2">
      <c r="B36" s="34"/>
      <c r="C36" s="22" t="s">
        <v>2</v>
      </c>
      <c r="D36" s="22" t="s">
        <v>14</v>
      </c>
      <c r="E36" s="22" t="s">
        <v>194</v>
      </c>
      <c r="F36" s="22" t="s">
        <v>476</v>
      </c>
      <c r="G36" s="22" t="s">
        <v>195</v>
      </c>
      <c r="H36" s="22" t="s">
        <v>196</v>
      </c>
      <c r="I36" s="22" t="s">
        <v>197</v>
      </c>
      <c r="J36" s="22" t="s">
        <v>198</v>
      </c>
      <c r="K36" s="22" t="s">
        <v>537</v>
      </c>
      <c r="L36" s="22" t="s">
        <v>199</v>
      </c>
      <c r="M36" s="22" t="s">
        <v>200</v>
      </c>
      <c r="N36" s="2"/>
    </row>
    <row r="37" spans="2:14" x14ac:dyDescent="0.2">
      <c r="B37" s="34"/>
      <c r="C37" s="22" t="s">
        <v>3</v>
      </c>
      <c r="D37" s="22" t="s">
        <v>7</v>
      </c>
      <c r="E37" s="22" t="s">
        <v>538</v>
      </c>
      <c r="F37" s="22" t="s">
        <v>80</v>
      </c>
      <c r="G37" s="22" t="s">
        <v>81</v>
      </c>
      <c r="H37" s="22" t="s">
        <v>82</v>
      </c>
      <c r="I37" s="22" t="s">
        <v>83</v>
      </c>
      <c r="J37" s="22" t="s">
        <v>84</v>
      </c>
      <c r="K37" s="22" t="s">
        <v>85</v>
      </c>
      <c r="L37" s="22" t="s">
        <v>86</v>
      </c>
      <c r="M37" s="22" t="s">
        <v>87</v>
      </c>
      <c r="N37" s="2"/>
    </row>
    <row r="38" spans="2:14" x14ac:dyDescent="0.2">
      <c r="B38" s="34"/>
      <c r="C38" s="22" t="s">
        <v>3</v>
      </c>
      <c r="D38" s="22" t="s">
        <v>12</v>
      </c>
      <c r="E38" s="22" t="s">
        <v>539</v>
      </c>
      <c r="F38" s="22" t="s">
        <v>136</v>
      </c>
      <c r="G38" s="22" t="s">
        <v>19</v>
      </c>
      <c r="H38" s="22" t="s">
        <v>137</v>
      </c>
      <c r="I38" s="22" t="s">
        <v>19</v>
      </c>
      <c r="J38" s="22" t="s">
        <v>19</v>
      </c>
      <c r="K38" s="22" t="s">
        <v>138</v>
      </c>
      <c r="L38" s="22" t="s">
        <v>19</v>
      </c>
      <c r="M38" s="22" t="s">
        <v>19</v>
      </c>
      <c r="N38" s="2"/>
    </row>
    <row r="39" spans="2:14" x14ac:dyDescent="0.2">
      <c r="B39" s="34"/>
      <c r="C39" s="22" t="s">
        <v>3</v>
      </c>
      <c r="D39" s="22" t="s">
        <v>14</v>
      </c>
      <c r="E39" s="22" t="s">
        <v>540</v>
      </c>
      <c r="F39" s="22" t="s">
        <v>201</v>
      </c>
      <c r="G39" s="22" t="s">
        <v>202</v>
      </c>
      <c r="H39" s="22" t="s">
        <v>203</v>
      </c>
      <c r="I39" s="22" t="s">
        <v>204</v>
      </c>
      <c r="J39" s="22" t="s">
        <v>205</v>
      </c>
      <c r="K39" s="22" t="s">
        <v>206</v>
      </c>
      <c r="L39" s="22" t="s">
        <v>207</v>
      </c>
      <c r="M39" s="22" t="s">
        <v>208</v>
      </c>
      <c r="N39" s="2"/>
    </row>
    <row r="40" spans="2:14" x14ac:dyDescent="0.2">
      <c r="B40" s="22"/>
      <c r="C40" s="22"/>
      <c r="D40" s="22"/>
      <c r="E40" s="22"/>
      <c r="F40" s="22"/>
      <c r="G40" s="22"/>
      <c r="H40" s="22"/>
      <c r="I40" s="22"/>
      <c r="J40" s="22"/>
      <c r="K40" s="22"/>
      <c r="L40" s="22"/>
      <c r="M40" s="2"/>
      <c r="N40" s="2"/>
    </row>
    <row r="41" spans="2:14" x14ac:dyDescent="0.2">
      <c r="B41" s="22"/>
      <c r="C41" s="22"/>
      <c r="D41" s="22"/>
      <c r="E41" s="22"/>
      <c r="F41" s="22"/>
      <c r="G41" s="22"/>
      <c r="H41" s="22"/>
      <c r="I41" s="22"/>
      <c r="J41" s="22"/>
      <c r="K41" s="22"/>
      <c r="L41" s="22"/>
      <c r="M41" s="2"/>
      <c r="N41" s="2"/>
    </row>
    <row r="42" spans="2:14" x14ac:dyDescent="0.2">
      <c r="B42" s="22"/>
      <c r="C42" s="22"/>
      <c r="D42" s="22"/>
      <c r="E42" s="22"/>
      <c r="F42" s="22"/>
      <c r="G42" s="22"/>
      <c r="H42" s="22"/>
      <c r="I42" s="22"/>
      <c r="J42" s="22"/>
      <c r="K42" s="22"/>
      <c r="L42" s="22"/>
      <c r="M42" s="2"/>
      <c r="N42" s="2"/>
    </row>
    <row r="43" spans="2:14" x14ac:dyDescent="0.2">
      <c r="B43" s="22"/>
      <c r="C43" s="22"/>
      <c r="D43" s="22" t="s">
        <v>23</v>
      </c>
      <c r="E43" s="22"/>
      <c r="F43" s="22" t="s">
        <v>24</v>
      </c>
      <c r="G43" s="22" t="s">
        <v>25</v>
      </c>
      <c r="H43" s="22" t="s">
        <v>26</v>
      </c>
      <c r="I43" s="22"/>
      <c r="J43" s="22"/>
      <c r="K43" s="22"/>
      <c r="L43" s="22"/>
      <c r="M43" s="2"/>
      <c r="N43" s="2"/>
    </row>
    <row r="44" spans="2:14" x14ac:dyDescent="0.2">
      <c r="B44" s="22"/>
      <c r="C44" s="22"/>
      <c r="D44" s="22"/>
      <c r="E44" s="22" t="s">
        <v>541</v>
      </c>
      <c r="F44" s="22">
        <v>526.19000000000005</v>
      </c>
      <c r="G44" s="22">
        <v>5</v>
      </c>
      <c r="H44" s="22" t="s">
        <v>546</v>
      </c>
      <c r="I44" s="22"/>
      <c r="J44" s="22"/>
      <c r="K44" s="22"/>
      <c r="L44" s="22"/>
      <c r="M44" s="2"/>
      <c r="N44" s="2"/>
    </row>
    <row r="45" spans="2:14" x14ac:dyDescent="0.2">
      <c r="B45" s="22"/>
      <c r="C45" s="22"/>
      <c r="D45" s="22"/>
      <c r="E45" s="22" t="s">
        <v>542</v>
      </c>
      <c r="F45" s="22">
        <v>136.1</v>
      </c>
      <c r="G45" s="22">
        <v>5</v>
      </c>
      <c r="H45" s="22" t="s">
        <v>546</v>
      </c>
      <c r="I45" s="22"/>
      <c r="J45" s="22"/>
      <c r="K45" s="22"/>
      <c r="L45" s="22"/>
      <c r="M45" s="2"/>
      <c r="N45" s="2"/>
    </row>
    <row r="46" spans="2:14" x14ac:dyDescent="0.2">
      <c r="B46" s="22"/>
      <c r="C46" s="22"/>
      <c r="D46" s="22"/>
      <c r="E46" s="22" t="s">
        <v>543</v>
      </c>
      <c r="F46" s="22">
        <v>141.16999999999999</v>
      </c>
      <c r="G46" s="22">
        <v>5</v>
      </c>
      <c r="H46" s="22" t="s">
        <v>546</v>
      </c>
      <c r="I46" s="22"/>
      <c r="J46" s="22"/>
      <c r="K46" s="22"/>
      <c r="L46" s="22"/>
      <c r="M46" s="2"/>
      <c r="N46" s="2"/>
    </row>
    <row r="47" spans="2:14" x14ac:dyDescent="0.2">
      <c r="B47" s="22"/>
      <c r="C47" s="22"/>
      <c r="D47" s="22"/>
      <c r="E47" s="22" t="s">
        <v>544</v>
      </c>
      <c r="F47" s="22">
        <v>136.29</v>
      </c>
      <c r="G47" s="22">
        <v>5</v>
      </c>
      <c r="H47" s="22" t="s">
        <v>546</v>
      </c>
      <c r="I47" s="22"/>
      <c r="J47" s="22"/>
      <c r="K47" s="22"/>
      <c r="L47" s="22"/>
      <c r="M47" s="2"/>
      <c r="N47" s="2"/>
    </row>
    <row r="48" spans="2:14" x14ac:dyDescent="0.2">
      <c r="B48" s="22"/>
      <c r="C48" s="22"/>
      <c r="D48" s="22"/>
      <c r="E48" s="22" t="s">
        <v>545</v>
      </c>
      <c r="F48" s="22">
        <v>117.95</v>
      </c>
      <c r="G48" s="22">
        <v>5</v>
      </c>
      <c r="H48" s="22" t="s">
        <v>546</v>
      </c>
      <c r="I48" s="22"/>
      <c r="J48" s="22"/>
      <c r="K48" s="22"/>
      <c r="L48" s="22"/>
      <c r="M48" s="2"/>
      <c r="N48" s="2"/>
    </row>
    <row r="49" spans="2:14" x14ac:dyDescent="0.2">
      <c r="B49" s="2"/>
      <c r="C49" s="2"/>
      <c r="D49" s="2"/>
      <c r="E49" s="2"/>
      <c r="F49" s="2"/>
      <c r="G49" s="2"/>
      <c r="H49" s="2"/>
      <c r="I49" s="2"/>
      <c r="J49" s="2"/>
      <c r="K49" s="2"/>
      <c r="L49" s="2"/>
      <c r="M49" s="2"/>
      <c r="N49" s="2"/>
    </row>
    <row r="50" spans="2:14" x14ac:dyDescent="0.2">
      <c r="B50" s="2"/>
      <c r="C50" s="2"/>
      <c r="D50" s="2"/>
      <c r="E50" s="2"/>
      <c r="F50" s="2"/>
      <c r="G50" s="2"/>
      <c r="H50" s="2"/>
      <c r="I50" s="2"/>
      <c r="J50" s="2"/>
      <c r="K50" s="2"/>
      <c r="L50" s="2"/>
      <c r="M50" s="2"/>
      <c r="N50" s="2"/>
    </row>
    <row r="51" spans="2:14" x14ac:dyDescent="0.2">
      <c r="B51" s="2"/>
      <c r="C51" s="2"/>
      <c r="D51" s="2"/>
      <c r="E51" s="2"/>
      <c r="F51" s="2"/>
      <c r="G51" s="2"/>
      <c r="H51" s="2"/>
      <c r="I51" s="2"/>
      <c r="J51" s="2"/>
      <c r="K51" s="2"/>
      <c r="L51" s="2"/>
      <c r="M51" s="2"/>
      <c r="N51" s="2"/>
    </row>
  </sheetData>
  <mergeCells count="3">
    <mergeCell ref="B5:B16"/>
    <mergeCell ref="B17:B28"/>
    <mergeCell ref="B29:B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2"/>
  <sheetViews>
    <sheetView topLeftCell="B1" workbookViewId="0">
      <selection activeCell="J46" sqref="J46"/>
    </sheetView>
  </sheetViews>
  <sheetFormatPr baseColWidth="10" defaultRowHeight="16" x14ac:dyDescent="0.2"/>
  <sheetData>
    <row r="1" spans="1:42" x14ac:dyDescent="0.2">
      <c r="B1" s="32" t="s">
        <v>553</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s="2" customFormat="1" x14ac:dyDescent="0.2">
      <c r="B2" s="32"/>
    </row>
    <row r="3" spans="1:42" s="2" customFormat="1" x14ac:dyDescent="0.2">
      <c r="B3" s="32"/>
    </row>
    <row r="4" spans="1:42" s="2" customFormat="1" x14ac:dyDescent="0.2">
      <c r="B4" s="32"/>
      <c r="F4" s="16" t="s">
        <v>551</v>
      </c>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row>
    <row r="5" spans="1:42" s="2" customFormat="1" x14ac:dyDescent="0.2">
      <c r="F5" s="3" t="s">
        <v>0</v>
      </c>
      <c r="G5" s="3"/>
      <c r="H5" s="3"/>
      <c r="I5" s="3"/>
      <c r="J5" s="3"/>
      <c r="K5" s="3"/>
      <c r="L5" s="3"/>
      <c r="M5" s="3"/>
      <c r="N5" s="3"/>
      <c r="O5" s="3" t="s">
        <v>1</v>
      </c>
      <c r="P5" s="3"/>
      <c r="Q5" s="3"/>
      <c r="R5" s="3"/>
      <c r="S5" s="3"/>
      <c r="T5" s="3"/>
      <c r="U5" s="3"/>
      <c r="V5" s="3"/>
      <c r="W5" s="3"/>
      <c r="X5" s="3" t="s">
        <v>2</v>
      </c>
      <c r="Y5" s="3"/>
      <c r="Z5" s="3"/>
      <c r="AA5" s="3"/>
      <c r="AB5" s="3"/>
      <c r="AC5" s="3"/>
      <c r="AD5" s="3"/>
      <c r="AE5" s="3"/>
      <c r="AF5" s="3"/>
      <c r="AG5" s="3" t="s">
        <v>3</v>
      </c>
      <c r="AH5" s="3"/>
      <c r="AI5" s="3"/>
      <c r="AJ5" s="3"/>
      <c r="AK5" s="3"/>
      <c r="AL5" s="3"/>
      <c r="AM5" s="3"/>
      <c r="AN5" s="3"/>
      <c r="AO5" s="3"/>
    </row>
    <row r="6" spans="1:42" s="1" customFormat="1" ht="34" x14ac:dyDescent="0.2">
      <c r="C6" s="36" t="s">
        <v>547</v>
      </c>
      <c r="D6" s="36" t="s">
        <v>548</v>
      </c>
      <c r="E6" s="36" t="s">
        <v>549</v>
      </c>
      <c r="F6" s="36">
        <v>2011</v>
      </c>
      <c r="G6" s="36">
        <v>2012</v>
      </c>
      <c r="H6" s="36">
        <v>2013</v>
      </c>
      <c r="I6" s="36">
        <v>2014</v>
      </c>
      <c r="J6" s="36">
        <v>2015</v>
      </c>
      <c r="K6" s="36">
        <v>2016</v>
      </c>
      <c r="L6" s="36">
        <v>2017</v>
      </c>
      <c r="M6" s="36">
        <v>2018</v>
      </c>
      <c r="N6" s="36">
        <v>2019</v>
      </c>
      <c r="O6" s="36">
        <v>2011</v>
      </c>
      <c r="P6" s="36">
        <v>2012</v>
      </c>
      <c r="Q6" s="36">
        <v>2013</v>
      </c>
      <c r="R6" s="36">
        <v>2014</v>
      </c>
      <c r="S6" s="36">
        <v>2015</v>
      </c>
      <c r="T6" s="36">
        <v>2016</v>
      </c>
      <c r="U6" s="36">
        <v>2017</v>
      </c>
      <c r="V6" s="36">
        <v>2018</v>
      </c>
      <c r="W6" s="36">
        <v>2019</v>
      </c>
      <c r="X6" s="36">
        <v>2011</v>
      </c>
      <c r="Y6" s="36">
        <v>2012</v>
      </c>
      <c r="Z6" s="36">
        <v>2013</v>
      </c>
      <c r="AA6" s="36">
        <v>2014</v>
      </c>
      <c r="AB6" s="36">
        <v>2015</v>
      </c>
      <c r="AC6" s="36">
        <v>2016</v>
      </c>
      <c r="AD6" s="36">
        <v>2017</v>
      </c>
      <c r="AE6" s="36">
        <v>2018</v>
      </c>
      <c r="AF6" s="36">
        <v>2019</v>
      </c>
      <c r="AG6" s="36">
        <v>2011</v>
      </c>
      <c r="AH6" s="36">
        <v>2012</v>
      </c>
      <c r="AI6" s="36">
        <v>2013</v>
      </c>
      <c r="AJ6" s="36">
        <v>2014</v>
      </c>
      <c r="AK6" s="36">
        <v>2015</v>
      </c>
      <c r="AL6" s="36">
        <v>2016</v>
      </c>
      <c r="AM6" s="36">
        <v>2017</v>
      </c>
      <c r="AN6" s="36">
        <v>2018</v>
      </c>
      <c r="AO6" s="36">
        <v>2019</v>
      </c>
      <c r="AP6" s="36" t="s">
        <v>550</v>
      </c>
    </row>
    <row r="7" spans="1:42" x14ac:dyDescent="0.2">
      <c r="A7" s="34" t="s">
        <v>552</v>
      </c>
      <c r="B7" s="34" t="s">
        <v>0</v>
      </c>
      <c r="C7" s="22">
        <v>2011</v>
      </c>
      <c r="D7" s="22">
        <v>930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c r="AL7" s="22">
        <v>0</v>
      </c>
      <c r="AM7" s="22">
        <v>0</v>
      </c>
      <c r="AN7" s="22">
        <v>0</v>
      </c>
      <c r="AO7" s="22">
        <v>0</v>
      </c>
      <c r="AP7" s="22">
        <v>0</v>
      </c>
    </row>
    <row r="8" spans="1:42" x14ac:dyDescent="0.2">
      <c r="A8" s="34"/>
      <c r="B8" s="34"/>
      <c r="C8" s="22">
        <v>2012</v>
      </c>
      <c r="D8" s="22">
        <v>850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c r="AL8" s="22">
        <v>0</v>
      </c>
      <c r="AM8" s="22">
        <v>0</v>
      </c>
      <c r="AN8" s="22">
        <v>0</v>
      </c>
      <c r="AO8" s="22">
        <v>0</v>
      </c>
      <c r="AP8" s="22">
        <v>0</v>
      </c>
    </row>
    <row r="9" spans="1:42" x14ac:dyDescent="0.2">
      <c r="A9" s="34"/>
      <c r="B9" s="34"/>
      <c r="C9" s="22">
        <v>2013</v>
      </c>
      <c r="D9" s="22">
        <v>891</v>
      </c>
      <c r="E9" s="22">
        <v>56.2289562289562</v>
      </c>
      <c r="F9" s="22">
        <v>501</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c r="AL9" s="22">
        <v>0</v>
      </c>
      <c r="AM9" s="22">
        <v>0</v>
      </c>
      <c r="AN9" s="22">
        <v>0</v>
      </c>
      <c r="AO9" s="22">
        <v>0</v>
      </c>
      <c r="AP9" s="22">
        <v>501</v>
      </c>
    </row>
    <row r="10" spans="1:42" x14ac:dyDescent="0.2">
      <c r="A10" s="34"/>
      <c r="B10" s="34"/>
      <c r="C10" s="22">
        <v>2014</v>
      </c>
      <c r="D10" s="22">
        <v>878</v>
      </c>
      <c r="E10" s="22">
        <v>92.369020501138905</v>
      </c>
      <c r="F10" s="22">
        <v>216</v>
      </c>
      <c r="G10" s="22">
        <v>595</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c r="AL10" s="22">
        <v>0</v>
      </c>
      <c r="AM10" s="22">
        <v>0</v>
      </c>
      <c r="AN10" s="22">
        <v>0</v>
      </c>
      <c r="AO10" s="22">
        <v>0</v>
      </c>
      <c r="AP10" s="22">
        <v>811</v>
      </c>
    </row>
    <row r="11" spans="1:42" x14ac:dyDescent="0.2">
      <c r="A11" s="34"/>
      <c r="B11" s="34"/>
      <c r="C11" s="22">
        <v>2015</v>
      </c>
      <c r="D11" s="22">
        <v>1375</v>
      </c>
      <c r="E11" s="22">
        <v>87.418181818181793</v>
      </c>
      <c r="F11" s="22">
        <v>37</v>
      </c>
      <c r="G11" s="22">
        <v>128</v>
      </c>
      <c r="H11" s="22">
        <v>1035</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2</v>
      </c>
      <c r="AI11" s="22">
        <v>0</v>
      </c>
      <c r="AJ11" s="22">
        <v>0</v>
      </c>
      <c r="AK11" s="22">
        <v>0</v>
      </c>
      <c r="AL11" s="22">
        <v>0</v>
      </c>
      <c r="AM11" s="22">
        <v>0</v>
      </c>
      <c r="AN11" s="22">
        <v>0</v>
      </c>
      <c r="AO11" s="22">
        <v>0</v>
      </c>
      <c r="AP11" s="22">
        <v>1202</v>
      </c>
    </row>
    <row r="12" spans="1:42" x14ac:dyDescent="0.2">
      <c r="A12" s="34"/>
      <c r="B12" s="34"/>
      <c r="C12" s="22">
        <v>2016</v>
      </c>
      <c r="D12" s="22">
        <v>450</v>
      </c>
      <c r="E12" s="22">
        <v>92.6666666666666</v>
      </c>
      <c r="F12" s="22">
        <v>5</v>
      </c>
      <c r="G12" s="22">
        <v>19</v>
      </c>
      <c r="H12" s="22">
        <v>157</v>
      </c>
      <c r="I12" s="22">
        <v>235</v>
      </c>
      <c r="J12" s="22">
        <v>0</v>
      </c>
      <c r="K12" s="22">
        <v>0</v>
      </c>
      <c r="L12" s="22">
        <v>0</v>
      </c>
      <c r="M12" s="22">
        <v>0</v>
      </c>
      <c r="N12" s="22">
        <v>0</v>
      </c>
      <c r="O12" s="22">
        <v>0</v>
      </c>
      <c r="P12" s="22">
        <v>0</v>
      </c>
      <c r="Q12" s="22">
        <v>0</v>
      </c>
      <c r="R12" s="22">
        <v>0</v>
      </c>
      <c r="S12" s="22">
        <v>0</v>
      </c>
      <c r="T12" s="22">
        <v>0</v>
      </c>
      <c r="U12" s="22">
        <v>0</v>
      </c>
      <c r="V12" s="22">
        <v>0</v>
      </c>
      <c r="W12" s="22">
        <v>0</v>
      </c>
      <c r="X12" s="22">
        <v>0</v>
      </c>
      <c r="Y12" s="22">
        <v>0</v>
      </c>
      <c r="Z12" s="22">
        <v>0</v>
      </c>
      <c r="AA12" s="22">
        <v>1</v>
      </c>
      <c r="AB12" s="22">
        <v>0</v>
      </c>
      <c r="AC12" s="22">
        <v>0</v>
      </c>
      <c r="AD12" s="22">
        <v>0</v>
      </c>
      <c r="AE12" s="22">
        <v>0</v>
      </c>
      <c r="AF12" s="22">
        <v>0</v>
      </c>
      <c r="AG12" s="22">
        <v>0</v>
      </c>
      <c r="AH12" s="22">
        <v>0</v>
      </c>
      <c r="AI12" s="22">
        <v>0</v>
      </c>
      <c r="AJ12" s="22">
        <v>0</v>
      </c>
      <c r="AK12" s="22">
        <v>0</v>
      </c>
      <c r="AL12" s="22">
        <v>0</v>
      </c>
      <c r="AM12" s="22">
        <v>0</v>
      </c>
      <c r="AN12" s="22">
        <v>0</v>
      </c>
      <c r="AO12" s="22">
        <v>0</v>
      </c>
      <c r="AP12" s="22">
        <v>417</v>
      </c>
    </row>
    <row r="13" spans="1:42" x14ac:dyDescent="0.2">
      <c r="A13" s="34"/>
      <c r="B13" s="34"/>
      <c r="C13" s="22">
        <v>2017</v>
      </c>
      <c r="D13" s="22">
        <v>987</v>
      </c>
      <c r="E13" s="22">
        <v>83.789260385004994</v>
      </c>
      <c r="F13" s="22">
        <v>1</v>
      </c>
      <c r="G13" s="22">
        <v>7</v>
      </c>
      <c r="H13" s="22">
        <v>44</v>
      </c>
      <c r="I13" s="22">
        <v>87</v>
      </c>
      <c r="J13" s="22">
        <v>687</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v>0</v>
      </c>
      <c r="AB13" s="22">
        <v>1</v>
      </c>
      <c r="AC13" s="22">
        <v>0</v>
      </c>
      <c r="AD13" s="22">
        <v>0</v>
      </c>
      <c r="AE13" s="22">
        <v>0</v>
      </c>
      <c r="AF13" s="22">
        <v>0</v>
      </c>
      <c r="AG13" s="22">
        <v>0</v>
      </c>
      <c r="AH13" s="22">
        <v>0</v>
      </c>
      <c r="AI13" s="22">
        <v>0</v>
      </c>
      <c r="AJ13" s="22">
        <v>0</v>
      </c>
      <c r="AK13" s="22">
        <v>0</v>
      </c>
      <c r="AL13" s="22">
        <v>0</v>
      </c>
      <c r="AM13" s="22">
        <v>0</v>
      </c>
      <c r="AN13" s="22">
        <v>0</v>
      </c>
      <c r="AO13" s="22">
        <v>0</v>
      </c>
      <c r="AP13" s="22">
        <v>827</v>
      </c>
    </row>
    <row r="14" spans="1:42" x14ac:dyDescent="0.2">
      <c r="A14" s="34"/>
      <c r="B14" s="34"/>
      <c r="C14" s="22">
        <v>2018</v>
      </c>
      <c r="D14" s="22">
        <v>1342</v>
      </c>
      <c r="E14" s="22">
        <v>76.602086438152</v>
      </c>
      <c r="F14" s="22">
        <v>0</v>
      </c>
      <c r="G14" s="22">
        <v>0</v>
      </c>
      <c r="H14" s="22">
        <v>2</v>
      </c>
      <c r="I14" s="22">
        <v>1</v>
      </c>
      <c r="J14" s="22">
        <v>31</v>
      </c>
      <c r="K14" s="22">
        <v>994</v>
      </c>
      <c r="L14" s="22">
        <v>0</v>
      </c>
      <c r="M14" s="22">
        <v>0</v>
      </c>
      <c r="N14" s="22">
        <v>0</v>
      </c>
      <c r="O14" s="22">
        <v>0</v>
      </c>
      <c r="P14" s="22">
        <v>0</v>
      </c>
      <c r="Q14" s="22">
        <v>0</v>
      </c>
      <c r="R14" s="22">
        <v>0</v>
      </c>
      <c r="S14" s="22">
        <v>0</v>
      </c>
      <c r="T14" s="22">
        <v>0</v>
      </c>
      <c r="U14" s="22">
        <v>0</v>
      </c>
      <c r="V14" s="22">
        <v>0</v>
      </c>
      <c r="W14" s="22">
        <v>0</v>
      </c>
      <c r="X14" s="22">
        <v>0</v>
      </c>
      <c r="Y14" s="22">
        <v>0</v>
      </c>
      <c r="Z14" s="22">
        <v>0</v>
      </c>
      <c r="AA14" s="22">
        <v>0</v>
      </c>
      <c r="AB14" s="22">
        <v>0</v>
      </c>
      <c r="AC14" s="22">
        <v>0</v>
      </c>
      <c r="AD14" s="22">
        <v>0</v>
      </c>
      <c r="AE14" s="22">
        <v>0</v>
      </c>
      <c r="AF14" s="22">
        <v>0</v>
      </c>
      <c r="AG14" s="22">
        <v>0</v>
      </c>
      <c r="AH14" s="22">
        <v>0</v>
      </c>
      <c r="AI14" s="22">
        <v>0</v>
      </c>
      <c r="AJ14" s="22">
        <v>0</v>
      </c>
      <c r="AK14" s="22">
        <v>0</v>
      </c>
      <c r="AL14" s="22">
        <v>0</v>
      </c>
      <c r="AM14" s="22">
        <v>0</v>
      </c>
      <c r="AN14" s="22">
        <v>0</v>
      </c>
      <c r="AO14" s="22">
        <v>0</v>
      </c>
      <c r="AP14" s="22">
        <v>1028</v>
      </c>
    </row>
    <row r="15" spans="1:42" x14ac:dyDescent="0.2">
      <c r="A15" s="34"/>
      <c r="B15" s="34"/>
      <c r="C15" s="22">
        <v>2019</v>
      </c>
      <c r="D15" s="22">
        <v>1567</v>
      </c>
      <c r="E15" s="22">
        <v>70.772176132737698</v>
      </c>
      <c r="F15" s="22">
        <v>0</v>
      </c>
      <c r="G15" s="22">
        <v>0</v>
      </c>
      <c r="H15" s="22">
        <v>0</v>
      </c>
      <c r="I15" s="22">
        <v>2</v>
      </c>
      <c r="J15" s="22">
        <v>7</v>
      </c>
      <c r="K15" s="22">
        <v>361</v>
      </c>
      <c r="L15" s="22">
        <v>739</v>
      </c>
      <c r="M15" s="22">
        <v>0</v>
      </c>
      <c r="N15" s="22">
        <v>0</v>
      </c>
      <c r="O15" s="22">
        <v>0</v>
      </c>
      <c r="P15" s="22">
        <v>0</v>
      </c>
      <c r="Q15" s="22">
        <v>0</v>
      </c>
      <c r="R15" s="22">
        <v>0</v>
      </c>
      <c r="S15" s="22">
        <v>0</v>
      </c>
      <c r="T15" s="22">
        <v>0</v>
      </c>
      <c r="U15" s="22">
        <v>0</v>
      </c>
      <c r="V15" s="22">
        <v>0</v>
      </c>
      <c r="W15" s="22">
        <v>0</v>
      </c>
      <c r="X15" s="22">
        <v>0</v>
      </c>
      <c r="Y15" s="22">
        <v>0</v>
      </c>
      <c r="Z15" s="22">
        <v>0</v>
      </c>
      <c r="AA15" s="22">
        <v>0</v>
      </c>
      <c r="AB15" s="22">
        <v>0</v>
      </c>
      <c r="AC15" s="22">
        <v>0</v>
      </c>
      <c r="AD15" s="22">
        <v>0</v>
      </c>
      <c r="AE15" s="22">
        <v>0</v>
      </c>
      <c r="AF15" s="22">
        <v>0</v>
      </c>
      <c r="AG15" s="22">
        <v>0</v>
      </c>
      <c r="AH15" s="22">
        <v>0</v>
      </c>
      <c r="AI15" s="22">
        <v>0</v>
      </c>
      <c r="AJ15" s="22">
        <v>0</v>
      </c>
      <c r="AK15" s="22">
        <v>0</v>
      </c>
      <c r="AL15" s="22">
        <v>0</v>
      </c>
      <c r="AM15" s="22">
        <v>0</v>
      </c>
      <c r="AN15" s="22">
        <v>0</v>
      </c>
      <c r="AO15" s="22">
        <v>0</v>
      </c>
      <c r="AP15" s="22">
        <v>1109</v>
      </c>
    </row>
    <row r="16" spans="1:42" x14ac:dyDescent="0.2">
      <c r="A16" s="34"/>
      <c r="B16" s="34" t="s">
        <v>1</v>
      </c>
      <c r="C16" s="22">
        <v>2011</v>
      </c>
      <c r="D16" s="22">
        <v>637</v>
      </c>
      <c r="E16" s="22">
        <v>0</v>
      </c>
      <c r="F16" s="22">
        <v>0</v>
      </c>
      <c r="G16" s="22">
        <v>0</v>
      </c>
      <c r="H16" s="22">
        <v>0</v>
      </c>
      <c r="I16" s="22">
        <v>0</v>
      </c>
      <c r="J16" s="22">
        <v>0</v>
      </c>
      <c r="K16" s="22">
        <v>0</v>
      </c>
      <c r="L16" s="22">
        <v>0</v>
      </c>
      <c r="M16" s="22">
        <v>0</v>
      </c>
      <c r="N16" s="22">
        <v>0</v>
      </c>
      <c r="O16" s="22">
        <v>0</v>
      </c>
      <c r="P16" s="22">
        <v>0</v>
      </c>
      <c r="Q16" s="22">
        <v>0</v>
      </c>
      <c r="R16" s="22">
        <v>0</v>
      </c>
      <c r="S16" s="22">
        <v>0</v>
      </c>
      <c r="T16" s="22">
        <v>0</v>
      </c>
      <c r="U16" s="22">
        <v>0</v>
      </c>
      <c r="V16" s="22">
        <v>0</v>
      </c>
      <c r="W16" s="22">
        <v>0</v>
      </c>
      <c r="X16" s="22">
        <v>0</v>
      </c>
      <c r="Y16" s="22">
        <v>0</v>
      </c>
      <c r="Z16" s="22">
        <v>0</v>
      </c>
      <c r="AA16" s="22">
        <v>0</v>
      </c>
      <c r="AB16" s="22">
        <v>0</v>
      </c>
      <c r="AC16" s="22">
        <v>0</v>
      </c>
      <c r="AD16" s="22">
        <v>0</v>
      </c>
      <c r="AE16" s="22">
        <v>0</v>
      </c>
      <c r="AF16" s="22">
        <v>0</v>
      </c>
      <c r="AG16" s="22">
        <v>0</v>
      </c>
      <c r="AH16" s="22">
        <v>0</v>
      </c>
      <c r="AI16" s="22">
        <v>0</v>
      </c>
      <c r="AJ16" s="22">
        <v>0</v>
      </c>
      <c r="AK16" s="22">
        <v>0</v>
      </c>
      <c r="AL16" s="22">
        <v>0</v>
      </c>
      <c r="AM16" s="22">
        <v>0</v>
      </c>
      <c r="AN16" s="22">
        <v>0</v>
      </c>
      <c r="AO16" s="22">
        <v>0</v>
      </c>
      <c r="AP16" s="22">
        <v>0</v>
      </c>
    </row>
    <row r="17" spans="1:42" x14ac:dyDescent="0.2">
      <c r="A17" s="34"/>
      <c r="B17" s="34"/>
      <c r="C17" s="22">
        <v>2012</v>
      </c>
      <c r="D17" s="22">
        <v>753</v>
      </c>
      <c r="E17" s="22">
        <v>0</v>
      </c>
      <c r="F17" s="22">
        <v>0</v>
      </c>
      <c r="G17" s="22">
        <v>0</v>
      </c>
      <c r="H17" s="22">
        <v>0</v>
      </c>
      <c r="I17" s="22">
        <v>0</v>
      </c>
      <c r="J17" s="22">
        <v>0</v>
      </c>
      <c r="K17" s="22">
        <v>0</v>
      </c>
      <c r="L17" s="22">
        <v>0</v>
      </c>
      <c r="M17" s="22">
        <v>0</v>
      </c>
      <c r="N17" s="22">
        <v>0</v>
      </c>
      <c r="O17" s="22">
        <v>0</v>
      </c>
      <c r="P17" s="22">
        <v>0</v>
      </c>
      <c r="Q17" s="22">
        <v>0</v>
      </c>
      <c r="R17" s="22">
        <v>0</v>
      </c>
      <c r="S17" s="22">
        <v>0</v>
      </c>
      <c r="T17" s="22">
        <v>0</v>
      </c>
      <c r="U17" s="22">
        <v>0</v>
      </c>
      <c r="V17" s="22">
        <v>0</v>
      </c>
      <c r="W17" s="22">
        <v>0</v>
      </c>
      <c r="X17" s="22">
        <v>0</v>
      </c>
      <c r="Y17" s="22">
        <v>0</v>
      </c>
      <c r="Z17" s="22">
        <v>0</v>
      </c>
      <c r="AA17" s="22">
        <v>0</v>
      </c>
      <c r="AB17" s="22">
        <v>0</v>
      </c>
      <c r="AC17" s="22">
        <v>0</v>
      </c>
      <c r="AD17" s="22">
        <v>0</v>
      </c>
      <c r="AE17" s="22">
        <v>0</v>
      </c>
      <c r="AF17" s="22">
        <v>0</v>
      </c>
      <c r="AG17" s="22">
        <v>0</v>
      </c>
      <c r="AH17" s="22">
        <v>0</v>
      </c>
      <c r="AI17" s="22">
        <v>0</v>
      </c>
      <c r="AJ17" s="22">
        <v>0</v>
      </c>
      <c r="AK17" s="22">
        <v>0</v>
      </c>
      <c r="AL17" s="22">
        <v>0</v>
      </c>
      <c r="AM17" s="22">
        <v>0</v>
      </c>
      <c r="AN17" s="22">
        <v>0</v>
      </c>
      <c r="AO17" s="22">
        <v>0</v>
      </c>
      <c r="AP17" s="22">
        <v>0</v>
      </c>
    </row>
    <row r="18" spans="1:42" x14ac:dyDescent="0.2">
      <c r="A18" s="34"/>
      <c r="B18" s="34"/>
      <c r="C18" s="22">
        <v>2013</v>
      </c>
      <c r="D18" s="22">
        <v>1512</v>
      </c>
      <c r="E18" s="22">
        <v>65.145502645502603</v>
      </c>
      <c r="F18" s="22">
        <v>0</v>
      </c>
      <c r="G18" s="22">
        <v>0</v>
      </c>
      <c r="H18" s="22">
        <v>0</v>
      </c>
      <c r="I18" s="22">
        <v>0</v>
      </c>
      <c r="J18" s="22">
        <v>0</v>
      </c>
      <c r="K18" s="22">
        <v>0</v>
      </c>
      <c r="L18" s="22">
        <v>0</v>
      </c>
      <c r="M18" s="22">
        <v>0</v>
      </c>
      <c r="N18" s="22">
        <v>0</v>
      </c>
      <c r="O18" s="22">
        <v>972</v>
      </c>
      <c r="P18" s="22">
        <v>0</v>
      </c>
      <c r="Q18" s="22">
        <v>0</v>
      </c>
      <c r="R18" s="22">
        <v>0</v>
      </c>
      <c r="S18" s="22">
        <v>0</v>
      </c>
      <c r="T18" s="22">
        <v>0</v>
      </c>
      <c r="U18" s="22">
        <v>0</v>
      </c>
      <c r="V18" s="22">
        <v>0</v>
      </c>
      <c r="W18" s="22">
        <v>0</v>
      </c>
      <c r="X18" s="22">
        <v>13</v>
      </c>
      <c r="Y18" s="22">
        <v>0</v>
      </c>
      <c r="Z18" s="22">
        <v>0</v>
      </c>
      <c r="AA18" s="22">
        <v>0</v>
      </c>
      <c r="AB18" s="22">
        <v>0</v>
      </c>
      <c r="AC18" s="22">
        <v>0</v>
      </c>
      <c r="AD18" s="22">
        <v>0</v>
      </c>
      <c r="AE18" s="22">
        <v>0</v>
      </c>
      <c r="AF18" s="22">
        <v>0</v>
      </c>
      <c r="AG18" s="22">
        <v>0</v>
      </c>
      <c r="AH18" s="22">
        <v>0</v>
      </c>
      <c r="AI18" s="22">
        <v>0</v>
      </c>
      <c r="AJ18" s="22">
        <v>0</v>
      </c>
      <c r="AK18" s="22">
        <v>0</v>
      </c>
      <c r="AL18" s="22">
        <v>0</v>
      </c>
      <c r="AM18" s="22">
        <v>0</v>
      </c>
      <c r="AN18" s="22">
        <v>0</v>
      </c>
      <c r="AO18" s="22">
        <v>0</v>
      </c>
      <c r="AP18" s="22">
        <v>985</v>
      </c>
    </row>
    <row r="19" spans="1:42" x14ac:dyDescent="0.2">
      <c r="A19" s="34"/>
      <c r="B19" s="34"/>
      <c r="C19" s="22">
        <v>2014</v>
      </c>
      <c r="D19" s="22">
        <v>1499</v>
      </c>
      <c r="E19" s="22">
        <v>59.973315543695698</v>
      </c>
      <c r="F19" s="22">
        <v>0</v>
      </c>
      <c r="G19" s="22">
        <v>0</v>
      </c>
      <c r="H19" s="22">
        <v>0</v>
      </c>
      <c r="I19" s="22">
        <v>0</v>
      </c>
      <c r="J19" s="22">
        <v>0</v>
      </c>
      <c r="K19" s="22">
        <v>0</v>
      </c>
      <c r="L19" s="22">
        <v>0</v>
      </c>
      <c r="M19" s="22">
        <v>0</v>
      </c>
      <c r="N19" s="22">
        <v>0</v>
      </c>
      <c r="O19" s="22">
        <v>190</v>
      </c>
      <c r="P19" s="22">
        <v>704</v>
      </c>
      <c r="Q19" s="22">
        <v>0</v>
      </c>
      <c r="R19" s="22">
        <v>0</v>
      </c>
      <c r="S19" s="22">
        <v>0</v>
      </c>
      <c r="T19" s="22">
        <v>0</v>
      </c>
      <c r="U19" s="22">
        <v>0</v>
      </c>
      <c r="V19" s="22">
        <v>0</v>
      </c>
      <c r="W19" s="22">
        <v>0</v>
      </c>
      <c r="X19" s="22">
        <v>3</v>
      </c>
      <c r="Y19" s="22">
        <v>2</v>
      </c>
      <c r="Z19" s="22">
        <v>0</v>
      </c>
      <c r="AA19" s="22">
        <v>0</v>
      </c>
      <c r="AB19" s="22">
        <v>0</v>
      </c>
      <c r="AC19" s="22">
        <v>0</v>
      </c>
      <c r="AD19" s="22">
        <v>0</v>
      </c>
      <c r="AE19" s="22">
        <v>0</v>
      </c>
      <c r="AF19" s="22">
        <v>0</v>
      </c>
      <c r="AG19" s="22">
        <v>0</v>
      </c>
      <c r="AH19" s="22">
        <v>0</v>
      </c>
      <c r="AI19" s="22">
        <v>0</v>
      </c>
      <c r="AJ19" s="22">
        <v>0</v>
      </c>
      <c r="AK19" s="22">
        <v>0</v>
      </c>
      <c r="AL19" s="22">
        <v>0</v>
      </c>
      <c r="AM19" s="22">
        <v>0</v>
      </c>
      <c r="AN19" s="22">
        <v>0</v>
      </c>
      <c r="AO19" s="22">
        <v>0</v>
      </c>
      <c r="AP19" s="22">
        <v>899</v>
      </c>
    </row>
    <row r="20" spans="1:42" x14ac:dyDescent="0.2">
      <c r="A20" s="34"/>
      <c r="B20" s="34"/>
      <c r="C20" s="22">
        <v>2015</v>
      </c>
      <c r="D20" s="22">
        <v>580</v>
      </c>
      <c r="E20" s="22">
        <v>44.482758620689602</v>
      </c>
      <c r="F20" s="22">
        <v>0</v>
      </c>
      <c r="G20" s="22">
        <v>0</v>
      </c>
      <c r="H20" s="22">
        <v>0</v>
      </c>
      <c r="I20" s="22">
        <v>0</v>
      </c>
      <c r="J20" s="22">
        <v>0</v>
      </c>
      <c r="K20" s="22">
        <v>0</v>
      </c>
      <c r="L20" s="22">
        <v>0</v>
      </c>
      <c r="M20" s="22">
        <v>0</v>
      </c>
      <c r="N20" s="22">
        <v>0</v>
      </c>
      <c r="O20" s="22">
        <v>24</v>
      </c>
      <c r="P20" s="22">
        <v>98</v>
      </c>
      <c r="Q20" s="22">
        <v>133</v>
      </c>
      <c r="R20" s="22">
        <v>0</v>
      </c>
      <c r="S20" s="22">
        <v>0</v>
      </c>
      <c r="T20" s="22">
        <v>0</v>
      </c>
      <c r="U20" s="22">
        <v>0</v>
      </c>
      <c r="V20" s="22">
        <v>0</v>
      </c>
      <c r="W20" s="22">
        <v>0</v>
      </c>
      <c r="X20" s="22">
        <v>0</v>
      </c>
      <c r="Y20" s="22">
        <v>0</v>
      </c>
      <c r="Z20" s="22">
        <v>1</v>
      </c>
      <c r="AA20" s="22">
        <v>0</v>
      </c>
      <c r="AB20" s="22">
        <v>0</v>
      </c>
      <c r="AC20" s="22">
        <v>0</v>
      </c>
      <c r="AD20" s="22">
        <v>0</v>
      </c>
      <c r="AE20" s="22">
        <v>0</v>
      </c>
      <c r="AF20" s="22">
        <v>0</v>
      </c>
      <c r="AG20" s="22">
        <v>0</v>
      </c>
      <c r="AH20" s="22">
        <v>2</v>
      </c>
      <c r="AI20" s="22">
        <v>0</v>
      </c>
      <c r="AJ20" s="22">
        <v>0</v>
      </c>
      <c r="AK20" s="22">
        <v>0</v>
      </c>
      <c r="AL20" s="22">
        <v>0</v>
      </c>
      <c r="AM20" s="22">
        <v>0</v>
      </c>
      <c r="AN20" s="22">
        <v>0</v>
      </c>
      <c r="AO20" s="22">
        <v>0</v>
      </c>
      <c r="AP20" s="22">
        <v>258</v>
      </c>
    </row>
    <row r="21" spans="1:42" x14ac:dyDescent="0.2">
      <c r="A21" s="34"/>
      <c r="B21" s="34"/>
      <c r="C21" s="22">
        <v>2016</v>
      </c>
      <c r="D21" s="22">
        <v>126</v>
      </c>
      <c r="E21" s="22">
        <v>42.857142857142797</v>
      </c>
      <c r="F21" s="22">
        <v>0</v>
      </c>
      <c r="G21" s="22">
        <v>0</v>
      </c>
      <c r="H21" s="22">
        <v>0</v>
      </c>
      <c r="I21" s="22">
        <v>0</v>
      </c>
      <c r="J21" s="22">
        <v>0</v>
      </c>
      <c r="K21" s="22">
        <v>0</v>
      </c>
      <c r="L21" s="22">
        <v>0</v>
      </c>
      <c r="M21" s="22">
        <v>0</v>
      </c>
      <c r="N21" s="22">
        <v>0</v>
      </c>
      <c r="O21" s="22">
        <v>0</v>
      </c>
      <c r="P21" s="22">
        <v>4</v>
      </c>
      <c r="Q21" s="22">
        <v>22</v>
      </c>
      <c r="R21" s="22">
        <v>27</v>
      </c>
      <c r="S21" s="22">
        <v>0</v>
      </c>
      <c r="T21" s="22">
        <v>0</v>
      </c>
      <c r="U21" s="22">
        <v>0</v>
      </c>
      <c r="V21" s="22">
        <v>0</v>
      </c>
      <c r="W21" s="22">
        <v>0</v>
      </c>
      <c r="X21" s="22">
        <v>0</v>
      </c>
      <c r="Y21" s="22">
        <v>0</v>
      </c>
      <c r="Z21" s="22">
        <v>0</v>
      </c>
      <c r="AA21" s="22">
        <v>0</v>
      </c>
      <c r="AB21" s="22">
        <v>0</v>
      </c>
      <c r="AC21" s="22">
        <v>0</v>
      </c>
      <c r="AD21" s="22">
        <v>0</v>
      </c>
      <c r="AE21" s="22">
        <v>0</v>
      </c>
      <c r="AF21" s="22">
        <v>0</v>
      </c>
      <c r="AG21" s="22">
        <v>0</v>
      </c>
      <c r="AH21" s="22">
        <v>0</v>
      </c>
      <c r="AI21" s="22">
        <v>1</v>
      </c>
      <c r="AJ21" s="22">
        <v>0</v>
      </c>
      <c r="AK21" s="22">
        <v>0</v>
      </c>
      <c r="AL21" s="22">
        <v>0</v>
      </c>
      <c r="AM21" s="22">
        <v>0</v>
      </c>
      <c r="AN21" s="22">
        <v>0</v>
      </c>
      <c r="AO21" s="22">
        <v>0</v>
      </c>
      <c r="AP21" s="22">
        <v>54</v>
      </c>
    </row>
    <row r="22" spans="1:42" x14ac:dyDescent="0.2">
      <c r="A22" s="34"/>
      <c r="B22" s="34"/>
      <c r="C22" s="22">
        <v>2017</v>
      </c>
      <c r="D22" s="22">
        <v>879</v>
      </c>
      <c r="E22" s="22">
        <v>79.749715585893</v>
      </c>
      <c r="F22" s="22">
        <v>0</v>
      </c>
      <c r="G22" s="22">
        <v>0</v>
      </c>
      <c r="H22" s="22">
        <v>0</v>
      </c>
      <c r="I22" s="22">
        <v>0</v>
      </c>
      <c r="J22" s="22">
        <v>2</v>
      </c>
      <c r="K22" s="22">
        <v>0</v>
      </c>
      <c r="L22" s="22">
        <v>0</v>
      </c>
      <c r="M22" s="22">
        <v>0</v>
      </c>
      <c r="N22" s="22">
        <v>0</v>
      </c>
      <c r="O22" s="22">
        <v>0</v>
      </c>
      <c r="P22" s="22">
        <v>1</v>
      </c>
      <c r="Q22" s="22">
        <v>8</v>
      </c>
      <c r="R22" s="22">
        <v>80</v>
      </c>
      <c r="S22" s="22">
        <v>594</v>
      </c>
      <c r="T22" s="22">
        <v>0</v>
      </c>
      <c r="U22" s="22">
        <v>0</v>
      </c>
      <c r="V22" s="22">
        <v>0</v>
      </c>
      <c r="W22" s="22">
        <v>0</v>
      </c>
      <c r="X22" s="22">
        <v>0</v>
      </c>
      <c r="Y22" s="22">
        <v>0</v>
      </c>
      <c r="Z22" s="22">
        <v>0</v>
      </c>
      <c r="AA22" s="22">
        <v>0</v>
      </c>
      <c r="AB22" s="22">
        <v>16</v>
      </c>
      <c r="AC22" s="22">
        <v>0</v>
      </c>
      <c r="AD22" s="22">
        <v>0</v>
      </c>
      <c r="AE22" s="22">
        <v>0</v>
      </c>
      <c r="AF22" s="22">
        <v>0</v>
      </c>
      <c r="AG22" s="22">
        <v>0</v>
      </c>
      <c r="AH22" s="22">
        <v>0</v>
      </c>
      <c r="AI22" s="22">
        <v>0</v>
      </c>
      <c r="AJ22" s="22">
        <v>0</v>
      </c>
      <c r="AK22" s="22">
        <v>0</v>
      </c>
      <c r="AL22" s="22">
        <v>0</v>
      </c>
      <c r="AM22" s="22">
        <v>0</v>
      </c>
      <c r="AN22" s="22">
        <v>0</v>
      </c>
      <c r="AO22" s="22">
        <v>0</v>
      </c>
      <c r="AP22" s="22">
        <v>701</v>
      </c>
    </row>
    <row r="23" spans="1:42" x14ac:dyDescent="0.2">
      <c r="A23" s="34"/>
      <c r="B23" s="34"/>
      <c r="C23" s="22">
        <v>2018</v>
      </c>
      <c r="D23" s="22">
        <v>1090</v>
      </c>
      <c r="E23" s="22">
        <v>88.899082568807302</v>
      </c>
      <c r="F23" s="22">
        <v>0</v>
      </c>
      <c r="G23" s="22">
        <v>0</v>
      </c>
      <c r="H23" s="22">
        <v>0</v>
      </c>
      <c r="I23" s="22">
        <v>0</v>
      </c>
      <c r="J23" s="22">
        <v>0</v>
      </c>
      <c r="K23" s="22">
        <v>9</v>
      </c>
      <c r="L23" s="22">
        <v>0</v>
      </c>
      <c r="M23" s="22">
        <v>0</v>
      </c>
      <c r="N23" s="22">
        <v>0</v>
      </c>
      <c r="O23" s="22">
        <v>0</v>
      </c>
      <c r="P23" s="22">
        <v>0</v>
      </c>
      <c r="Q23" s="22">
        <v>0</v>
      </c>
      <c r="R23" s="22">
        <v>13</v>
      </c>
      <c r="S23" s="22">
        <v>82</v>
      </c>
      <c r="T23" s="22">
        <v>863</v>
      </c>
      <c r="U23" s="22">
        <v>0</v>
      </c>
      <c r="V23" s="22">
        <v>0</v>
      </c>
      <c r="W23" s="22">
        <v>0</v>
      </c>
      <c r="X23" s="22">
        <v>0</v>
      </c>
      <c r="Y23" s="22">
        <v>0</v>
      </c>
      <c r="Z23" s="22">
        <v>0</v>
      </c>
      <c r="AA23" s="22">
        <v>0</v>
      </c>
      <c r="AB23" s="22">
        <v>0</v>
      </c>
      <c r="AC23" s="22">
        <v>2</v>
      </c>
      <c r="AD23" s="22">
        <v>0</v>
      </c>
      <c r="AE23" s="22">
        <v>0</v>
      </c>
      <c r="AF23" s="22">
        <v>0</v>
      </c>
      <c r="AG23" s="22">
        <v>0</v>
      </c>
      <c r="AH23" s="22">
        <v>0</v>
      </c>
      <c r="AI23" s="22">
        <v>0</v>
      </c>
      <c r="AJ23" s="22">
        <v>0</v>
      </c>
      <c r="AK23" s="22">
        <v>0</v>
      </c>
      <c r="AL23" s="22">
        <v>0</v>
      </c>
      <c r="AM23" s="22">
        <v>0</v>
      </c>
      <c r="AN23" s="22">
        <v>0</v>
      </c>
      <c r="AO23" s="22">
        <v>0</v>
      </c>
      <c r="AP23" s="22">
        <v>969</v>
      </c>
    </row>
    <row r="24" spans="1:42" x14ac:dyDescent="0.2">
      <c r="A24" s="34"/>
      <c r="B24" s="34"/>
      <c r="C24" s="22">
        <v>2019</v>
      </c>
      <c r="D24" s="22">
        <v>934</v>
      </c>
      <c r="E24" s="22">
        <v>85.546038543897197</v>
      </c>
      <c r="F24" s="22">
        <v>0</v>
      </c>
      <c r="G24" s="22">
        <v>0</v>
      </c>
      <c r="H24" s="22">
        <v>0</v>
      </c>
      <c r="I24" s="22">
        <v>0</v>
      </c>
      <c r="J24" s="22">
        <v>0</v>
      </c>
      <c r="K24" s="22">
        <v>0</v>
      </c>
      <c r="L24" s="22">
        <v>0</v>
      </c>
      <c r="M24" s="22">
        <v>0</v>
      </c>
      <c r="N24" s="22">
        <v>0</v>
      </c>
      <c r="O24" s="22">
        <v>0</v>
      </c>
      <c r="P24" s="22">
        <v>0</v>
      </c>
      <c r="Q24" s="22">
        <v>0</v>
      </c>
      <c r="R24" s="22">
        <v>4</v>
      </c>
      <c r="S24" s="22">
        <v>9</v>
      </c>
      <c r="T24" s="22">
        <v>216</v>
      </c>
      <c r="U24" s="22">
        <v>556</v>
      </c>
      <c r="V24" s="22">
        <v>0</v>
      </c>
      <c r="W24" s="22">
        <v>0</v>
      </c>
      <c r="X24" s="22">
        <v>0</v>
      </c>
      <c r="Y24" s="22">
        <v>0</v>
      </c>
      <c r="Z24" s="22">
        <v>0</v>
      </c>
      <c r="AA24" s="22">
        <v>0</v>
      </c>
      <c r="AB24" s="22">
        <v>0</v>
      </c>
      <c r="AC24" s="22">
        <v>0</v>
      </c>
      <c r="AD24" s="22">
        <v>0</v>
      </c>
      <c r="AE24" s="22">
        <v>0</v>
      </c>
      <c r="AF24" s="22">
        <v>0</v>
      </c>
      <c r="AG24" s="22">
        <v>0</v>
      </c>
      <c r="AH24" s="22">
        <v>0</v>
      </c>
      <c r="AI24" s="22">
        <v>0</v>
      </c>
      <c r="AJ24" s="22">
        <v>0</v>
      </c>
      <c r="AK24" s="22">
        <v>0</v>
      </c>
      <c r="AL24" s="22">
        <v>14</v>
      </c>
      <c r="AM24" s="22">
        <v>0</v>
      </c>
      <c r="AN24" s="22">
        <v>0</v>
      </c>
      <c r="AO24" s="22">
        <v>0</v>
      </c>
      <c r="AP24" s="22">
        <v>799</v>
      </c>
    </row>
    <row r="25" spans="1:42" x14ac:dyDescent="0.2">
      <c r="A25" s="34"/>
      <c r="B25" s="34" t="s">
        <v>2</v>
      </c>
      <c r="C25" s="22">
        <v>2011</v>
      </c>
      <c r="D25" s="22">
        <v>207</v>
      </c>
      <c r="E25" s="22">
        <v>0</v>
      </c>
      <c r="F25" s="22">
        <v>0</v>
      </c>
      <c r="G25" s="22">
        <v>0</v>
      </c>
      <c r="H25" s="22">
        <v>0</v>
      </c>
      <c r="I25" s="22">
        <v>0</v>
      </c>
      <c r="J25" s="22">
        <v>0</v>
      </c>
      <c r="K25" s="22">
        <v>0</v>
      </c>
      <c r="L25" s="22">
        <v>0</v>
      </c>
      <c r="M25" s="22">
        <v>0</v>
      </c>
      <c r="N25" s="22">
        <v>0</v>
      </c>
      <c r="O25" s="22">
        <v>0</v>
      </c>
      <c r="P25" s="22">
        <v>0</v>
      </c>
      <c r="Q25" s="22">
        <v>0</v>
      </c>
      <c r="R25" s="22">
        <v>0</v>
      </c>
      <c r="S25" s="22">
        <v>0</v>
      </c>
      <c r="T25" s="22">
        <v>0</v>
      </c>
      <c r="U25" s="22">
        <v>0</v>
      </c>
      <c r="V25" s="22">
        <v>0</v>
      </c>
      <c r="W25" s="22">
        <v>0</v>
      </c>
      <c r="X25" s="22">
        <v>0</v>
      </c>
      <c r="Y25" s="22">
        <v>0</v>
      </c>
      <c r="Z25" s="22">
        <v>0</v>
      </c>
      <c r="AA25" s="22">
        <v>0</v>
      </c>
      <c r="AB25" s="22">
        <v>0</v>
      </c>
      <c r="AC25" s="22">
        <v>0</v>
      </c>
      <c r="AD25" s="22">
        <v>0</v>
      </c>
      <c r="AE25" s="22">
        <v>0</v>
      </c>
      <c r="AF25" s="22">
        <v>0</v>
      </c>
      <c r="AG25" s="22">
        <v>0</v>
      </c>
      <c r="AH25" s="22">
        <v>0</v>
      </c>
      <c r="AI25" s="22">
        <v>0</v>
      </c>
      <c r="AJ25" s="22">
        <v>0</v>
      </c>
      <c r="AK25" s="22">
        <v>0</v>
      </c>
      <c r="AL25" s="22">
        <v>0</v>
      </c>
      <c r="AM25" s="22">
        <v>0</v>
      </c>
      <c r="AN25" s="22">
        <v>0</v>
      </c>
      <c r="AO25" s="22">
        <v>0</v>
      </c>
      <c r="AP25" s="22">
        <v>0</v>
      </c>
    </row>
    <row r="26" spans="1:42" x14ac:dyDescent="0.2">
      <c r="A26" s="34"/>
      <c r="B26" s="34"/>
      <c r="C26" s="22">
        <v>2012</v>
      </c>
      <c r="D26" s="22">
        <v>203</v>
      </c>
      <c r="E26" s="22">
        <v>0</v>
      </c>
      <c r="F26" s="22">
        <v>0</v>
      </c>
      <c r="G26" s="22">
        <v>0</v>
      </c>
      <c r="H26" s="22">
        <v>0</v>
      </c>
      <c r="I26" s="22">
        <v>0</v>
      </c>
      <c r="J26" s="22">
        <v>0</v>
      </c>
      <c r="K26" s="22">
        <v>0</v>
      </c>
      <c r="L26" s="22">
        <v>0</v>
      </c>
      <c r="M26" s="22">
        <v>0</v>
      </c>
      <c r="N26" s="22">
        <v>0</v>
      </c>
      <c r="O26" s="22">
        <v>0</v>
      </c>
      <c r="P26" s="22">
        <v>0</v>
      </c>
      <c r="Q26" s="22">
        <v>0</v>
      </c>
      <c r="R26" s="22">
        <v>0</v>
      </c>
      <c r="S26" s="22">
        <v>0</v>
      </c>
      <c r="T26" s="22">
        <v>0</v>
      </c>
      <c r="U26" s="22">
        <v>0</v>
      </c>
      <c r="V26" s="22">
        <v>0</v>
      </c>
      <c r="W26" s="22">
        <v>0</v>
      </c>
      <c r="X26" s="22">
        <v>0</v>
      </c>
      <c r="Y26" s="22">
        <v>0</v>
      </c>
      <c r="Z26" s="22">
        <v>0</v>
      </c>
      <c r="AA26" s="22">
        <v>0</v>
      </c>
      <c r="AB26" s="22">
        <v>0</v>
      </c>
      <c r="AC26" s="22">
        <v>0</v>
      </c>
      <c r="AD26" s="22">
        <v>0</v>
      </c>
      <c r="AE26" s="22">
        <v>0</v>
      </c>
      <c r="AF26" s="22">
        <v>0</v>
      </c>
      <c r="AG26" s="22">
        <v>0</v>
      </c>
      <c r="AH26" s="22">
        <v>0</v>
      </c>
      <c r="AI26" s="22">
        <v>0</v>
      </c>
      <c r="AJ26" s="22">
        <v>0</v>
      </c>
      <c r="AK26" s="22">
        <v>0</v>
      </c>
      <c r="AL26" s="22">
        <v>0</v>
      </c>
      <c r="AM26" s="22">
        <v>0</v>
      </c>
      <c r="AN26" s="22">
        <v>0</v>
      </c>
      <c r="AO26" s="22">
        <v>0</v>
      </c>
      <c r="AP26" s="22">
        <v>0</v>
      </c>
    </row>
    <row r="27" spans="1:42" x14ac:dyDescent="0.2">
      <c r="A27" s="34"/>
      <c r="B27" s="34"/>
      <c r="C27" s="22">
        <v>2013</v>
      </c>
      <c r="D27" s="22">
        <v>130</v>
      </c>
      <c r="E27" s="22">
        <v>44.615384615384599</v>
      </c>
      <c r="F27" s="22">
        <v>0</v>
      </c>
      <c r="G27" s="22">
        <v>0</v>
      </c>
      <c r="H27" s="22">
        <v>0</v>
      </c>
      <c r="I27" s="22">
        <v>0</v>
      </c>
      <c r="J27" s="22">
        <v>0</v>
      </c>
      <c r="K27" s="22">
        <v>0</v>
      </c>
      <c r="L27" s="22">
        <v>0</v>
      </c>
      <c r="M27" s="22">
        <v>0</v>
      </c>
      <c r="N27" s="22">
        <v>0</v>
      </c>
      <c r="O27" s="22">
        <v>0</v>
      </c>
      <c r="P27" s="22">
        <v>0</v>
      </c>
      <c r="Q27" s="22">
        <v>0</v>
      </c>
      <c r="R27" s="22">
        <v>0</v>
      </c>
      <c r="S27" s="22">
        <v>0</v>
      </c>
      <c r="T27" s="22">
        <v>0</v>
      </c>
      <c r="U27" s="22">
        <v>0</v>
      </c>
      <c r="V27" s="22">
        <v>0</v>
      </c>
      <c r="W27" s="22">
        <v>0</v>
      </c>
      <c r="X27" s="22">
        <v>58</v>
      </c>
      <c r="Y27" s="22">
        <v>0</v>
      </c>
      <c r="Z27" s="22">
        <v>0</v>
      </c>
      <c r="AA27" s="22">
        <v>0</v>
      </c>
      <c r="AB27" s="22">
        <v>0</v>
      </c>
      <c r="AC27" s="22">
        <v>0</v>
      </c>
      <c r="AD27" s="22">
        <v>0</v>
      </c>
      <c r="AE27" s="22">
        <v>0</v>
      </c>
      <c r="AF27" s="22">
        <v>0</v>
      </c>
      <c r="AG27" s="22">
        <v>0</v>
      </c>
      <c r="AH27" s="22">
        <v>0</v>
      </c>
      <c r="AI27" s="22">
        <v>0</v>
      </c>
      <c r="AJ27" s="22">
        <v>0</v>
      </c>
      <c r="AK27" s="22">
        <v>0</v>
      </c>
      <c r="AL27" s="22">
        <v>0</v>
      </c>
      <c r="AM27" s="22">
        <v>0</v>
      </c>
      <c r="AN27" s="22">
        <v>0</v>
      </c>
      <c r="AO27" s="22">
        <v>0</v>
      </c>
      <c r="AP27" s="22">
        <v>58</v>
      </c>
    </row>
    <row r="28" spans="1:42" x14ac:dyDescent="0.2">
      <c r="A28" s="34"/>
      <c r="B28" s="34"/>
      <c r="C28" s="22">
        <v>2014</v>
      </c>
      <c r="D28" s="22">
        <v>186</v>
      </c>
      <c r="E28" s="22">
        <v>67.204301075268802</v>
      </c>
      <c r="F28" s="22">
        <v>0</v>
      </c>
      <c r="G28" s="22">
        <v>0</v>
      </c>
      <c r="H28" s="22">
        <v>0</v>
      </c>
      <c r="I28" s="22">
        <v>0</v>
      </c>
      <c r="J28" s="22">
        <v>0</v>
      </c>
      <c r="K28" s="22">
        <v>0</v>
      </c>
      <c r="L28" s="22">
        <v>0</v>
      </c>
      <c r="M28" s="22">
        <v>0</v>
      </c>
      <c r="N28" s="22">
        <v>0</v>
      </c>
      <c r="O28" s="22">
        <v>0</v>
      </c>
      <c r="P28" s="22">
        <v>0</v>
      </c>
      <c r="Q28" s="22">
        <v>0</v>
      </c>
      <c r="R28" s="22">
        <v>0</v>
      </c>
      <c r="S28" s="22">
        <v>0</v>
      </c>
      <c r="T28" s="22">
        <v>0</v>
      </c>
      <c r="U28" s="22">
        <v>0</v>
      </c>
      <c r="V28" s="22">
        <v>0</v>
      </c>
      <c r="W28" s="22">
        <v>0</v>
      </c>
      <c r="X28" s="22">
        <v>17</v>
      </c>
      <c r="Y28" s="22">
        <v>108</v>
      </c>
      <c r="Z28" s="22">
        <v>0</v>
      </c>
      <c r="AA28" s="22">
        <v>0</v>
      </c>
      <c r="AB28" s="22">
        <v>0</v>
      </c>
      <c r="AC28" s="22">
        <v>0</v>
      </c>
      <c r="AD28" s="22">
        <v>0</v>
      </c>
      <c r="AE28" s="22">
        <v>0</v>
      </c>
      <c r="AF28" s="22">
        <v>0</v>
      </c>
      <c r="AG28" s="22">
        <v>0</v>
      </c>
      <c r="AH28" s="22">
        <v>0</v>
      </c>
      <c r="AI28" s="22">
        <v>0</v>
      </c>
      <c r="AJ28" s="22">
        <v>0</v>
      </c>
      <c r="AK28" s="22">
        <v>0</v>
      </c>
      <c r="AL28" s="22">
        <v>0</v>
      </c>
      <c r="AM28" s="22">
        <v>0</v>
      </c>
      <c r="AN28" s="22">
        <v>0</v>
      </c>
      <c r="AO28" s="22">
        <v>0</v>
      </c>
      <c r="AP28" s="22">
        <v>125</v>
      </c>
    </row>
    <row r="29" spans="1:42" x14ac:dyDescent="0.2">
      <c r="A29" s="34"/>
      <c r="B29" s="34"/>
      <c r="C29" s="22">
        <v>2015</v>
      </c>
      <c r="D29" s="22">
        <v>129</v>
      </c>
      <c r="E29" s="22">
        <v>78.2945736434108</v>
      </c>
      <c r="F29" s="22">
        <v>0</v>
      </c>
      <c r="G29" s="22">
        <v>0</v>
      </c>
      <c r="H29" s="22">
        <v>0</v>
      </c>
      <c r="I29" s="22">
        <v>0</v>
      </c>
      <c r="J29" s="22">
        <v>0</v>
      </c>
      <c r="K29" s="22">
        <v>0</v>
      </c>
      <c r="L29" s="22">
        <v>0</v>
      </c>
      <c r="M29" s="22">
        <v>0</v>
      </c>
      <c r="N29" s="22">
        <v>0</v>
      </c>
      <c r="O29" s="22">
        <v>0</v>
      </c>
      <c r="P29" s="22">
        <v>0</v>
      </c>
      <c r="Q29" s="22">
        <v>0</v>
      </c>
      <c r="R29" s="22">
        <v>0</v>
      </c>
      <c r="S29" s="22">
        <v>0</v>
      </c>
      <c r="T29" s="22">
        <v>0</v>
      </c>
      <c r="U29" s="22">
        <v>0</v>
      </c>
      <c r="V29" s="22">
        <v>0</v>
      </c>
      <c r="W29" s="22">
        <v>0</v>
      </c>
      <c r="X29" s="22">
        <v>4</v>
      </c>
      <c r="Y29" s="22">
        <v>29</v>
      </c>
      <c r="Z29" s="22">
        <v>66</v>
      </c>
      <c r="AA29" s="22">
        <v>0</v>
      </c>
      <c r="AB29" s="22">
        <v>0</v>
      </c>
      <c r="AC29" s="22">
        <v>0</v>
      </c>
      <c r="AD29" s="22">
        <v>0</v>
      </c>
      <c r="AE29" s="22">
        <v>0</v>
      </c>
      <c r="AF29" s="22">
        <v>0</v>
      </c>
      <c r="AG29" s="22">
        <v>1</v>
      </c>
      <c r="AH29" s="22">
        <v>1</v>
      </c>
      <c r="AI29" s="22">
        <v>0</v>
      </c>
      <c r="AJ29" s="22">
        <v>0</v>
      </c>
      <c r="AK29" s="22">
        <v>0</v>
      </c>
      <c r="AL29" s="22">
        <v>0</v>
      </c>
      <c r="AM29" s="22">
        <v>0</v>
      </c>
      <c r="AN29" s="22">
        <v>0</v>
      </c>
      <c r="AO29" s="22">
        <v>0</v>
      </c>
      <c r="AP29" s="22">
        <v>101</v>
      </c>
    </row>
    <row r="30" spans="1:42" x14ac:dyDescent="0.2">
      <c r="A30" s="34"/>
      <c r="B30" s="34"/>
      <c r="C30" s="22">
        <v>2016</v>
      </c>
      <c r="D30" s="22">
        <v>55</v>
      </c>
      <c r="E30" s="22">
        <v>72.727272727272705</v>
      </c>
      <c r="F30" s="22">
        <v>0</v>
      </c>
      <c r="G30" s="22">
        <v>0</v>
      </c>
      <c r="H30" s="22">
        <v>0</v>
      </c>
      <c r="I30" s="22">
        <v>0</v>
      </c>
      <c r="J30" s="22">
        <v>0</v>
      </c>
      <c r="K30" s="22">
        <v>0</v>
      </c>
      <c r="L30" s="22">
        <v>0</v>
      </c>
      <c r="M30" s="22">
        <v>0</v>
      </c>
      <c r="N30" s="22">
        <v>0</v>
      </c>
      <c r="O30" s="22">
        <v>0</v>
      </c>
      <c r="P30" s="22">
        <v>0</v>
      </c>
      <c r="Q30" s="22">
        <v>0</v>
      </c>
      <c r="R30" s="22">
        <v>0</v>
      </c>
      <c r="S30" s="22">
        <v>0</v>
      </c>
      <c r="T30" s="22">
        <v>0</v>
      </c>
      <c r="U30" s="22">
        <v>0</v>
      </c>
      <c r="V30" s="22">
        <v>0</v>
      </c>
      <c r="W30" s="22">
        <v>0</v>
      </c>
      <c r="X30" s="22">
        <v>0</v>
      </c>
      <c r="Y30" s="22">
        <v>0</v>
      </c>
      <c r="Z30" s="22">
        <v>11</v>
      </c>
      <c r="AA30" s="22">
        <v>27</v>
      </c>
      <c r="AB30" s="22">
        <v>0</v>
      </c>
      <c r="AC30" s="22">
        <v>0</v>
      </c>
      <c r="AD30" s="22">
        <v>0</v>
      </c>
      <c r="AE30" s="22">
        <v>0</v>
      </c>
      <c r="AF30" s="22">
        <v>0</v>
      </c>
      <c r="AG30" s="22">
        <v>0</v>
      </c>
      <c r="AH30" s="22">
        <v>0</v>
      </c>
      <c r="AI30" s="22">
        <v>2</v>
      </c>
      <c r="AJ30" s="22">
        <v>0</v>
      </c>
      <c r="AK30" s="22">
        <v>0</v>
      </c>
      <c r="AL30" s="22">
        <v>0</v>
      </c>
      <c r="AM30" s="22">
        <v>0</v>
      </c>
      <c r="AN30" s="22">
        <v>0</v>
      </c>
      <c r="AO30" s="22">
        <v>0</v>
      </c>
      <c r="AP30" s="22">
        <v>40</v>
      </c>
    </row>
    <row r="31" spans="1:42" x14ac:dyDescent="0.2">
      <c r="A31" s="34"/>
      <c r="B31" s="34"/>
      <c r="C31" s="22">
        <v>2017</v>
      </c>
      <c r="D31" s="22">
        <v>647</v>
      </c>
      <c r="E31" s="22">
        <v>95.981452859350796</v>
      </c>
      <c r="F31" s="22">
        <v>0</v>
      </c>
      <c r="G31" s="22">
        <v>0</v>
      </c>
      <c r="H31" s="22">
        <v>0</v>
      </c>
      <c r="I31" s="22">
        <v>0</v>
      </c>
      <c r="J31" s="22">
        <v>0</v>
      </c>
      <c r="K31" s="22">
        <v>0</v>
      </c>
      <c r="L31" s="22">
        <v>0</v>
      </c>
      <c r="M31" s="22">
        <v>0</v>
      </c>
      <c r="N31" s="22">
        <v>0</v>
      </c>
      <c r="O31" s="22">
        <v>0</v>
      </c>
      <c r="P31" s="22">
        <v>0</v>
      </c>
      <c r="Q31" s="22">
        <v>0</v>
      </c>
      <c r="R31" s="22">
        <v>0</v>
      </c>
      <c r="S31" s="22">
        <v>0</v>
      </c>
      <c r="T31" s="22">
        <v>0</v>
      </c>
      <c r="U31" s="22">
        <v>0</v>
      </c>
      <c r="V31" s="22">
        <v>0</v>
      </c>
      <c r="W31" s="22">
        <v>0</v>
      </c>
      <c r="X31" s="22">
        <v>0</v>
      </c>
      <c r="Y31" s="22">
        <v>0</v>
      </c>
      <c r="Z31" s="22">
        <v>7</v>
      </c>
      <c r="AA31" s="22">
        <v>19</v>
      </c>
      <c r="AB31" s="22">
        <v>595</v>
      </c>
      <c r="AC31" s="22">
        <v>0</v>
      </c>
      <c r="AD31" s="22">
        <v>0</v>
      </c>
      <c r="AE31" s="22">
        <v>0</v>
      </c>
      <c r="AF31" s="22">
        <v>0</v>
      </c>
      <c r="AG31" s="22">
        <v>0</v>
      </c>
      <c r="AH31" s="22">
        <v>0</v>
      </c>
      <c r="AI31" s="22">
        <v>0</v>
      </c>
      <c r="AJ31" s="22">
        <v>0</v>
      </c>
      <c r="AK31" s="22">
        <v>0</v>
      </c>
      <c r="AL31" s="22">
        <v>0</v>
      </c>
      <c r="AM31" s="22">
        <v>0</v>
      </c>
      <c r="AN31" s="22">
        <v>0</v>
      </c>
      <c r="AO31" s="22">
        <v>0</v>
      </c>
      <c r="AP31" s="22">
        <v>621</v>
      </c>
    </row>
    <row r="32" spans="1:42" x14ac:dyDescent="0.2">
      <c r="A32" s="34"/>
      <c r="B32" s="34"/>
      <c r="C32" s="22">
        <v>2018</v>
      </c>
      <c r="D32" s="22">
        <v>623</v>
      </c>
      <c r="E32" s="22">
        <v>88.603531300160498</v>
      </c>
      <c r="F32" s="22">
        <v>0</v>
      </c>
      <c r="G32" s="22">
        <v>0</v>
      </c>
      <c r="H32" s="22">
        <v>0</v>
      </c>
      <c r="I32" s="22">
        <v>0</v>
      </c>
      <c r="J32" s="22">
        <v>0</v>
      </c>
      <c r="K32" s="22">
        <v>1</v>
      </c>
      <c r="L32" s="22">
        <v>0</v>
      </c>
      <c r="M32" s="22">
        <v>0</v>
      </c>
      <c r="N32" s="22">
        <v>0</v>
      </c>
      <c r="O32" s="22">
        <v>0</v>
      </c>
      <c r="P32" s="22">
        <v>0</v>
      </c>
      <c r="Q32" s="22">
        <v>0</v>
      </c>
      <c r="R32" s="22">
        <v>0</v>
      </c>
      <c r="S32" s="22">
        <v>0</v>
      </c>
      <c r="T32" s="22">
        <v>0</v>
      </c>
      <c r="U32" s="22">
        <v>0</v>
      </c>
      <c r="V32" s="22">
        <v>0</v>
      </c>
      <c r="W32" s="22">
        <v>0</v>
      </c>
      <c r="X32" s="22">
        <v>0</v>
      </c>
      <c r="Y32" s="22">
        <v>1</v>
      </c>
      <c r="Z32" s="22">
        <v>0</v>
      </c>
      <c r="AA32" s="22">
        <v>3</v>
      </c>
      <c r="AB32" s="22">
        <v>147</v>
      </c>
      <c r="AC32" s="22">
        <v>400</v>
      </c>
      <c r="AD32" s="22">
        <v>0</v>
      </c>
      <c r="AE32" s="22">
        <v>0</v>
      </c>
      <c r="AF32" s="22">
        <v>0</v>
      </c>
      <c r="AG32" s="22">
        <v>0</v>
      </c>
      <c r="AH32" s="22">
        <v>0</v>
      </c>
      <c r="AI32" s="22">
        <v>0</v>
      </c>
      <c r="AJ32" s="22">
        <v>0</v>
      </c>
      <c r="AK32" s="22">
        <v>0</v>
      </c>
      <c r="AL32" s="22">
        <v>0</v>
      </c>
      <c r="AM32" s="22">
        <v>0</v>
      </c>
      <c r="AN32" s="22">
        <v>0</v>
      </c>
      <c r="AO32" s="22">
        <v>0</v>
      </c>
      <c r="AP32" s="22">
        <v>552</v>
      </c>
    </row>
    <row r="33" spans="1:42" x14ac:dyDescent="0.2">
      <c r="A33" s="34"/>
      <c r="B33" s="34"/>
      <c r="C33" s="22">
        <v>2019</v>
      </c>
      <c r="D33" s="22">
        <v>311</v>
      </c>
      <c r="E33" s="22">
        <v>71.704180064308602</v>
      </c>
      <c r="F33" s="22">
        <v>0</v>
      </c>
      <c r="G33" s="22">
        <v>0</v>
      </c>
      <c r="H33" s="22">
        <v>0</v>
      </c>
      <c r="I33" s="22">
        <v>0</v>
      </c>
      <c r="J33" s="22">
        <v>0</v>
      </c>
      <c r="K33" s="22">
        <v>0</v>
      </c>
      <c r="L33" s="22">
        <v>0</v>
      </c>
      <c r="M33" s="22">
        <v>0</v>
      </c>
      <c r="N33" s="22">
        <v>0</v>
      </c>
      <c r="O33" s="22">
        <v>0</v>
      </c>
      <c r="P33" s="22">
        <v>0</v>
      </c>
      <c r="Q33" s="22">
        <v>0</v>
      </c>
      <c r="R33" s="22">
        <v>0</v>
      </c>
      <c r="S33" s="22">
        <v>0</v>
      </c>
      <c r="T33" s="22">
        <v>0</v>
      </c>
      <c r="U33" s="22">
        <v>0</v>
      </c>
      <c r="V33" s="22">
        <v>0</v>
      </c>
      <c r="W33" s="22">
        <v>0</v>
      </c>
      <c r="X33" s="22">
        <v>0</v>
      </c>
      <c r="Y33" s="22">
        <v>0</v>
      </c>
      <c r="Z33" s="22">
        <v>0</v>
      </c>
      <c r="AA33" s="22">
        <v>0</v>
      </c>
      <c r="AB33" s="22">
        <v>18</v>
      </c>
      <c r="AC33" s="22">
        <v>168</v>
      </c>
      <c r="AD33" s="22">
        <v>26</v>
      </c>
      <c r="AE33" s="22">
        <v>0</v>
      </c>
      <c r="AF33" s="22">
        <v>0</v>
      </c>
      <c r="AG33" s="22">
        <v>0</v>
      </c>
      <c r="AH33" s="22">
        <v>0</v>
      </c>
      <c r="AI33" s="22">
        <v>0</v>
      </c>
      <c r="AJ33" s="22">
        <v>0</v>
      </c>
      <c r="AK33" s="22">
        <v>0</v>
      </c>
      <c r="AL33" s="22">
        <v>10</v>
      </c>
      <c r="AM33" s="22">
        <v>1</v>
      </c>
      <c r="AN33" s="22">
        <v>0</v>
      </c>
      <c r="AO33" s="22">
        <v>0</v>
      </c>
      <c r="AP33" s="22">
        <v>223</v>
      </c>
    </row>
    <row r="34" spans="1:42" x14ac:dyDescent="0.2">
      <c r="A34" s="34"/>
      <c r="B34" s="34" t="s">
        <v>3</v>
      </c>
      <c r="C34" s="22">
        <v>2011</v>
      </c>
      <c r="D34" s="22">
        <v>499</v>
      </c>
      <c r="E34" s="22">
        <v>0</v>
      </c>
      <c r="F34" s="22">
        <v>0</v>
      </c>
      <c r="G34" s="22">
        <v>0</v>
      </c>
      <c r="H34" s="22">
        <v>0</v>
      </c>
      <c r="I34" s="22">
        <v>0</v>
      </c>
      <c r="J34" s="22">
        <v>0</v>
      </c>
      <c r="K34" s="22">
        <v>0</v>
      </c>
      <c r="L34" s="22">
        <v>0</v>
      </c>
      <c r="M34" s="22">
        <v>0</v>
      </c>
      <c r="N34" s="22">
        <v>0</v>
      </c>
      <c r="O34" s="22">
        <v>0</v>
      </c>
      <c r="P34" s="22">
        <v>0</v>
      </c>
      <c r="Q34" s="22">
        <v>0</v>
      </c>
      <c r="R34" s="22">
        <v>0</v>
      </c>
      <c r="S34" s="22">
        <v>0</v>
      </c>
      <c r="T34" s="22">
        <v>0</v>
      </c>
      <c r="U34" s="22">
        <v>0</v>
      </c>
      <c r="V34" s="22">
        <v>0</v>
      </c>
      <c r="W34" s="22">
        <v>0</v>
      </c>
      <c r="X34" s="22">
        <v>0</v>
      </c>
      <c r="Y34" s="22">
        <v>0</v>
      </c>
      <c r="Z34" s="22">
        <v>0</v>
      </c>
      <c r="AA34" s="22">
        <v>0</v>
      </c>
      <c r="AB34" s="22">
        <v>0</v>
      </c>
      <c r="AC34" s="22">
        <v>0</v>
      </c>
      <c r="AD34" s="22">
        <v>0</v>
      </c>
      <c r="AE34" s="22">
        <v>0</v>
      </c>
      <c r="AF34" s="22">
        <v>0</v>
      </c>
      <c r="AG34" s="22">
        <v>0</v>
      </c>
      <c r="AH34" s="22">
        <v>0</v>
      </c>
      <c r="AI34" s="22">
        <v>0</v>
      </c>
      <c r="AJ34" s="22">
        <v>0</v>
      </c>
      <c r="AK34" s="22">
        <v>0</v>
      </c>
      <c r="AL34" s="22">
        <v>0</v>
      </c>
      <c r="AM34" s="22">
        <v>0</v>
      </c>
      <c r="AN34" s="22">
        <v>0</v>
      </c>
      <c r="AO34" s="22">
        <v>0</v>
      </c>
      <c r="AP34" s="22">
        <v>0</v>
      </c>
    </row>
    <row r="35" spans="1:42" x14ac:dyDescent="0.2">
      <c r="A35" s="34"/>
      <c r="B35" s="34"/>
      <c r="C35" s="22">
        <v>2012</v>
      </c>
      <c r="D35" s="22">
        <v>291</v>
      </c>
      <c r="E35" s="22">
        <v>0</v>
      </c>
      <c r="F35" s="22">
        <v>0</v>
      </c>
      <c r="G35" s="22">
        <v>0</v>
      </c>
      <c r="H35" s="22">
        <v>0</v>
      </c>
      <c r="I35" s="22">
        <v>0</v>
      </c>
      <c r="J35" s="22">
        <v>0</v>
      </c>
      <c r="K35" s="22">
        <v>0</v>
      </c>
      <c r="L35" s="22">
        <v>0</v>
      </c>
      <c r="M35" s="22">
        <v>0</v>
      </c>
      <c r="N35" s="22">
        <v>0</v>
      </c>
      <c r="O35" s="22">
        <v>0</v>
      </c>
      <c r="P35" s="22">
        <v>0</v>
      </c>
      <c r="Q35" s="22">
        <v>0</v>
      </c>
      <c r="R35" s="22">
        <v>0</v>
      </c>
      <c r="S35" s="22">
        <v>0</v>
      </c>
      <c r="T35" s="22">
        <v>0</v>
      </c>
      <c r="U35" s="22">
        <v>0</v>
      </c>
      <c r="V35" s="22">
        <v>0</v>
      </c>
      <c r="W35" s="22">
        <v>0</v>
      </c>
      <c r="X35" s="22">
        <v>0</v>
      </c>
      <c r="Y35" s="22">
        <v>0</v>
      </c>
      <c r="Z35" s="22">
        <v>0</v>
      </c>
      <c r="AA35" s="22">
        <v>0</v>
      </c>
      <c r="AB35" s="22">
        <v>0</v>
      </c>
      <c r="AC35" s="22">
        <v>0</v>
      </c>
      <c r="AD35" s="22">
        <v>0</v>
      </c>
      <c r="AE35" s="22">
        <v>0</v>
      </c>
      <c r="AF35" s="22">
        <v>0</v>
      </c>
      <c r="AG35" s="22">
        <v>0</v>
      </c>
      <c r="AH35" s="22">
        <v>0</v>
      </c>
      <c r="AI35" s="22">
        <v>0</v>
      </c>
      <c r="AJ35" s="22">
        <v>0</v>
      </c>
      <c r="AK35" s="22">
        <v>0</v>
      </c>
      <c r="AL35" s="22">
        <v>0</v>
      </c>
      <c r="AM35" s="22">
        <v>0</v>
      </c>
      <c r="AN35" s="22">
        <v>0</v>
      </c>
      <c r="AO35" s="22">
        <v>0</v>
      </c>
      <c r="AP35" s="22">
        <v>0</v>
      </c>
    </row>
    <row r="36" spans="1:42" x14ac:dyDescent="0.2">
      <c r="A36" s="34"/>
      <c r="B36" s="34"/>
      <c r="C36" s="22">
        <v>2013</v>
      </c>
      <c r="D36" s="22">
        <v>410</v>
      </c>
      <c r="E36" s="22">
        <v>0</v>
      </c>
      <c r="F36" s="22">
        <v>0</v>
      </c>
      <c r="G36" s="22">
        <v>0</v>
      </c>
      <c r="H36" s="22">
        <v>0</v>
      </c>
      <c r="I36" s="22">
        <v>0</v>
      </c>
      <c r="J36" s="22">
        <v>0</v>
      </c>
      <c r="K36" s="22">
        <v>0</v>
      </c>
      <c r="L36" s="22">
        <v>0</v>
      </c>
      <c r="M36" s="22">
        <v>0</v>
      </c>
      <c r="N36" s="22">
        <v>0</v>
      </c>
      <c r="O36" s="22">
        <v>0</v>
      </c>
      <c r="P36" s="22">
        <v>0</v>
      </c>
      <c r="Q36" s="22">
        <v>0</v>
      </c>
      <c r="R36" s="22">
        <v>0</v>
      </c>
      <c r="S36" s="22">
        <v>0</v>
      </c>
      <c r="T36" s="22">
        <v>0</v>
      </c>
      <c r="U36" s="22">
        <v>0</v>
      </c>
      <c r="V36" s="22">
        <v>0</v>
      </c>
      <c r="W36" s="22">
        <v>0</v>
      </c>
      <c r="X36" s="22">
        <v>0</v>
      </c>
      <c r="Y36" s="22">
        <v>0</v>
      </c>
      <c r="Z36" s="22">
        <v>0</v>
      </c>
      <c r="AA36" s="22">
        <v>0</v>
      </c>
      <c r="AB36" s="22">
        <v>0</v>
      </c>
      <c r="AC36" s="22">
        <v>0</v>
      </c>
      <c r="AD36" s="22">
        <v>0</v>
      </c>
      <c r="AE36" s="22">
        <v>0</v>
      </c>
      <c r="AF36" s="22">
        <v>0</v>
      </c>
      <c r="AG36" s="22">
        <v>0</v>
      </c>
      <c r="AH36" s="22">
        <v>0</v>
      </c>
      <c r="AI36" s="22">
        <v>0</v>
      </c>
      <c r="AJ36" s="22">
        <v>0</v>
      </c>
      <c r="AK36" s="22">
        <v>0</v>
      </c>
      <c r="AL36" s="22">
        <v>0</v>
      </c>
      <c r="AM36" s="22">
        <v>0</v>
      </c>
      <c r="AN36" s="22">
        <v>0</v>
      </c>
      <c r="AO36" s="22">
        <v>0</v>
      </c>
      <c r="AP36" s="22">
        <v>0</v>
      </c>
    </row>
    <row r="37" spans="1:42" x14ac:dyDescent="0.2">
      <c r="A37" s="34"/>
      <c r="B37" s="34"/>
      <c r="C37" s="22">
        <v>2014</v>
      </c>
      <c r="D37" s="22">
        <v>327</v>
      </c>
      <c r="E37" s="22">
        <v>66.972477064220101</v>
      </c>
      <c r="F37" s="22">
        <v>0</v>
      </c>
      <c r="G37" s="22">
        <v>0</v>
      </c>
      <c r="H37" s="22">
        <v>0</v>
      </c>
      <c r="I37" s="22">
        <v>0</v>
      </c>
      <c r="J37" s="22">
        <v>0</v>
      </c>
      <c r="K37" s="22">
        <v>0</v>
      </c>
      <c r="L37" s="22">
        <v>0</v>
      </c>
      <c r="M37" s="22">
        <v>0</v>
      </c>
      <c r="N37" s="22">
        <v>0</v>
      </c>
      <c r="O37" s="22">
        <v>0</v>
      </c>
      <c r="P37" s="22">
        <v>0</v>
      </c>
      <c r="Q37" s="22">
        <v>0</v>
      </c>
      <c r="R37" s="22">
        <v>0</v>
      </c>
      <c r="S37" s="22">
        <v>0</v>
      </c>
      <c r="T37" s="22">
        <v>0</v>
      </c>
      <c r="U37" s="22">
        <v>0</v>
      </c>
      <c r="V37" s="22">
        <v>0</v>
      </c>
      <c r="W37" s="22">
        <v>0</v>
      </c>
      <c r="X37" s="22">
        <v>0</v>
      </c>
      <c r="Y37" s="22">
        <v>12</v>
      </c>
      <c r="Z37" s="22">
        <v>0</v>
      </c>
      <c r="AA37" s="22">
        <v>0</v>
      </c>
      <c r="AB37" s="22">
        <v>0</v>
      </c>
      <c r="AC37" s="22">
        <v>0</v>
      </c>
      <c r="AD37" s="22">
        <v>0</v>
      </c>
      <c r="AE37" s="22">
        <v>0</v>
      </c>
      <c r="AF37" s="22">
        <v>0</v>
      </c>
      <c r="AG37" s="22">
        <v>202</v>
      </c>
      <c r="AH37" s="22">
        <v>5</v>
      </c>
      <c r="AI37" s="22">
        <v>0</v>
      </c>
      <c r="AJ37" s="22">
        <v>0</v>
      </c>
      <c r="AK37" s="22">
        <v>0</v>
      </c>
      <c r="AL37" s="22">
        <v>0</v>
      </c>
      <c r="AM37" s="22">
        <v>0</v>
      </c>
      <c r="AN37" s="22">
        <v>0</v>
      </c>
      <c r="AO37" s="22">
        <v>0</v>
      </c>
      <c r="AP37" s="22">
        <v>219</v>
      </c>
    </row>
    <row r="38" spans="1:42" x14ac:dyDescent="0.2">
      <c r="A38" s="34"/>
      <c r="B38" s="34"/>
      <c r="C38" s="22">
        <v>2015</v>
      </c>
      <c r="D38" s="22">
        <v>87</v>
      </c>
      <c r="E38" s="22">
        <v>91.954022988505699</v>
      </c>
      <c r="F38" s="22">
        <v>0</v>
      </c>
      <c r="G38" s="22">
        <v>0</v>
      </c>
      <c r="H38" s="22">
        <v>0</v>
      </c>
      <c r="I38" s="22">
        <v>0</v>
      </c>
      <c r="J38" s="22">
        <v>0</v>
      </c>
      <c r="K38" s="22">
        <v>0</v>
      </c>
      <c r="L38" s="22">
        <v>0</v>
      </c>
      <c r="M38" s="22">
        <v>0</v>
      </c>
      <c r="N38" s="22">
        <v>0</v>
      </c>
      <c r="O38" s="22">
        <v>0</v>
      </c>
      <c r="P38" s="22">
        <v>0</v>
      </c>
      <c r="Q38" s="22">
        <v>0</v>
      </c>
      <c r="R38" s="22">
        <v>0</v>
      </c>
      <c r="S38" s="22">
        <v>0</v>
      </c>
      <c r="T38" s="22">
        <v>0</v>
      </c>
      <c r="U38" s="22">
        <v>0</v>
      </c>
      <c r="V38" s="22">
        <v>0</v>
      </c>
      <c r="W38" s="22">
        <v>0</v>
      </c>
      <c r="X38" s="22">
        <v>0</v>
      </c>
      <c r="Y38" s="22">
        <v>1</v>
      </c>
      <c r="Z38" s="22">
        <v>1</v>
      </c>
      <c r="AA38" s="22">
        <v>0</v>
      </c>
      <c r="AB38" s="22">
        <v>0</v>
      </c>
      <c r="AC38" s="22">
        <v>0</v>
      </c>
      <c r="AD38" s="22">
        <v>0</v>
      </c>
      <c r="AE38" s="22">
        <v>0</v>
      </c>
      <c r="AF38" s="22">
        <v>0</v>
      </c>
      <c r="AG38" s="22">
        <v>0</v>
      </c>
      <c r="AH38" s="22">
        <v>47</v>
      </c>
      <c r="AI38" s="22">
        <v>31</v>
      </c>
      <c r="AJ38" s="22">
        <v>0</v>
      </c>
      <c r="AK38" s="22">
        <v>0</v>
      </c>
      <c r="AL38" s="22">
        <v>0</v>
      </c>
      <c r="AM38" s="22">
        <v>0</v>
      </c>
      <c r="AN38" s="22">
        <v>0</v>
      </c>
      <c r="AO38" s="22">
        <v>0</v>
      </c>
      <c r="AP38" s="22">
        <v>80</v>
      </c>
    </row>
    <row r="39" spans="1:42" x14ac:dyDescent="0.2">
      <c r="A39" s="34"/>
      <c r="B39" s="34"/>
      <c r="C39" s="22">
        <v>2016</v>
      </c>
      <c r="D39" s="22">
        <v>503</v>
      </c>
      <c r="E39" s="22">
        <v>93.240556660039701</v>
      </c>
      <c r="F39" s="22">
        <v>0</v>
      </c>
      <c r="G39" s="22">
        <v>0</v>
      </c>
      <c r="H39" s="22">
        <v>0</v>
      </c>
      <c r="I39" s="22">
        <v>0</v>
      </c>
      <c r="J39" s="22">
        <v>0</v>
      </c>
      <c r="K39" s="22">
        <v>0</v>
      </c>
      <c r="L39" s="22">
        <v>0</v>
      </c>
      <c r="M39" s="22">
        <v>0</v>
      </c>
      <c r="N39" s="22">
        <v>0</v>
      </c>
      <c r="O39" s="22">
        <v>0</v>
      </c>
      <c r="P39" s="22">
        <v>0</v>
      </c>
      <c r="Q39" s="22">
        <v>0</v>
      </c>
      <c r="R39" s="22">
        <v>0</v>
      </c>
      <c r="S39" s="22">
        <v>0</v>
      </c>
      <c r="T39" s="22">
        <v>0</v>
      </c>
      <c r="U39" s="22">
        <v>0</v>
      </c>
      <c r="V39" s="22">
        <v>0</v>
      </c>
      <c r="W39" s="22">
        <v>0</v>
      </c>
      <c r="X39" s="22">
        <v>0</v>
      </c>
      <c r="Y39" s="22">
        <v>0</v>
      </c>
      <c r="Z39" s="22">
        <v>0</v>
      </c>
      <c r="AA39" s="22">
        <v>0</v>
      </c>
      <c r="AB39" s="22">
        <v>0</v>
      </c>
      <c r="AC39" s="22">
        <v>0</v>
      </c>
      <c r="AD39" s="22">
        <v>0</v>
      </c>
      <c r="AE39" s="22">
        <v>0</v>
      </c>
      <c r="AF39" s="22">
        <v>0</v>
      </c>
      <c r="AG39" s="22">
        <v>0</v>
      </c>
      <c r="AH39" s="22">
        <v>14</v>
      </c>
      <c r="AI39" s="22">
        <v>454</v>
      </c>
      <c r="AJ39" s="22">
        <v>1</v>
      </c>
      <c r="AK39" s="22">
        <v>0</v>
      </c>
      <c r="AL39" s="22">
        <v>0</v>
      </c>
      <c r="AM39" s="22">
        <v>0</v>
      </c>
      <c r="AN39" s="22">
        <v>0</v>
      </c>
      <c r="AO39" s="22">
        <v>0</v>
      </c>
      <c r="AP39" s="22">
        <v>469</v>
      </c>
    </row>
    <row r="40" spans="1:42" x14ac:dyDescent="0.2">
      <c r="A40" s="34"/>
      <c r="B40" s="34"/>
      <c r="C40" s="22">
        <v>2017</v>
      </c>
      <c r="D40" s="22">
        <v>510</v>
      </c>
      <c r="E40" s="22">
        <v>93.3333333333333</v>
      </c>
      <c r="F40" s="22">
        <v>0</v>
      </c>
      <c r="G40" s="22">
        <v>0</v>
      </c>
      <c r="H40" s="22">
        <v>0</v>
      </c>
      <c r="I40" s="22">
        <v>0</v>
      </c>
      <c r="J40" s="22">
        <v>21</v>
      </c>
      <c r="K40" s="22">
        <v>0</v>
      </c>
      <c r="L40" s="22">
        <v>0</v>
      </c>
      <c r="M40" s="22">
        <v>0</v>
      </c>
      <c r="N40" s="22">
        <v>0</v>
      </c>
      <c r="O40" s="22">
        <v>0</v>
      </c>
      <c r="P40" s="22">
        <v>0</v>
      </c>
      <c r="Q40" s="22">
        <v>0</v>
      </c>
      <c r="R40" s="22">
        <v>0</v>
      </c>
      <c r="S40" s="22">
        <v>2</v>
      </c>
      <c r="T40" s="22">
        <v>0</v>
      </c>
      <c r="U40" s="22">
        <v>0</v>
      </c>
      <c r="V40" s="22">
        <v>0</v>
      </c>
      <c r="W40" s="22">
        <v>0</v>
      </c>
      <c r="X40" s="22">
        <v>0</v>
      </c>
      <c r="Y40" s="22">
        <v>0</v>
      </c>
      <c r="Z40" s="22">
        <v>0</v>
      </c>
      <c r="AA40" s="22">
        <v>0</v>
      </c>
      <c r="AB40" s="22">
        <v>165</v>
      </c>
      <c r="AC40" s="22">
        <v>0</v>
      </c>
      <c r="AD40" s="22">
        <v>0</v>
      </c>
      <c r="AE40" s="22">
        <v>0</v>
      </c>
      <c r="AF40" s="22">
        <v>0</v>
      </c>
      <c r="AG40" s="22">
        <v>0</v>
      </c>
      <c r="AH40" s="22">
        <v>0</v>
      </c>
      <c r="AI40" s="22">
        <v>40</v>
      </c>
      <c r="AJ40" s="22">
        <v>3</v>
      </c>
      <c r="AK40" s="22">
        <v>245</v>
      </c>
      <c r="AL40" s="22">
        <v>0</v>
      </c>
      <c r="AM40" s="22">
        <v>0</v>
      </c>
      <c r="AN40" s="22">
        <v>0</v>
      </c>
      <c r="AO40" s="22">
        <v>0</v>
      </c>
      <c r="AP40" s="22">
        <v>476</v>
      </c>
    </row>
    <row r="41" spans="1:42" x14ac:dyDescent="0.2">
      <c r="A41" s="34"/>
      <c r="B41" s="34"/>
      <c r="C41" s="22">
        <v>2018</v>
      </c>
      <c r="D41" s="22">
        <v>399</v>
      </c>
      <c r="E41" s="22">
        <v>75.689223057644099</v>
      </c>
      <c r="F41" s="22">
        <v>0</v>
      </c>
      <c r="G41" s="22">
        <v>0</v>
      </c>
      <c r="H41" s="22">
        <v>0</v>
      </c>
      <c r="I41" s="22">
        <v>0</v>
      </c>
      <c r="J41" s="22">
        <v>3</v>
      </c>
      <c r="K41" s="22">
        <v>0</v>
      </c>
      <c r="L41" s="22">
        <v>0</v>
      </c>
      <c r="M41" s="22">
        <v>0</v>
      </c>
      <c r="N41" s="22">
        <v>0</v>
      </c>
      <c r="O41" s="22">
        <v>0</v>
      </c>
      <c r="P41" s="22">
        <v>0</v>
      </c>
      <c r="Q41" s="22">
        <v>0</v>
      </c>
      <c r="R41" s="22">
        <v>0</v>
      </c>
      <c r="S41" s="22">
        <v>0</v>
      </c>
      <c r="T41" s="22">
        <v>0</v>
      </c>
      <c r="U41" s="22">
        <v>0</v>
      </c>
      <c r="V41" s="22">
        <v>0</v>
      </c>
      <c r="W41" s="22">
        <v>0</v>
      </c>
      <c r="X41" s="22">
        <v>0</v>
      </c>
      <c r="Y41" s="22">
        <v>0</v>
      </c>
      <c r="Z41" s="22">
        <v>0</v>
      </c>
      <c r="AA41" s="22">
        <v>0</v>
      </c>
      <c r="AB41" s="22">
        <v>0</v>
      </c>
      <c r="AC41" s="22">
        <v>1</v>
      </c>
      <c r="AD41" s="22">
        <v>0</v>
      </c>
      <c r="AE41" s="22">
        <v>0</v>
      </c>
      <c r="AF41" s="22">
        <v>0</v>
      </c>
      <c r="AG41" s="22">
        <v>0</v>
      </c>
      <c r="AH41" s="22">
        <v>1</v>
      </c>
      <c r="AI41" s="22">
        <v>0</v>
      </c>
      <c r="AJ41" s="22">
        <v>0</v>
      </c>
      <c r="AK41" s="22">
        <v>297</v>
      </c>
      <c r="AL41" s="22">
        <v>0</v>
      </c>
      <c r="AM41" s="22">
        <v>0</v>
      </c>
      <c r="AN41" s="22">
        <v>0</v>
      </c>
      <c r="AO41" s="22">
        <v>0</v>
      </c>
      <c r="AP41" s="22">
        <v>302</v>
      </c>
    </row>
    <row r="42" spans="1:42" x14ac:dyDescent="0.2">
      <c r="A42" s="34"/>
      <c r="B42" s="34"/>
      <c r="C42" s="22">
        <v>2019</v>
      </c>
      <c r="D42" s="22">
        <v>438</v>
      </c>
      <c r="E42" s="22">
        <v>85.616438356164295</v>
      </c>
      <c r="F42" s="22">
        <v>0</v>
      </c>
      <c r="G42" s="22">
        <v>0</v>
      </c>
      <c r="H42" s="22">
        <v>0</v>
      </c>
      <c r="I42" s="22">
        <v>0</v>
      </c>
      <c r="J42" s="22">
        <v>0</v>
      </c>
      <c r="K42" s="22">
        <v>0</v>
      </c>
      <c r="L42" s="22">
        <v>0</v>
      </c>
      <c r="M42" s="22">
        <v>0</v>
      </c>
      <c r="N42" s="22">
        <v>0</v>
      </c>
      <c r="O42" s="22">
        <v>0</v>
      </c>
      <c r="P42" s="22">
        <v>0</v>
      </c>
      <c r="Q42" s="22">
        <v>0</v>
      </c>
      <c r="R42" s="22">
        <v>0</v>
      </c>
      <c r="S42" s="22">
        <v>0</v>
      </c>
      <c r="T42" s="22">
        <v>0</v>
      </c>
      <c r="U42" s="22">
        <v>0</v>
      </c>
      <c r="V42" s="22">
        <v>0</v>
      </c>
      <c r="W42" s="22">
        <v>0</v>
      </c>
      <c r="X42" s="22">
        <v>0</v>
      </c>
      <c r="Y42" s="22">
        <v>0</v>
      </c>
      <c r="Z42" s="22">
        <v>0</v>
      </c>
      <c r="AA42" s="22">
        <v>0</v>
      </c>
      <c r="AB42" s="22">
        <v>0</v>
      </c>
      <c r="AC42" s="22">
        <v>2</v>
      </c>
      <c r="AD42" s="22">
        <v>0</v>
      </c>
      <c r="AE42" s="22">
        <v>0</v>
      </c>
      <c r="AF42" s="22">
        <v>0</v>
      </c>
      <c r="AG42" s="22">
        <v>0</v>
      </c>
      <c r="AH42" s="22">
        <v>0</v>
      </c>
      <c r="AI42" s="22">
        <v>1</v>
      </c>
      <c r="AJ42" s="22">
        <v>0</v>
      </c>
      <c r="AK42" s="22">
        <v>0</v>
      </c>
      <c r="AL42" s="22">
        <v>372</v>
      </c>
      <c r="AM42" s="22">
        <v>0</v>
      </c>
      <c r="AN42" s="22">
        <v>0</v>
      </c>
      <c r="AO42" s="22">
        <v>0</v>
      </c>
      <c r="AP42" s="22">
        <v>375</v>
      </c>
    </row>
  </sheetData>
  <mergeCells count="10">
    <mergeCell ref="X5:AF5"/>
    <mergeCell ref="AG5:AO5"/>
    <mergeCell ref="A7:A42"/>
    <mergeCell ref="F4:AO4"/>
    <mergeCell ref="B7:B15"/>
    <mergeCell ref="B16:B24"/>
    <mergeCell ref="B25:B33"/>
    <mergeCell ref="B34:B42"/>
    <mergeCell ref="F5:N5"/>
    <mergeCell ref="O5:W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M15" sqref="M15"/>
    </sheetView>
  </sheetViews>
  <sheetFormatPr baseColWidth="10" defaultRowHeight="16" x14ac:dyDescent="0.2"/>
  <cols>
    <col min="2" max="2" width="3" customWidth="1"/>
    <col min="3" max="3" width="12.83203125" customWidth="1"/>
    <col min="11" max="11" width="23.33203125" customWidth="1"/>
    <col min="12" max="12" width="40.5" customWidth="1"/>
    <col min="13" max="13" width="41.33203125" customWidth="1"/>
    <col min="14" max="14" width="41.83203125" customWidth="1"/>
    <col min="16" max="16" width="24.6640625" customWidth="1"/>
  </cols>
  <sheetData>
    <row r="1" spans="1:16" x14ac:dyDescent="0.2">
      <c r="A1" s="32" t="s">
        <v>554</v>
      </c>
    </row>
    <row r="7" spans="1:16" ht="102" x14ac:dyDescent="0.2">
      <c r="C7" s="15"/>
      <c r="D7" s="37" t="s">
        <v>555</v>
      </c>
      <c r="E7" s="37" t="s">
        <v>209</v>
      </c>
      <c r="F7" s="37" t="s">
        <v>556</v>
      </c>
      <c r="G7" s="37" t="s">
        <v>557</v>
      </c>
      <c r="H7" s="37" t="s">
        <v>558</v>
      </c>
      <c r="I7" s="1"/>
      <c r="J7" s="37" t="s">
        <v>9</v>
      </c>
      <c r="L7" s="2" t="s">
        <v>560</v>
      </c>
      <c r="M7" s="2" t="s">
        <v>562</v>
      </c>
      <c r="N7" s="2" t="s">
        <v>561</v>
      </c>
      <c r="O7" s="2"/>
    </row>
    <row r="8" spans="1:16" ht="34" x14ac:dyDescent="0.2">
      <c r="C8" s="15" t="s">
        <v>10</v>
      </c>
      <c r="D8" s="15">
        <v>1</v>
      </c>
      <c r="E8" s="15" t="s">
        <v>12</v>
      </c>
      <c r="F8" s="15">
        <v>225</v>
      </c>
      <c r="G8" s="15">
        <v>4.12</v>
      </c>
      <c r="H8" s="15">
        <v>7.4711111111111101</v>
      </c>
      <c r="J8" s="16" t="s">
        <v>564</v>
      </c>
      <c r="K8" s="37" t="s">
        <v>559</v>
      </c>
      <c r="L8" s="2" t="s">
        <v>566</v>
      </c>
      <c r="M8" s="2" t="s">
        <v>567</v>
      </c>
      <c r="N8" s="2" t="s">
        <v>568</v>
      </c>
      <c r="O8" s="2"/>
      <c r="P8" s="2"/>
    </row>
    <row r="9" spans="1:16" ht="34" x14ac:dyDescent="0.2">
      <c r="C9" s="15" t="s">
        <v>10</v>
      </c>
      <c r="D9" s="15">
        <v>2</v>
      </c>
      <c r="E9" s="15" t="s">
        <v>12</v>
      </c>
      <c r="F9" s="15">
        <v>224</v>
      </c>
      <c r="G9" s="15">
        <v>5.5758928571428497</v>
      </c>
      <c r="H9" s="15">
        <v>8.4910714285714199</v>
      </c>
      <c r="J9" s="16"/>
      <c r="K9" s="37" t="s">
        <v>563</v>
      </c>
      <c r="L9" s="2" t="s">
        <v>572</v>
      </c>
      <c r="M9" s="2" t="s">
        <v>573</v>
      </c>
      <c r="N9" s="2" t="s">
        <v>574</v>
      </c>
      <c r="O9" s="2"/>
      <c r="P9" s="2"/>
    </row>
    <row r="10" spans="1:16" ht="34" x14ac:dyDescent="0.2">
      <c r="C10" s="15" t="s">
        <v>10</v>
      </c>
      <c r="D10" s="15">
        <v>3</v>
      </c>
      <c r="E10" s="15" t="s">
        <v>12</v>
      </c>
      <c r="F10" s="15">
        <v>31</v>
      </c>
      <c r="G10" s="15">
        <v>7.32258064516129</v>
      </c>
      <c r="H10" s="15">
        <v>11.0322580645161</v>
      </c>
      <c r="J10" s="16" t="s">
        <v>565</v>
      </c>
      <c r="K10" s="37" t="s">
        <v>559</v>
      </c>
      <c r="L10" s="2" t="s">
        <v>569</v>
      </c>
      <c r="M10" s="2" t="s">
        <v>570</v>
      </c>
      <c r="N10" s="2" t="s">
        <v>571</v>
      </c>
      <c r="O10" s="2"/>
      <c r="P10" s="2"/>
    </row>
    <row r="11" spans="1:16" ht="34" x14ac:dyDescent="0.2">
      <c r="C11" s="15" t="s">
        <v>10</v>
      </c>
      <c r="D11" s="15">
        <v>4</v>
      </c>
      <c r="E11" s="15" t="s">
        <v>12</v>
      </c>
      <c r="F11" s="15">
        <v>4</v>
      </c>
      <c r="G11" s="15">
        <v>1.5</v>
      </c>
      <c r="H11" s="15">
        <v>10.75</v>
      </c>
      <c r="J11" s="16"/>
      <c r="K11" s="37" t="s">
        <v>563</v>
      </c>
      <c r="L11" s="2" t="s">
        <v>575</v>
      </c>
      <c r="M11" s="2" t="s">
        <v>576</v>
      </c>
      <c r="N11" s="2" t="s">
        <v>577</v>
      </c>
      <c r="O11" s="2"/>
      <c r="P11" s="2"/>
    </row>
    <row r="12" spans="1:16" x14ac:dyDescent="0.2">
      <c r="C12" s="15" t="s">
        <v>16</v>
      </c>
      <c r="D12" s="15">
        <v>1</v>
      </c>
      <c r="E12" s="15" t="s">
        <v>12</v>
      </c>
      <c r="F12" s="15">
        <v>2834</v>
      </c>
      <c r="G12" s="15">
        <v>3.9368383909668299</v>
      </c>
      <c r="H12" s="15">
        <v>3.9368383909668299</v>
      </c>
      <c r="K12" s="2"/>
      <c r="L12" s="2"/>
      <c r="M12" s="2"/>
      <c r="N12" s="2"/>
      <c r="O12" s="2"/>
      <c r="P12" s="2"/>
    </row>
    <row r="13" spans="1:16" x14ac:dyDescent="0.2">
      <c r="C13" s="15" t="s">
        <v>17</v>
      </c>
      <c r="D13" s="15">
        <v>1</v>
      </c>
      <c r="E13" s="15" t="s">
        <v>12</v>
      </c>
      <c r="F13" s="15">
        <v>22</v>
      </c>
      <c r="G13" s="15">
        <v>2.0909090909090899</v>
      </c>
      <c r="H13" s="15">
        <v>2.5</v>
      </c>
      <c r="K13" s="2"/>
      <c r="L13" s="2"/>
      <c r="M13" s="2"/>
      <c r="N13" s="2"/>
      <c r="O13" s="2"/>
      <c r="P13" s="2"/>
    </row>
    <row r="14" spans="1:16" x14ac:dyDescent="0.2">
      <c r="C14" s="15" t="s">
        <v>17</v>
      </c>
      <c r="D14" s="15">
        <v>2</v>
      </c>
      <c r="E14" s="15" t="s">
        <v>12</v>
      </c>
      <c r="F14" s="15">
        <v>1</v>
      </c>
      <c r="G14" s="15">
        <v>3</v>
      </c>
      <c r="H14" s="15">
        <v>12</v>
      </c>
      <c r="K14" s="2"/>
      <c r="L14" s="2"/>
      <c r="M14" s="2"/>
      <c r="N14" s="2"/>
      <c r="O14" s="2"/>
      <c r="P14" s="2"/>
    </row>
    <row r="15" spans="1:16" x14ac:dyDescent="0.2">
      <c r="C15" s="38" t="s">
        <v>10</v>
      </c>
      <c r="D15" s="38">
        <v>1</v>
      </c>
      <c r="E15" s="38" t="s">
        <v>14</v>
      </c>
      <c r="F15" s="38">
        <v>325</v>
      </c>
      <c r="G15" s="38">
        <v>4.7323076923076899</v>
      </c>
      <c r="H15" s="38">
        <v>6.8984615384615298</v>
      </c>
      <c r="K15" s="2"/>
      <c r="L15" s="2"/>
      <c r="M15" s="2"/>
      <c r="N15" s="2"/>
      <c r="O15" s="2"/>
      <c r="P15" s="2"/>
    </row>
    <row r="16" spans="1:16" x14ac:dyDescent="0.2">
      <c r="C16" s="15" t="s">
        <v>10</v>
      </c>
      <c r="D16" s="15">
        <v>2</v>
      </c>
      <c r="E16" s="15" t="s">
        <v>14</v>
      </c>
      <c r="F16" s="15">
        <v>210</v>
      </c>
      <c r="G16" s="15">
        <v>4.5</v>
      </c>
      <c r="H16" s="15">
        <v>8.4809523809523792</v>
      </c>
      <c r="K16" s="2"/>
      <c r="L16" s="2"/>
      <c r="M16" s="2"/>
      <c r="N16" s="2"/>
      <c r="O16" s="2"/>
      <c r="P16" s="2"/>
    </row>
    <row r="17" spans="3:16" x14ac:dyDescent="0.2">
      <c r="C17" s="15" t="s">
        <v>10</v>
      </c>
      <c r="D17" s="15">
        <v>3</v>
      </c>
      <c r="E17" s="15" t="s">
        <v>14</v>
      </c>
      <c r="F17" s="15">
        <v>37</v>
      </c>
      <c r="G17" s="15">
        <v>4.4324324324324298</v>
      </c>
      <c r="H17" s="15">
        <v>12.675675675675601</v>
      </c>
      <c r="K17" s="2"/>
      <c r="L17" s="2"/>
      <c r="M17" s="2"/>
      <c r="N17" s="2"/>
      <c r="O17" s="2"/>
      <c r="P17" s="2"/>
    </row>
    <row r="18" spans="3:16" x14ac:dyDescent="0.2">
      <c r="C18" s="15" t="s">
        <v>10</v>
      </c>
      <c r="D18" s="15">
        <v>4</v>
      </c>
      <c r="E18" s="15" t="s">
        <v>14</v>
      </c>
      <c r="F18" s="15">
        <v>7</v>
      </c>
      <c r="G18" s="15">
        <v>5</v>
      </c>
      <c r="H18" s="15">
        <v>14</v>
      </c>
      <c r="K18" s="2"/>
      <c r="L18" s="2"/>
      <c r="M18" s="2"/>
      <c r="N18" s="2"/>
      <c r="O18" s="2"/>
      <c r="P18" s="2"/>
    </row>
    <row r="19" spans="3:16" x14ac:dyDescent="0.2">
      <c r="C19" s="15" t="s">
        <v>10</v>
      </c>
      <c r="D19" s="15">
        <v>5</v>
      </c>
      <c r="E19" s="15" t="s">
        <v>14</v>
      </c>
      <c r="F19" s="15">
        <v>1</v>
      </c>
      <c r="G19" s="15">
        <v>2</v>
      </c>
      <c r="H19" s="15">
        <v>13</v>
      </c>
      <c r="K19" s="2"/>
      <c r="L19" s="2"/>
      <c r="M19" s="2"/>
      <c r="N19" s="2"/>
      <c r="O19" s="2"/>
      <c r="P19" s="2"/>
    </row>
    <row r="20" spans="3:16" x14ac:dyDescent="0.2">
      <c r="C20" s="15" t="s">
        <v>10</v>
      </c>
      <c r="D20" s="15">
        <v>7</v>
      </c>
      <c r="E20" s="15" t="s">
        <v>14</v>
      </c>
      <c r="F20" s="15">
        <v>1</v>
      </c>
      <c r="G20" s="15">
        <v>1</v>
      </c>
      <c r="H20" s="15">
        <v>1</v>
      </c>
      <c r="K20" s="2"/>
      <c r="L20" s="2"/>
      <c r="M20" s="2"/>
      <c r="N20" s="2"/>
      <c r="O20" s="2"/>
      <c r="P20" s="2"/>
    </row>
    <row r="21" spans="3:16" x14ac:dyDescent="0.2">
      <c r="C21" s="15" t="s">
        <v>16</v>
      </c>
      <c r="D21" s="15">
        <v>1</v>
      </c>
      <c r="E21" s="15" t="s">
        <v>14</v>
      </c>
      <c r="F21" s="15">
        <v>2651</v>
      </c>
      <c r="G21" s="15">
        <v>4.0875141456054296</v>
      </c>
      <c r="H21" s="15">
        <v>4.0875141456054296</v>
      </c>
      <c r="K21" s="2"/>
      <c r="L21" s="2"/>
      <c r="M21" s="2"/>
      <c r="N21" s="2"/>
      <c r="O21" s="2"/>
      <c r="P21" s="2"/>
    </row>
    <row r="22" spans="3:16" x14ac:dyDescent="0.2">
      <c r="C22" s="15" t="s">
        <v>17</v>
      </c>
      <c r="D22" s="15">
        <v>1</v>
      </c>
      <c r="E22" s="15" t="s">
        <v>14</v>
      </c>
      <c r="F22" s="15">
        <v>23</v>
      </c>
      <c r="G22" s="15">
        <v>2.9130434782608599</v>
      </c>
      <c r="H22" s="15">
        <v>2.9130434782608599</v>
      </c>
      <c r="K22" s="2"/>
      <c r="L22" s="2"/>
      <c r="M22" s="2"/>
      <c r="N22" s="2"/>
      <c r="O22" s="2"/>
      <c r="P22" s="2"/>
    </row>
    <row r="23" spans="3:16" x14ac:dyDescent="0.2">
      <c r="C23" s="15" t="s">
        <v>17</v>
      </c>
      <c r="D23" s="15">
        <v>2</v>
      </c>
      <c r="E23" s="15" t="s">
        <v>14</v>
      </c>
      <c r="F23" s="15">
        <v>6</v>
      </c>
      <c r="G23" s="15">
        <v>4.5</v>
      </c>
      <c r="H23" s="15">
        <v>5.8333333333333304</v>
      </c>
      <c r="K23" s="2"/>
      <c r="L23" s="2"/>
      <c r="M23" s="2"/>
      <c r="N23" s="2"/>
      <c r="O23" s="2"/>
      <c r="P23" s="2"/>
    </row>
  </sheetData>
  <mergeCells count="2">
    <mergeCell ref="J10:J11"/>
    <mergeCell ref="J8:J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H17" sqref="H17"/>
    </sheetView>
  </sheetViews>
  <sheetFormatPr baseColWidth="10" defaultRowHeight="16" x14ac:dyDescent="0.2"/>
  <cols>
    <col min="8" max="8" width="14.83203125" customWidth="1"/>
  </cols>
  <sheetData>
    <row r="1" spans="1:13" x14ac:dyDescent="0.2">
      <c r="A1" s="32" t="s">
        <v>578</v>
      </c>
    </row>
    <row r="4" spans="1:13" ht="34" x14ac:dyDescent="0.2">
      <c r="B4" s="22"/>
      <c r="C4" s="36" t="s">
        <v>271</v>
      </c>
      <c r="D4" s="36" t="s">
        <v>579</v>
      </c>
      <c r="E4" s="36" t="s">
        <v>580</v>
      </c>
    </row>
    <row r="5" spans="1:13" x14ac:dyDescent="0.2">
      <c r="B5" s="22" t="s">
        <v>0</v>
      </c>
      <c r="C5" s="22">
        <v>2</v>
      </c>
      <c r="D5" s="39">
        <v>44951</v>
      </c>
      <c r="E5" s="39">
        <v>44952</v>
      </c>
    </row>
    <row r="6" spans="1:13" x14ac:dyDescent="0.2">
      <c r="B6" s="22" t="s">
        <v>0</v>
      </c>
      <c r="C6" s="22">
        <v>3</v>
      </c>
      <c r="D6" s="39">
        <v>44953</v>
      </c>
      <c r="E6" s="39">
        <v>44953</v>
      </c>
    </row>
    <row r="7" spans="1:13" x14ac:dyDescent="0.2">
      <c r="B7" s="22" t="s">
        <v>0</v>
      </c>
      <c r="C7" s="22">
        <v>4</v>
      </c>
      <c r="D7" s="39">
        <v>44954</v>
      </c>
      <c r="E7" s="39">
        <v>44954</v>
      </c>
      <c r="G7" s="2" t="s">
        <v>23</v>
      </c>
      <c r="H7" s="2"/>
      <c r="I7" s="2"/>
      <c r="J7" s="2"/>
      <c r="K7" s="2"/>
      <c r="L7" s="2"/>
      <c r="M7" s="2"/>
    </row>
    <row r="8" spans="1:13" x14ac:dyDescent="0.2">
      <c r="B8" s="22" t="s">
        <v>0</v>
      </c>
      <c r="C8" s="22">
        <v>5</v>
      </c>
      <c r="D8" s="39">
        <v>44946</v>
      </c>
      <c r="E8" s="39">
        <v>44946</v>
      </c>
      <c r="G8" s="2"/>
      <c r="H8" s="2" t="s">
        <v>581</v>
      </c>
      <c r="I8" s="40" t="s">
        <v>582</v>
      </c>
      <c r="J8" s="2"/>
      <c r="K8" s="2"/>
      <c r="L8" s="2"/>
      <c r="M8" s="2"/>
    </row>
    <row r="9" spans="1:13" x14ac:dyDescent="0.2">
      <c r="B9" s="22" t="s">
        <v>0</v>
      </c>
      <c r="C9" s="22">
        <v>6</v>
      </c>
      <c r="D9" s="39">
        <v>45291</v>
      </c>
      <c r="E9" s="39">
        <v>45291</v>
      </c>
      <c r="G9" s="2"/>
      <c r="H9" s="2"/>
      <c r="I9" s="40"/>
      <c r="J9" s="2"/>
      <c r="K9" s="2"/>
      <c r="L9" s="2"/>
      <c r="M9" s="2"/>
    </row>
    <row r="10" spans="1:13" x14ac:dyDescent="0.2">
      <c r="B10" s="22" t="s">
        <v>1</v>
      </c>
      <c r="C10" s="22">
        <v>2</v>
      </c>
      <c r="D10" s="39">
        <v>44943</v>
      </c>
      <c r="E10" s="39">
        <v>44943</v>
      </c>
      <c r="G10" s="2"/>
      <c r="H10" s="2"/>
      <c r="I10" s="40"/>
      <c r="J10" s="2"/>
      <c r="K10" s="2"/>
      <c r="L10" s="2"/>
      <c r="M10" s="2"/>
    </row>
    <row r="11" spans="1:13" x14ac:dyDescent="0.2">
      <c r="B11" s="22" t="s">
        <v>1</v>
      </c>
      <c r="C11" s="22">
        <v>3</v>
      </c>
      <c r="D11" s="39">
        <v>44943</v>
      </c>
      <c r="E11" s="39">
        <v>44943</v>
      </c>
      <c r="G11" s="2"/>
      <c r="H11" s="2"/>
      <c r="I11" s="40"/>
      <c r="J11" s="2"/>
      <c r="K11" s="2"/>
      <c r="L11" s="2"/>
      <c r="M11" s="2"/>
    </row>
    <row r="12" spans="1:13" x14ac:dyDescent="0.2">
      <c r="B12" s="22" t="s">
        <v>1</v>
      </c>
      <c r="C12" s="22">
        <v>4</v>
      </c>
      <c r="D12" s="39">
        <v>44943</v>
      </c>
      <c r="E12" s="39">
        <v>44944</v>
      </c>
      <c r="G12" s="2"/>
      <c r="H12" s="2"/>
      <c r="I12" s="40"/>
      <c r="J12" s="2"/>
      <c r="K12" s="2"/>
      <c r="L12" s="2"/>
      <c r="M12" s="2"/>
    </row>
    <row r="13" spans="1:13" x14ac:dyDescent="0.2">
      <c r="B13" s="22" t="s">
        <v>1</v>
      </c>
      <c r="C13" s="22">
        <v>5</v>
      </c>
      <c r="D13" s="39">
        <v>44932</v>
      </c>
      <c r="E13" s="39">
        <v>44936</v>
      </c>
      <c r="G13" s="2"/>
      <c r="H13" s="2"/>
      <c r="I13" s="40"/>
      <c r="J13" s="2"/>
      <c r="K13" s="2"/>
      <c r="L13" s="2"/>
      <c r="M13" s="2"/>
    </row>
    <row r="14" spans="1:13" x14ac:dyDescent="0.2">
      <c r="B14" s="22" t="s">
        <v>2</v>
      </c>
      <c r="C14" s="22">
        <v>2</v>
      </c>
      <c r="D14" s="39">
        <v>44944</v>
      </c>
      <c r="E14" s="39">
        <v>44946</v>
      </c>
      <c r="G14" s="2"/>
      <c r="H14" s="2"/>
      <c r="I14" s="2"/>
      <c r="J14" s="2"/>
      <c r="K14" s="2"/>
      <c r="L14" s="2"/>
      <c r="M14" s="2"/>
    </row>
    <row r="15" spans="1:13" x14ac:dyDescent="0.2">
      <c r="B15" s="22" t="s">
        <v>2</v>
      </c>
      <c r="C15" s="22">
        <v>3</v>
      </c>
      <c r="D15" s="39">
        <v>44941</v>
      </c>
      <c r="E15" s="39">
        <v>44939</v>
      </c>
      <c r="G15" s="2"/>
      <c r="H15" s="2"/>
      <c r="I15" s="2"/>
      <c r="J15" s="2"/>
      <c r="K15" s="2"/>
      <c r="L15" s="2"/>
      <c r="M15" s="2"/>
    </row>
    <row r="16" spans="1:13" x14ac:dyDescent="0.2">
      <c r="B16" s="22" t="s">
        <v>2</v>
      </c>
      <c r="C16" s="22">
        <v>4</v>
      </c>
      <c r="D16" s="39">
        <v>44933</v>
      </c>
      <c r="E16" s="39">
        <v>44932</v>
      </c>
      <c r="G16" s="2"/>
      <c r="H16" s="2"/>
      <c r="I16" s="2"/>
      <c r="J16" s="2"/>
      <c r="K16" s="2"/>
      <c r="L16" s="2"/>
      <c r="M16" s="2"/>
    </row>
    <row r="17" spans="2:13" x14ac:dyDescent="0.2">
      <c r="B17" s="22" t="s">
        <v>2</v>
      </c>
      <c r="C17" s="22">
        <v>6</v>
      </c>
      <c r="D17" s="39">
        <v>44931</v>
      </c>
      <c r="E17" s="39">
        <v>44931</v>
      </c>
      <c r="G17" s="2"/>
      <c r="H17" s="2"/>
      <c r="I17" s="2"/>
      <c r="J17" s="2"/>
      <c r="K17" s="2"/>
      <c r="L17" s="2"/>
      <c r="M17" s="2"/>
    </row>
    <row r="18" spans="2:13" x14ac:dyDescent="0.2">
      <c r="B18" s="22" t="s">
        <v>3</v>
      </c>
      <c r="C18" s="22">
        <v>2</v>
      </c>
      <c r="D18" s="39">
        <v>44958</v>
      </c>
      <c r="E18" s="39">
        <v>44961</v>
      </c>
    </row>
    <row r="19" spans="2:13" x14ac:dyDescent="0.2">
      <c r="B19" s="22" t="s">
        <v>3</v>
      </c>
      <c r="C19" s="22">
        <v>3</v>
      </c>
      <c r="D19" s="39">
        <v>44950</v>
      </c>
      <c r="E19" s="39">
        <v>44949</v>
      </c>
    </row>
    <row r="20" spans="2:13" x14ac:dyDescent="0.2">
      <c r="B20" s="22" t="s">
        <v>3</v>
      </c>
      <c r="C20" s="22">
        <v>4</v>
      </c>
      <c r="D20" s="39">
        <v>44946</v>
      </c>
      <c r="E20" s="39">
        <v>44947</v>
      </c>
    </row>
    <row r="21" spans="2:13" x14ac:dyDescent="0.2">
      <c r="B21" s="22" t="s">
        <v>3</v>
      </c>
      <c r="C21" s="22">
        <v>6</v>
      </c>
      <c r="D21" s="39">
        <v>44953</v>
      </c>
      <c r="E21" s="39">
        <v>44953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M21" sqref="M21"/>
    </sheetView>
  </sheetViews>
  <sheetFormatPr baseColWidth="10" defaultRowHeight="16" x14ac:dyDescent="0.2"/>
  <sheetData>
    <row r="1" spans="1:9" x14ac:dyDescent="0.2">
      <c r="A1" s="41" t="s">
        <v>583</v>
      </c>
    </row>
    <row r="4" spans="1:9" ht="85" x14ac:dyDescent="0.2">
      <c r="B4" s="36" t="s">
        <v>291</v>
      </c>
      <c r="C4" s="36" t="s">
        <v>292</v>
      </c>
      <c r="D4" s="36" t="s">
        <v>584</v>
      </c>
      <c r="E4" s="36" t="s">
        <v>585</v>
      </c>
      <c r="F4" s="36" t="s">
        <v>586</v>
      </c>
      <c r="G4" s="36" t="s">
        <v>587</v>
      </c>
      <c r="H4" s="36" t="s">
        <v>7</v>
      </c>
      <c r="I4" s="36" t="s">
        <v>588</v>
      </c>
    </row>
    <row r="5" spans="1:9" x14ac:dyDescent="0.2">
      <c r="B5" s="22" t="s">
        <v>0</v>
      </c>
      <c r="C5" s="22" t="s">
        <v>1</v>
      </c>
      <c r="D5" s="22">
        <v>2015</v>
      </c>
      <c r="E5" s="22">
        <v>2017</v>
      </c>
      <c r="F5" s="22">
        <v>2</v>
      </c>
      <c r="G5" s="22">
        <v>2</v>
      </c>
      <c r="H5" s="22">
        <v>293</v>
      </c>
      <c r="I5" s="22">
        <v>6.8259385665529002E-3</v>
      </c>
    </row>
    <row r="6" spans="1:9" x14ac:dyDescent="0.2">
      <c r="B6" s="22" t="s">
        <v>0</v>
      </c>
      <c r="C6" s="22" t="s">
        <v>1</v>
      </c>
      <c r="D6" s="22">
        <v>2016</v>
      </c>
      <c r="E6" s="22">
        <v>2018</v>
      </c>
      <c r="F6" s="22">
        <v>2</v>
      </c>
      <c r="G6" s="22">
        <v>9</v>
      </c>
      <c r="H6" s="22">
        <v>293</v>
      </c>
      <c r="I6" s="22">
        <v>3.0716723549488002E-2</v>
      </c>
    </row>
    <row r="7" spans="1:9" x14ac:dyDescent="0.2">
      <c r="B7" s="22" t="s">
        <v>0</v>
      </c>
      <c r="C7" s="22" t="s">
        <v>2</v>
      </c>
      <c r="D7" s="22">
        <v>2016</v>
      </c>
      <c r="E7" s="22">
        <v>2018</v>
      </c>
      <c r="F7" s="22">
        <v>2</v>
      </c>
      <c r="G7" s="22">
        <v>1</v>
      </c>
      <c r="H7" s="22">
        <v>293</v>
      </c>
      <c r="I7" s="22">
        <v>3.4129692832764501E-3</v>
      </c>
    </row>
    <row r="8" spans="1:9" x14ac:dyDescent="0.2">
      <c r="B8" s="22" t="s">
        <v>0</v>
      </c>
      <c r="C8" s="22" t="s">
        <v>3</v>
      </c>
      <c r="D8" s="22">
        <v>2015</v>
      </c>
      <c r="E8" s="22">
        <v>2017</v>
      </c>
      <c r="F8" s="22">
        <v>2</v>
      </c>
      <c r="G8" s="22">
        <v>21</v>
      </c>
      <c r="H8" s="22">
        <v>293</v>
      </c>
      <c r="I8" s="22">
        <v>7.1672354948805403E-2</v>
      </c>
    </row>
    <row r="9" spans="1:9" x14ac:dyDescent="0.2">
      <c r="B9" s="22" t="s">
        <v>0</v>
      </c>
      <c r="C9" s="22" t="s">
        <v>3</v>
      </c>
      <c r="D9" s="22">
        <v>2015</v>
      </c>
      <c r="E9" s="22">
        <v>2018</v>
      </c>
      <c r="F9" s="22">
        <v>3</v>
      </c>
      <c r="G9" s="22">
        <v>3</v>
      </c>
      <c r="H9" s="22">
        <v>293</v>
      </c>
      <c r="I9" s="22">
        <v>1.0238907849829299E-2</v>
      </c>
    </row>
    <row r="10" spans="1:9" x14ac:dyDescent="0.2">
      <c r="B10" s="22" t="s">
        <v>1</v>
      </c>
      <c r="C10" s="22" t="s">
        <v>3</v>
      </c>
      <c r="D10" s="22">
        <v>2015</v>
      </c>
      <c r="E10" s="22">
        <v>2017</v>
      </c>
      <c r="F10" s="22">
        <v>2</v>
      </c>
      <c r="G10" s="22">
        <v>2</v>
      </c>
      <c r="H10" s="22">
        <v>293</v>
      </c>
      <c r="I10" s="22">
        <v>6.8259385665529002E-3</v>
      </c>
    </row>
    <row r="11" spans="1:9" x14ac:dyDescent="0.2">
      <c r="B11" s="22" t="s">
        <v>2</v>
      </c>
      <c r="C11" s="22" t="s">
        <v>0</v>
      </c>
      <c r="D11" s="22">
        <v>2014</v>
      </c>
      <c r="E11" s="22">
        <v>2016</v>
      </c>
      <c r="F11" s="22">
        <v>2</v>
      </c>
      <c r="G11" s="22">
        <v>1</v>
      </c>
      <c r="H11" s="22">
        <v>293</v>
      </c>
      <c r="I11" s="22">
        <v>3.4129692832764501E-3</v>
      </c>
    </row>
    <row r="12" spans="1:9" x14ac:dyDescent="0.2">
      <c r="B12" s="22" t="s">
        <v>2</v>
      </c>
      <c r="C12" s="22" t="s">
        <v>0</v>
      </c>
      <c r="D12" s="22">
        <v>2015</v>
      </c>
      <c r="E12" s="22">
        <v>2017</v>
      </c>
      <c r="F12" s="22">
        <v>2</v>
      </c>
      <c r="G12" s="22">
        <v>1</v>
      </c>
      <c r="H12" s="22">
        <v>293</v>
      </c>
      <c r="I12" s="22">
        <v>3.4129692832764501E-3</v>
      </c>
    </row>
    <row r="13" spans="1:9" x14ac:dyDescent="0.2">
      <c r="B13" s="22" t="s">
        <v>2</v>
      </c>
      <c r="C13" s="22" t="s">
        <v>1</v>
      </c>
      <c r="D13" s="22">
        <v>2011</v>
      </c>
      <c r="E13" s="22">
        <v>2013</v>
      </c>
      <c r="F13" s="22">
        <v>2</v>
      </c>
      <c r="G13" s="22">
        <v>13</v>
      </c>
      <c r="H13" s="22">
        <v>293</v>
      </c>
      <c r="I13" s="22">
        <v>4.4368600682593802E-2</v>
      </c>
    </row>
    <row r="14" spans="1:9" x14ac:dyDescent="0.2">
      <c r="B14" s="22" t="s">
        <v>2</v>
      </c>
      <c r="C14" s="22" t="s">
        <v>1</v>
      </c>
      <c r="D14" s="22">
        <v>2011</v>
      </c>
      <c r="E14" s="22">
        <v>2014</v>
      </c>
      <c r="F14" s="22">
        <v>3</v>
      </c>
      <c r="G14" s="22">
        <v>3</v>
      </c>
      <c r="H14" s="22">
        <v>293</v>
      </c>
      <c r="I14" s="22">
        <v>1.0238907849829299E-2</v>
      </c>
    </row>
    <row r="15" spans="1:9" x14ac:dyDescent="0.2">
      <c r="B15" s="22" t="s">
        <v>2</v>
      </c>
      <c r="C15" s="22" t="s">
        <v>1</v>
      </c>
      <c r="D15" s="22">
        <v>2012</v>
      </c>
      <c r="E15" s="22">
        <v>2014</v>
      </c>
      <c r="F15" s="22">
        <v>2</v>
      </c>
      <c r="G15" s="22">
        <v>2</v>
      </c>
      <c r="H15" s="22">
        <v>293</v>
      </c>
      <c r="I15" s="22">
        <v>6.8259385665529002E-3</v>
      </c>
    </row>
    <row r="16" spans="1:9" x14ac:dyDescent="0.2">
      <c r="B16" s="22" t="s">
        <v>2</v>
      </c>
      <c r="C16" s="22" t="s">
        <v>1</v>
      </c>
      <c r="D16" s="22">
        <v>2013</v>
      </c>
      <c r="E16" s="22">
        <v>2015</v>
      </c>
      <c r="F16" s="22">
        <v>2</v>
      </c>
      <c r="G16" s="22">
        <v>1</v>
      </c>
      <c r="H16" s="22">
        <v>293</v>
      </c>
      <c r="I16" s="22">
        <v>3.4129692832764501E-3</v>
      </c>
    </row>
    <row r="17" spans="2:9" x14ac:dyDescent="0.2">
      <c r="B17" s="22" t="s">
        <v>2</v>
      </c>
      <c r="C17" s="22" t="s">
        <v>1</v>
      </c>
      <c r="D17" s="22">
        <v>2015</v>
      </c>
      <c r="E17" s="22">
        <v>2017</v>
      </c>
      <c r="F17" s="22">
        <v>2</v>
      </c>
      <c r="G17" s="22">
        <v>16</v>
      </c>
      <c r="H17" s="22">
        <v>293</v>
      </c>
      <c r="I17" s="22">
        <v>5.4607508532423202E-2</v>
      </c>
    </row>
    <row r="18" spans="2:9" x14ac:dyDescent="0.2">
      <c r="B18" s="22" t="s">
        <v>2</v>
      </c>
      <c r="C18" s="22" t="s">
        <v>1</v>
      </c>
      <c r="D18" s="22">
        <v>2016</v>
      </c>
      <c r="E18" s="22">
        <v>2018</v>
      </c>
      <c r="F18" s="22">
        <v>2</v>
      </c>
      <c r="G18" s="22">
        <v>2</v>
      </c>
      <c r="H18" s="22">
        <v>293</v>
      </c>
      <c r="I18" s="22">
        <v>6.8259385665529002E-3</v>
      </c>
    </row>
    <row r="19" spans="2:9" x14ac:dyDescent="0.2">
      <c r="B19" s="22" t="s">
        <v>2</v>
      </c>
      <c r="C19" s="22" t="s">
        <v>3</v>
      </c>
      <c r="D19" s="22">
        <v>2012</v>
      </c>
      <c r="E19" s="22">
        <v>2014</v>
      </c>
      <c r="F19" s="22">
        <v>2</v>
      </c>
      <c r="G19" s="22">
        <v>12</v>
      </c>
      <c r="H19" s="22">
        <v>293</v>
      </c>
      <c r="I19" s="22">
        <v>4.0955631399317398E-2</v>
      </c>
    </row>
    <row r="20" spans="2:9" x14ac:dyDescent="0.2">
      <c r="B20" s="22" t="s">
        <v>2</v>
      </c>
      <c r="C20" s="22" t="s">
        <v>3</v>
      </c>
      <c r="D20" s="22">
        <v>2012</v>
      </c>
      <c r="E20" s="22">
        <v>2015</v>
      </c>
      <c r="F20" s="22">
        <v>3</v>
      </c>
      <c r="G20" s="22">
        <v>1</v>
      </c>
      <c r="H20" s="22">
        <v>293</v>
      </c>
      <c r="I20" s="22">
        <v>3.4129692832764501E-3</v>
      </c>
    </row>
    <row r="21" spans="2:9" x14ac:dyDescent="0.2">
      <c r="B21" s="22" t="s">
        <v>2</v>
      </c>
      <c r="C21" s="22" t="s">
        <v>3</v>
      </c>
      <c r="D21" s="22">
        <v>2013</v>
      </c>
      <c r="E21" s="22">
        <v>2015</v>
      </c>
      <c r="F21" s="22">
        <v>2</v>
      </c>
      <c r="G21" s="22">
        <v>1</v>
      </c>
      <c r="H21" s="22">
        <v>293</v>
      </c>
      <c r="I21" s="22">
        <v>3.4129692832764501E-3</v>
      </c>
    </row>
    <row r="22" spans="2:9" x14ac:dyDescent="0.2">
      <c r="B22" s="42" t="s">
        <v>2</v>
      </c>
      <c r="C22" s="42" t="s">
        <v>3</v>
      </c>
      <c r="D22" s="42">
        <v>2015</v>
      </c>
      <c r="E22" s="42">
        <v>2017</v>
      </c>
      <c r="F22" s="42">
        <v>2</v>
      </c>
      <c r="G22" s="42">
        <v>165</v>
      </c>
      <c r="H22" s="42">
        <v>293</v>
      </c>
      <c r="I22" s="42">
        <v>0.56313993174061405</v>
      </c>
    </row>
    <row r="23" spans="2:9" x14ac:dyDescent="0.2">
      <c r="B23" s="22" t="s">
        <v>2</v>
      </c>
      <c r="C23" s="22" t="s">
        <v>3</v>
      </c>
      <c r="D23" s="22">
        <v>2016</v>
      </c>
      <c r="E23" s="22">
        <v>2018</v>
      </c>
      <c r="F23" s="22">
        <v>2</v>
      </c>
      <c r="G23" s="22">
        <v>1</v>
      </c>
      <c r="H23" s="22">
        <v>293</v>
      </c>
      <c r="I23" s="22">
        <v>3.4129692832764501E-3</v>
      </c>
    </row>
    <row r="24" spans="2:9" x14ac:dyDescent="0.2">
      <c r="B24" s="22" t="s">
        <v>2</v>
      </c>
      <c r="C24" s="22" t="s">
        <v>3</v>
      </c>
      <c r="D24" s="22">
        <v>2016</v>
      </c>
      <c r="E24" s="22">
        <v>2019</v>
      </c>
      <c r="F24" s="22">
        <v>3</v>
      </c>
      <c r="G24" s="22">
        <v>2</v>
      </c>
      <c r="H24" s="22">
        <v>293</v>
      </c>
      <c r="I24" s="22">
        <v>6.8259385665529002E-3</v>
      </c>
    </row>
    <row r="25" spans="2:9" x14ac:dyDescent="0.2">
      <c r="B25" s="22" t="s">
        <v>3</v>
      </c>
      <c r="C25" s="22" t="s">
        <v>0</v>
      </c>
      <c r="D25" s="22">
        <v>2012</v>
      </c>
      <c r="E25" s="22">
        <v>2015</v>
      </c>
      <c r="F25" s="22">
        <v>3</v>
      </c>
      <c r="G25" s="22">
        <v>2</v>
      </c>
      <c r="H25" s="22">
        <v>293</v>
      </c>
      <c r="I25" s="22">
        <v>6.8259385665529002E-3</v>
      </c>
    </row>
    <row r="26" spans="2:9" x14ac:dyDescent="0.2">
      <c r="B26" s="22" t="s">
        <v>3</v>
      </c>
      <c r="C26" s="22" t="s">
        <v>1</v>
      </c>
      <c r="D26" s="22">
        <v>2012</v>
      </c>
      <c r="E26" s="22">
        <v>2015</v>
      </c>
      <c r="F26" s="22">
        <v>3</v>
      </c>
      <c r="G26" s="22">
        <v>2</v>
      </c>
      <c r="H26" s="22">
        <v>293</v>
      </c>
      <c r="I26" s="22">
        <v>6.8259385665529002E-3</v>
      </c>
    </row>
    <row r="27" spans="2:9" x14ac:dyDescent="0.2">
      <c r="B27" s="22" t="s">
        <v>3</v>
      </c>
      <c r="C27" s="22" t="s">
        <v>1</v>
      </c>
      <c r="D27" s="22">
        <v>2013</v>
      </c>
      <c r="E27" s="22">
        <v>2016</v>
      </c>
      <c r="F27" s="22">
        <v>3</v>
      </c>
      <c r="G27" s="22">
        <v>1</v>
      </c>
      <c r="H27" s="22">
        <v>293</v>
      </c>
      <c r="I27" s="22">
        <v>3.4129692832764501E-3</v>
      </c>
    </row>
    <row r="28" spans="2:9" x14ac:dyDescent="0.2">
      <c r="B28" s="22" t="s">
        <v>3</v>
      </c>
      <c r="C28" s="22" t="s">
        <v>1</v>
      </c>
      <c r="D28" s="22">
        <v>2016</v>
      </c>
      <c r="E28" s="22">
        <v>2019</v>
      </c>
      <c r="F28" s="22">
        <v>3</v>
      </c>
      <c r="G28" s="22">
        <v>14</v>
      </c>
      <c r="H28" s="22">
        <v>293</v>
      </c>
      <c r="I28" s="22">
        <v>4.7781569965870303E-2</v>
      </c>
    </row>
    <row r="29" spans="2:9" x14ac:dyDescent="0.2">
      <c r="B29" s="22" t="s">
        <v>3</v>
      </c>
      <c r="C29" s="22" t="s">
        <v>2</v>
      </c>
      <c r="D29" s="22">
        <v>2011</v>
      </c>
      <c r="E29" s="22">
        <v>2015</v>
      </c>
      <c r="F29" s="22">
        <v>4</v>
      </c>
      <c r="G29" s="22">
        <v>1</v>
      </c>
      <c r="H29" s="22">
        <v>293</v>
      </c>
      <c r="I29" s="22">
        <v>3.4129692832764501E-3</v>
      </c>
    </row>
    <row r="30" spans="2:9" x14ac:dyDescent="0.2">
      <c r="B30" s="22" t="s">
        <v>3</v>
      </c>
      <c r="C30" s="22" t="s">
        <v>2</v>
      </c>
      <c r="D30" s="22">
        <v>2012</v>
      </c>
      <c r="E30" s="22">
        <v>2015</v>
      </c>
      <c r="F30" s="22">
        <v>3</v>
      </c>
      <c r="G30" s="22">
        <v>1</v>
      </c>
      <c r="H30" s="22">
        <v>293</v>
      </c>
      <c r="I30" s="22">
        <v>3.4129692832764501E-3</v>
      </c>
    </row>
    <row r="31" spans="2:9" x14ac:dyDescent="0.2">
      <c r="B31" s="22" t="s">
        <v>3</v>
      </c>
      <c r="C31" s="22" t="s">
        <v>2</v>
      </c>
      <c r="D31" s="22">
        <v>2013</v>
      </c>
      <c r="E31" s="22">
        <v>2016</v>
      </c>
      <c r="F31" s="22">
        <v>3</v>
      </c>
      <c r="G31" s="22">
        <v>2</v>
      </c>
      <c r="H31" s="22">
        <v>293</v>
      </c>
      <c r="I31" s="22">
        <v>6.8259385665529002E-3</v>
      </c>
    </row>
    <row r="32" spans="2:9" x14ac:dyDescent="0.2">
      <c r="B32" s="22" t="s">
        <v>3</v>
      </c>
      <c r="C32" s="22" t="s">
        <v>2</v>
      </c>
      <c r="D32" s="22">
        <v>2016</v>
      </c>
      <c r="E32" s="22">
        <v>2019</v>
      </c>
      <c r="F32" s="22">
        <v>3</v>
      </c>
      <c r="G32" s="22">
        <v>10</v>
      </c>
      <c r="H32" s="22">
        <v>293</v>
      </c>
      <c r="I32" s="22">
        <v>3.4129692832764499E-2</v>
      </c>
    </row>
    <row r="33" spans="2:9" x14ac:dyDescent="0.2">
      <c r="B33" s="22" t="s">
        <v>3</v>
      </c>
      <c r="C33" s="22" t="s">
        <v>2</v>
      </c>
      <c r="D33" s="22">
        <v>2017</v>
      </c>
      <c r="E33" s="22">
        <v>2019</v>
      </c>
      <c r="F33" s="22">
        <v>2</v>
      </c>
      <c r="G33" s="22">
        <v>1</v>
      </c>
      <c r="H33" s="22">
        <v>293</v>
      </c>
      <c r="I33" s="22">
        <v>3.4129692832764501E-3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E31" sqref="E31"/>
    </sheetView>
  </sheetViews>
  <sheetFormatPr baseColWidth="10" defaultRowHeight="16" x14ac:dyDescent="0.2"/>
  <sheetData>
    <row r="1" spans="1:8" x14ac:dyDescent="0.2">
      <c r="A1" s="41" t="s">
        <v>589</v>
      </c>
    </row>
    <row r="3" spans="1:8" x14ac:dyDescent="0.2">
      <c r="B3" s="22" t="s">
        <v>293</v>
      </c>
      <c r="C3" s="22" t="s">
        <v>209</v>
      </c>
      <c r="D3" s="22" t="s">
        <v>0</v>
      </c>
      <c r="E3" s="22" t="s">
        <v>1</v>
      </c>
      <c r="F3" s="22" t="s">
        <v>2</v>
      </c>
      <c r="G3" s="22" t="s">
        <v>3</v>
      </c>
    </row>
    <row r="4" spans="1:8" x14ac:dyDescent="0.2">
      <c r="B4" s="16" t="s">
        <v>294</v>
      </c>
      <c r="C4" s="22" t="s">
        <v>12</v>
      </c>
      <c r="D4" s="22" t="s">
        <v>590</v>
      </c>
      <c r="E4" s="22" t="s">
        <v>591</v>
      </c>
      <c r="F4" s="22" t="s">
        <v>592</v>
      </c>
      <c r="G4" s="22" t="s">
        <v>593</v>
      </c>
    </row>
    <row r="5" spans="1:8" x14ac:dyDescent="0.2">
      <c r="B5" s="16"/>
      <c r="C5" s="22" t="s">
        <v>14</v>
      </c>
      <c r="D5" s="22" t="s">
        <v>594</v>
      </c>
      <c r="E5" s="22" t="s">
        <v>595</v>
      </c>
      <c r="F5" s="22" t="s">
        <v>596</v>
      </c>
      <c r="G5" s="22" t="s">
        <v>597</v>
      </c>
    </row>
    <row r="6" spans="1:8" x14ac:dyDescent="0.2">
      <c r="B6" s="16" t="s">
        <v>307</v>
      </c>
      <c r="C6" s="22" t="s">
        <v>12</v>
      </c>
      <c r="D6" s="22" t="s">
        <v>598</v>
      </c>
      <c r="E6" s="22" t="s">
        <v>599</v>
      </c>
      <c r="F6" s="22" t="s">
        <v>600</v>
      </c>
      <c r="G6" s="22" t="s">
        <v>601</v>
      </c>
    </row>
    <row r="7" spans="1:8" x14ac:dyDescent="0.2">
      <c r="B7" s="16"/>
      <c r="C7" s="22" t="s">
        <v>14</v>
      </c>
      <c r="D7" s="22" t="s">
        <v>602</v>
      </c>
      <c r="E7" s="22" t="s">
        <v>603</v>
      </c>
      <c r="F7" s="22" t="s">
        <v>604</v>
      </c>
      <c r="G7" s="22" t="s">
        <v>605</v>
      </c>
    </row>
    <row r="8" spans="1:8" x14ac:dyDescent="0.2">
      <c r="B8" s="16" t="s">
        <v>320</v>
      </c>
      <c r="C8" s="22" t="s">
        <v>12</v>
      </c>
      <c r="D8" s="22" t="s">
        <v>606</v>
      </c>
      <c r="E8" s="22" t="s">
        <v>607</v>
      </c>
      <c r="F8" s="22" t="s">
        <v>608</v>
      </c>
      <c r="G8" s="22" t="s">
        <v>609</v>
      </c>
    </row>
    <row r="9" spans="1:8" x14ac:dyDescent="0.2">
      <c r="B9" s="16"/>
      <c r="C9" s="22" t="s">
        <v>14</v>
      </c>
      <c r="D9" s="22" t="s">
        <v>610</v>
      </c>
      <c r="E9" s="22" t="s">
        <v>611</v>
      </c>
      <c r="F9" s="22" t="s">
        <v>612</v>
      </c>
      <c r="G9" s="22" t="s">
        <v>613</v>
      </c>
    </row>
    <row r="12" spans="1:8" x14ac:dyDescent="0.2">
      <c r="B12" s="2" t="s">
        <v>614</v>
      </c>
      <c r="C12" s="2"/>
      <c r="D12" s="2"/>
      <c r="E12" s="2"/>
      <c r="F12" s="2"/>
      <c r="G12" s="2"/>
      <c r="H12" s="2"/>
    </row>
    <row r="13" spans="1:8" x14ac:dyDescent="0.2">
      <c r="B13" s="3" t="s">
        <v>0</v>
      </c>
      <c r="C13" s="2" t="s">
        <v>12</v>
      </c>
      <c r="D13" s="2" t="s">
        <v>617</v>
      </c>
      <c r="E13" s="2"/>
      <c r="F13" s="2"/>
      <c r="G13" s="2"/>
      <c r="H13" s="2"/>
    </row>
    <row r="14" spans="1:8" x14ac:dyDescent="0.2">
      <c r="B14" s="3"/>
      <c r="C14" s="2" t="s">
        <v>14</v>
      </c>
      <c r="D14" s="2" t="s">
        <v>618</v>
      </c>
      <c r="E14" s="2"/>
      <c r="F14" s="2"/>
      <c r="G14" s="2"/>
      <c r="H14" s="2"/>
    </row>
    <row r="15" spans="1:8" x14ac:dyDescent="0.2">
      <c r="B15" s="3" t="s">
        <v>1</v>
      </c>
      <c r="C15" s="2" t="s">
        <v>12</v>
      </c>
      <c r="D15" s="2" t="s">
        <v>619</v>
      </c>
      <c r="E15" s="2"/>
      <c r="F15" s="2"/>
      <c r="G15" s="2"/>
      <c r="H15" s="2"/>
    </row>
    <row r="16" spans="1:8" x14ac:dyDescent="0.2">
      <c r="B16" s="3"/>
      <c r="C16" s="2" t="s">
        <v>14</v>
      </c>
      <c r="D16" s="2" t="s">
        <v>620</v>
      </c>
      <c r="E16" s="2"/>
      <c r="F16" s="2"/>
      <c r="G16" s="2"/>
      <c r="H16" s="2"/>
    </row>
    <row r="17" spans="2:8" x14ac:dyDescent="0.2">
      <c r="B17" s="3" t="s">
        <v>2</v>
      </c>
      <c r="C17" s="2" t="s">
        <v>12</v>
      </c>
      <c r="D17" s="2" t="s">
        <v>621</v>
      </c>
      <c r="E17" s="2"/>
      <c r="F17" s="2"/>
      <c r="G17" s="2"/>
      <c r="H17" s="2"/>
    </row>
    <row r="18" spans="2:8" x14ac:dyDescent="0.2">
      <c r="B18" s="3"/>
      <c r="C18" s="2" t="s">
        <v>14</v>
      </c>
      <c r="D18" s="2" t="s">
        <v>622</v>
      </c>
      <c r="E18" s="2"/>
      <c r="F18" s="2"/>
      <c r="G18" s="2"/>
      <c r="H18" s="2"/>
    </row>
    <row r="19" spans="2:8" x14ac:dyDescent="0.2">
      <c r="B19" s="3" t="s">
        <v>3</v>
      </c>
      <c r="C19" s="2" t="s">
        <v>12</v>
      </c>
      <c r="D19" s="2" t="s">
        <v>623</v>
      </c>
      <c r="E19" s="2"/>
      <c r="F19" s="2"/>
      <c r="G19" s="2"/>
      <c r="H19" s="2"/>
    </row>
    <row r="20" spans="2:8" x14ac:dyDescent="0.2">
      <c r="B20" s="3"/>
      <c r="C20" s="2" t="s">
        <v>14</v>
      </c>
      <c r="D20" s="2" t="s">
        <v>624</v>
      </c>
      <c r="E20" s="2"/>
      <c r="F20" s="2"/>
      <c r="G20" s="2"/>
      <c r="H20" s="2"/>
    </row>
    <row r="21" spans="2:8" x14ac:dyDescent="0.2">
      <c r="B21" s="16" t="s">
        <v>615</v>
      </c>
      <c r="C21" s="2" t="s">
        <v>12</v>
      </c>
      <c r="D21" s="2" t="s">
        <v>625</v>
      </c>
    </row>
    <row r="22" spans="2:8" x14ac:dyDescent="0.2">
      <c r="B22" s="16"/>
      <c r="C22" s="2" t="s">
        <v>14</v>
      </c>
      <c r="D22" s="2" t="s">
        <v>626</v>
      </c>
    </row>
    <row r="23" spans="2:8" x14ac:dyDescent="0.2">
      <c r="B23" s="16" t="s">
        <v>616</v>
      </c>
      <c r="C23" s="2" t="s">
        <v>12</v>
      </c>
      <c r="D23" s="2" t="s">
        <v>627</v>
      </c>
    </row>
    <row r="24" spans="2:8" x14ac:dyDescent="0.2">
      <c r="B24" s="16"/>
      <c r="C24" s="2" t="s">
        <v>14</v>
      </c>
      <c r="D24" s="2" t="s">
        <v>628</v>
      </c>
    </row>
  </sheetData>
  <mergeCells count="9">
    <mergeCell ref="B19:B20"/>
    <mergeCell ref="B21:B22"/>
    <mergeCell ref="B23:B24"/>
    <mergeCell ref="B4:B5"/>
    <mergeCell ref="B6:B7"/>
    <mergeCell ref="B8:B9"/>
    <mergeCell ref="B13:B14"/>
    <mergeCell ref="B15:B16"/>
    <mergeCell ref="B17:B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J9" sqref="J9"/>
    </sheetView>
  </sheetViews>
  <sheetFormatPr baseColWidth="10" defaultRowHeight="16" x14ac:dyDescent="0.2"/>
  <cols>
    <col min="4" max="4" width="10.83203125" customWidth="1"/>
    <col min="5" max="5" width="15.1640625" customWidth="1"/>
    <col min="6" max="6" width="15.6640625" customWidth="1"/>
    <col min="7" max="7" width="15.5" customWidth="1"/>
    <col min="8" max="8" width="14.1640625" customWidth="1"/>
  </cols>
  <sheetData>
    <row r="1" spans="1:8" x14ac:dyDescent="0.2">
      <c r="A1" s="41" t="s">
        <v>629</v>
      </c>
    </row>
    <row r="3" spans="1:8" ht="34" x14ac:dyDescent="0.2">
      <c r="B3" s="36" t="s">
        <v>293</v>
      </c>
      <c r="C3" s="36" t="s">
        <v>209</v>
      </c>
      <c r="D3" s="36" t="s">
        <v>586</v>
      </c>
      <c r="E3" s="36" t="s">
        <v>0</v>
      </c>
      <c r="F3" s="36" t="s">
        <v>1</v>
      </c>
      <c r="G3" s="36" t="s">
        <v>2</v>
      </c>
      <c r="H3" s="36" t="s">
        <v>3</v>
      </c>
    </row>
    <row r="4" spans="1:8" x14ac:dyDescent="0.2">
      <c r="B4" s="16" t="s">
        <v>294</v>
      </c>
      <c r="C4" s="22" t="s">
        <v>7</v>
      </c>
      <c r="D4" s="22">
        <v>2</v>
      </c>
      <c r="E4" s="22" t="s">
        <v>630</v>
      </c>
      <c r="F4" s="22" t="s">
        <v>631</v>
      </c>
      <c r="G4" s="22" t="s">
        <v>632</v>
      </c>
      <c r="H4" s="22" t="s">
        <v>633</v>
      </c>
    </row>
    <row r="5" spans="1:8" x14ac:dyDescent="0.2">
      <c r="B5" s="16"/>
      <c r="C5" s="22" t="s">
        <v>7</v>
      </c>
      <c r="D5" s="22">
        <v>3</v>
      </c>
      <c r="E5" s="22" t="s">
        <v>634</v>
      </c>
      <c r="F5" s="22" t="s">
        <v>635</v>
      </c>
      <c r="G5" s="22" t="s">
        <v>636</v>
      </c>
      <c r="H5" s="22" t="s">
        <v>637</v>
      </c>
    </row>
    <row r="6" spans="1:8" x14ac:dyDescent="0.2">
      <c r="B6" s="16"/>
      <c r="C6" s="22" t="s">
        <v>7</v>
      </c>
      <c r="D6" s="22">
        <v>4</v>
      </c>
      <c r="E6" s="22" t="s">
        <v>638</v>
      </c>
      <c r="F6" s="22" t="s">
        <v>639</v>
      </c>
      <c r="G6" s="22" t="s">
        <v>640</v>
      </c>
      <c r="H6" s="22" t="s">
        <v>641</v>
      </c>
    </row>
    <row r="7" spans="1:8" x14ac:dyDescent="0.2">
      <c r="B7" s="16"/>
      <c r="C7" s="22" t="s">
        <v>12</v>
      </c>
      <c r="D7" s="22">
        <v>2</v>
      </c>
      <c r="E7" s="22" t="s">
        <v>642</v>
      </c>
      <c r="F7" s="22" t="s">
        <v>643</v>
      </c>
      <c r="G7" s="22" t="s">
        <v>644</v>
      </c>
      <c r="H7" s="22" t="s">
        <v>645</v>
      </c>
    </row>
    <row r="8" spans="1:8" x14ac:dyDescent="0.2">
      <c r="B8" s="16"/>
      <c r="C8" s="22" t="s">
        <v>12</v>
      </c>
      <c r="D8" s="22">
        <v>3</v>
      </c>
      <c r="E8" s="22" t="s">
        <v>646</v>
      </c>
      <c r="F8" s="22" t="s">
        <v>647</v>
      </c>
      <c r="G8" s="22" t="s">
        <v>648</v>
      </c>
      <c r="H8" s="22" t="s">
        <v>649</v>
      </c>
    </row>
    <row r="9" spans="1:8" x14ac:dyDescent="0.2">
      <c r="B9" s="16"/>
      <c r="C9" s="22" t="s">
        <v>12</v>
      </c>
      <c r="D9" s="22">
        <v>4</v>
      </c>
      <c r="E9" s="22" t="s">
        <v>650</v>
      </c>
      <c r="F9" s="22" t="s">
        <v>651</v>
      </c>
      <c r="G9" s="22" t="s">
        <v>652</v>
      </c>
      <c r="H9" s="22" t="s">
        <v>653</v>
      </c>
    </row>
    <row r="10" spans="1:8" x14ac:dyDescent="0.2">
      <c r="B10" s="16"/>
      <c r="C10" s="22" t="s">
        <v>14</v>
      </c>
      <c r="D10" s="22">
        <v>2</v>
      </c>
      <c r="E10" s="22" t="s">
        <v>654</v>
      </c>
      <c r="F10" s="22" t="s">
        <v>655</v>
      </c>
      <c r="G10" s="22" t="s">
        <v>656</v>
      </c>
      <c r="H10" s="22" t="s">
        <v>657</v>
      </c>
    </row>
    <row r="11" spans="1:8" x14ac:dyDescent="0.2">
      <c r="B11" s="16"/>
      <c r="C11" s="22" t="s">
        <v>14</v>
      </c>
      <c r="D11" s="22">
        <v>3</v>
      </c>
      <c r="E11" s="22" t="s">
        <v>658</v>
      </c>
      <c r="F11" s="22" t="s">
        <v>659</v>
      </c>
      <c r="G11" s="22" t="s">
        <v>660</v>
      </c>
      <c r="H11" s="22" t="s">
        <v>661</v>
      </c>
    </row>
    <row r="12" spans="1:8" x14ac:dyDescent="0.2">
      <c r="B12" s="16"/>
      <c r="C12" s="22" t="s">
        <v>14</v>
      </c>
      <c r="D12" s="22">
        <v>4</v>
      </c>
      <c r="E12" s="22" t="s">
        <v>662</v>
      </c>
      <c r="F12" s="22" t="s">
        <v>663</v>
      </c>
      <c r="G12" s="22" t="s">
        <v>664</v>
      </c>
      <c r="H12" s="22" t="s">
        <v>665</v>
      </c>
    </row>
    <row r="13" spans="1:8" x14ac:dyDescent="0.2">
      <c r="B13" s="16" t="s">
        <v>307</v>
      </c>
      <c r="C13" s="22" t="s">
        <v>7</v>
      </c>
      <c r="D13" s="22">
        <v>2</v>
      </c>
      <c r="E13" s="22" t="s">
        <v>666</v>
      </c>
      <c r="F13" s="22" t="s">
        <v>667</v>
      </c>
      <c r="G13" s="22" t="s">
        <v>668</v>
      </c>
      <c r="H13" s="22" t="s">
        <v>669</v>
      </c>
    </row>
    <row r="14" spans="1:8" x14ac:dyDescent="0.2">
      <c r="B14" s="16"/>
      <c r="C14" s="22" t="s">
        <v>7</v>
      </c>
      <c r="D14" s="22">
        <v>3</v>
      </c>
      <c r="E14" s="22" t="s">
        <v>670</v>
      </c>
      <c r="F14" s="22" t="s">
        <v>671</v>
      </c>
      <c r="G14" s="22" t="s">
        <v>672</v>
      </c>
      <c r="H14" s="22" t="s">
        <v>673</v>
      </c>
    </row>
    <row r="15" spans="1:8" x14ac:dyDescent="0.2">
      <c r="B15" s="16"/>
      <c r="C15" s="22" t="s">
        <v>7</v>
      </c>
      <c r="D15" s="22">
        <v>4</v>
      </c>
      <c r="E15" s="22" t="s">
        <v>674</v>
      </c>
      <c r="F15" s="22" t="s">
        <v>675</v>
      </c>
      <c r="G15" s="22" t="s">
        <v>676</v>
      </c>
      <c r="H15" s="22" t="s">
        <v>677</v>
      </c>
    </row>
    <row r="16" spans="1:8" x14ac:dyDescent="0.2">
      <c r="B16" s="16"/>
      <c r="C16" s="22" t="s">
        <v>12</v>
      </c>
      <c r="D16" s="22">
        <v>2</v>
      </c>
      <c r="E16" s="22" t="s">
        <v>678</v>
      </c>
      <c r="F16" s="22" t="s">
        <v>679</v>
      </c>
      <c r="G16" s="22" t="s">
        <v>680</v>
      </c>
      <c r="H16" s="22" t="s">
        <v>681</v>
      </c>
    </row>
    <row r="17" spans="2:8" x14ac:dyDescent="0.2">
      <c r="B17" s="16"/>
      <c r="C17" s="22" t="s">
        <v>12</v>
      </c>
      <c r="D17" s="22">
        <v>3</v>
      </c>
      <c r="E17" s="22" t="s">
        <v>682</v>
      </c>
      <c r="F17" s="22" t="s">
        <v>683</v>
      </c>
      <c r="G17" s="22" t="s">
        <v>684</v>
      </c>
      <c r="H17" s="22" t="s">
        <v>685</v>
      </c>
    </row>
    <row r="18" spans="2:8" x14ac:dyDescent="0.2">
      <c r="B18" s="16"/>
      <c r="C18" s="22" t="s">
        <v>12</v>
      </c>
      <c r="D18" s="22">
        <v>4</v>
      </c>
      <c r="E18" s="22" t="s">
        <v>686</v>
      </c>
      <c r="F18" s="22" t="s">
        <v>687</v>
      </c>
      <c r="G18" s="22" t="s">
        <v>688</v>
      </c>
      <c r="H18" s="22" t="s">
        <v>689</v>
      </c>
    </row>
    <row r="19" spans="2:8" x14ac:dyDescent="0.2">
      <c r="B19" s="16"/>
      <c r="C19" s="22" t="s">
        <v>14</v>
      </c>
      <c r="D19" s="22">
        <v>2</v>
      </c>
      <c r="E19" s="22" t="s">
        <v>690</v>
      </c>
      <c r="F19" s="22" t="s">
        <v>691</v>
      </c>
      <c r="G19" s="22" t="s">
        <v>692</v>
      </c>
      <c r="H19" s="22" t="s">
        <v>693</v>
      </c>
    </row>
    <row r="20" spans="2:8" x14ac:dyDescent="0.2">
      <c r="B20" s="16"/>
      <c r="C20" s="22" t="s">
        <v>14</v>
      </c>
      <c r="D20" s="22">
        <v>3</v>
      </c>
      <c r="E20" s="22" t="s">
        <v>694</v>
      </c>
      <c r="F20" s="22" t="s">
        <v>695</v>
      </c>
      <c r="G20" s="22" t="s">
        <v>696</v>
      </c>
      <c r="H20" s="22" t="s">
        <v>697</v>
      </c>
    </row>
    <row r="21" spans="2:8" x14ac:dyDescent="0.2">
      <c r="B21" s="16"/>
      <c r="C21" s="22" t="s">
        <v>14</v>
      </c>
      <c r="D21" s="22">
        <v>4</v>
      </c>
      <c r="E21" s="22" t="s">
        <v>698</v>
      </c>
      <c r="F21" s="22" t="s">
        <v>699</v>
      </c>
      <c r="G21" s="22" t="s">
        <v>700</v>
      </c>
      <c r="H21" s="22" t="s">
        <v>701</v>
      </c>
    </row>
    <row r="22" spans="2:8" x14ac:dyDescent="0.2">
      <c r="B22" s="16" t="s">
        <v>320</v>
      </c>
      <c r="C22" s="22" t="s">
        <v>7</v>
      </c>
      <c r="D22" s="22">
        <v>2</v>
      </c>
      <c r="E22" s="22" t="s">
        <v>702</v>
      </c>
      <c r="F22" s="22" t="s">
        <v>703</v>
      </c>
      <c r="G22" s="22" t="s">
        <v>704</v>
      </c>
      <c r="H22" s="22" t="s">
        <v>705</v>
      </c>
    </row>
    <row r="23" spans="2:8" x14ac:dyDescent="0.2">
      <c r="B23" s="16"/>
      <c r="C23" s="22" t="s">
        <v>7</v>
      </c>
      <c r="D23" s="22">
        <v>3</v>
      </c>
      <c r="E23" s="22" t="s">
        <v>706</v>
      </c>
      <c r="F23" s="22" t="s">
        <v>707</v>
      </c>
      <c r="G23" s="22" t="s">
        <v>708</v>
      </c>
      <c r="H23" s="22" t="s">
        <v>709</v>
      </c>
    </row>
    <row r="24" spans="2:8" x14ac:dyDescent="0.2">
      <c r="B24" s="16"/>
      <c r="C24" s="22" t="s">
        <v>7</v>
      </c>
      <c r="D24" s="22">
        <v>4</v>
      </c>
      <c r="E24" s="22" t="s">
        <v>710</v>
      </c>
      <c r="F24" s="22" t="s">
        <v>711</v>
      </c>
      <c r="G24" s="22" t="s">
        <v>712</v>
      </c>
      <c r="H24" s="22" t="s">
        <v>713</v>
      </c>
    </row>
    <row r="25" spans="2:8" x14ac:dyDescent="0.2">
      <c r="B25" s="16"/>
      <c r="C25" s="22" t="s">
        <v>12</v>
      </c>
      <c r="D25" s="22">
        <v>2</v>
      </c>
      <c r="E25" s="22" t="s">
        <v>714</v>
      </c>
      <c r="F25" s="22" t="s">
        <v>715</v>
      </c>
      <c r="G25" s="22" t="s">
        <v>716</v>
      </c>
      <c r="H25" s="22" t="s">
        <v>717</v>
      </c>
    </row>
    <row r="26" spans="2:8" x14ac:dyDescent="0.2">
      <c r="B26" s="16"/>
      <c r="C26" s="22" t="s">
        <v>12</v>
      </c>
      <c r="D26" s="22">
        <v>3</v>
      </c>
      <c r="E26" s="22" t="s">
        <v>718</v>
      </c>
      <c r="F26" s="22" t="s">
        <v>719</v>
      </c>
      <c r="G26" s="22" t="s">
        <v>720</v>
      </c>
      <c r="H26" s="22" t="s">
        <v>721</v>
      </c>
    </row>
    <row r="27" spans="2:8" x14ac:dyDescent="0.2">
      <c r="B27" s="16"/>
      <c r="C27" s="22" t="s">
        <v>12</v>
      </c>
      <c r="D27" s="22">
        <v>4</v>
      </c>
      <c r="E27" s="22" t="s">
        <v>722</v>
      </c>
      <c r="F27" s="22" t="s">
        <v>723</v>
      </c>
      <c r="G27" s="22" t="s">
        <v>724</v>
      </c>
      <c r="H27" s="22" t="s">
        <v>725</v>
      </c>
    </row>
    <row r="28" spans="2:8" x14ac:dyDescent="0.2">
      <c r="B28" s="16"/>
      <c r="C28" s="22" t="s">
        <v>14</v>
      </c>
      <c r="D28" s="22">
        <v>2</v>
      </c>
      <c r="E28" s="22" t="s">
        <v>726</v>
      </c>
      <c r="F28" s="22" t="s">
        <v>727</v>
      </c>
      <c r="G28" s="22" t="s">
        <v>728</v>
      </c>
      <c r="H28" s="22" t="s">
        <v>729</v>
      </c>
    </row>
    <row r="29" spans="2:8" x14ac:dyDescent="0.2">
      <c r="B29" s="16"/>
      <c r="C29" s="22" t="s">
        <v>14</v>
      </c>
      <c r="D29" s="22">
        <v>3</v>
      </c>
      <c r="E29" s="22" t="s">
        <v>718</v>
      </c>
      <c r="F29" s="22" t="s">
        <v>730</v>
      </c>
      <c r="G29" s="22" t="s">
        <v>610</v>
      </c>
      <c r="H29" s="22" t="s">
        <v>731</v>
      </c>
    </row>
    <row r="30" spans="2:8" x14ac:dyDescent="0.2">
      <c r="B30" s="16"/>
      <c r="C30" s="22" t="s">
        <v>14</v>
      </c>
      <c r="D30" s="22">
        <v>4</v>
      </c>
      <c r="E30" s="22" t="s">
        <v>718</v>
      </c>
      <c r="F30" s="22" t="s">
        <v>732</v>
      </c>
      <c r="G30" s="22" t="s">
        <v>610</v>
      </c>
      <c r="H30" s="22" t="s">
        <v>733</v>
      </c>
    </row>
  </sheetData>
  <mergeCells count="3">
    <mergeCell ref="B4:B12"/>
    <mergeCell ref="B13:B21"/>
    <mergeCell ref="B22:B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6"/>
  <sheetViews>
    <sheetView workbookViewId="0">
      <selection activeCell="G31" sqref="G31"/>
    </sheetView>
  </sheetViews>
  <sheetFormatPr baseColWidth="10" defaultRowHeight="16" x14ac:dyDescent="0.2"/>
  <cols>
    <col min="2" max="2" width="13" customWidth="1"/>
    <col min="3" max="3" width="8.83203125" customWidth="1"/>
    <col min="4" max="4" width="16.1640625" customWidth="1"/>
    <col min="5" max="5" width="17.83203125" customWidth="1"/>
    <col min="6" max="6" width="15.83203125" customWidth="1"/>
    <col min="7" max="7" width="18" customWidth="1"/>
    <col min="9" max="9" width="13.6640625" customWidth="1"/>
    <col min="10" max="10" width="15.1640625" customWidth="1"/>
  </cols>
  <sheetData>
    <row r="1" spans="2:13" x14ac:dyDescent="0.2">
      <c r="B1" s="17"/>
      <c r="C1" s="17"/>
      <c r="D1" s="18"/>
      <c r="E1" s="18"/>
      <c r="F1" s="18"/>
      <c r="G1" s="18"/>
    </row>
    <row r="2" spans="2:13" x14ac:dyDescent="0.2">
      <c r="B2" s="11"/>
      <c r="C2" s="11" t="s">
        <v>9</v>
      </c>
      <c r="D2" s="11" t="s">
        <v>0</v>
      </c>
      <c r="E2" s="11" t="s">
        <v>1</v>
      </c>
      <c r="F2" s="11" t="s">
        <v>2</v>
      </c>
      <c r="G2" s="11" t="s">
        <v>3</v>
      </c>
    </row>
    <row r="3" spans="2:13" x14ac:dyDescent="0.2">
      <c r="B3" s="19" t="s">
        <v>20</v>
      </c>
      <c r="C3" s="11" t="s">
        <v>7</v>
      </c>
      <c r="D3" s="11" t="s">
        <v>210</v>
      </c>
      <c r="E3" s="11" t="s">
        <v>211</v>
      </c>
      <c r="F3" s="11" t="s">
        <v>212</v>
      </c>
      <c r="G3" s="11" t="s">
        <v>11</v>
      </c>
    </row>
    <row r="4" spans="2:13" x14ac:dyDescent="0.2">
      <c r="B4" s="19"/>
      <c r="C4" s="11" t="s">
        <v>12</v>
      </c>
      <c r="D4" s="11" t="s">
        <v>221</v>
      </c>
      <c r="E4" s="11" t="s">
        <v>222</v>
      </c>
      <c r="F4" s="11" t="s">
        <v>223</v>
      </c>
      <c r="G4" s="11" t="s">
        <v>13</v>
      </c>
      <c r="I4" s="24" t="s">
        <v>23</v>
      </c>
      <c r="J4" s="25"/>
      <c r="K4" s="24" t="s">
        <v>24</v>
      </c>
      <c r="L4" s="24" t="s">
        <v>25</v>
      </c>
      <c r="M4" s="24" t="s">
        <v>26</v>
      </c>
    </row>
    <row r="5" spans="2:13" x14ac:dyDescent="0.2">
      <c r="B5" s="19"/>
      <c r="C5" s="11" t="s">
        <v>14</v>
      </c>
      <c r="D5" s="11" t="s">
        <v>230</v>
      </c>
      <c r="E5" s="11" t="s">
        <v>231</v>
      </c>
      <c r="F5" s="11" t="s">
        <v>232</v>
      </c>
      <c r="G5" s="11" t="s">
        <v>15</v>
      </c>
      <c r="I5" s="25"/>
      <c r="J5" s="24" t="s">
        <v>27</v>
      </c>
      <c r="K5" s="26">
        <v>52.581000000000003</v>
      </c>
      <c r="L5" s="26">
        <v>4</v>
      </c>
      <c r="M5" s="27">
        <v>1.043E-10</v>
      </c>
    </row>
    <row r="6" spans="2:13" x14ac:dyDescent="0.2">
      <c r="B6" s="19" t="s">
        <v>21</v>
      </c>
      <c r="C6" s="11" t="s">
        <v>7</v>
      </c>
      <c r="D6" s="11" t="s">
        <v>213</v>
      </c>
      <c r="E6" s="11" t="s">
        <v>214</v>
      </c>
      <c r="F6" s="11" t="s">
        <v>215</v>
      </c>
      <c r="G6" s="11" t="s">
        <v>216</v>
      </c>
      <c r="I6" s="25"/>
      <c r="J6" s="24" t="s">
        <v>28</v>
      </c>
      <c r="K6" s="26">
        <v>26.215</v>
      </c>
      <c r="L6" s="26">
        <v>4</v>
      </c>
      <c r="M6" s="27">
        <v>2.864E-5</v>
      </c>
    </row>
    <row r="7" spans="2:13" x14ac:dyDescent="0.2">
      <c r="B7" s="19"/>
      <c r="C7" s="11" t="s">
        <v>12</v>
      </c>
      <c r="D7" s="11" t="s">
        <v>224</v>
      </c>
      <c r="E7" s="11" t="s">
        <v>225</v>
      </c>
      <c r="F7" s="11" t="s">
        <v>226</v>
      </c>
      <c r="G7" s="11" t="s">
        <v>227</v>
      </c>
    </row>
    <row r="8" spans="2:13" x14ac:dyDescent="0.2">
      <c r="B8" s="19"/>
      <c r="C8" s="11" t="s">
        <v>14</v>
      </c>
      <c r="D8" s="11" t="s">
        <v>233</v>
      </c>
      <c r="E8" s="11" t="s">
        <v>234</v>
      </c>
      <c r="F8" s="11" t="s">
        <v>235</v>
      </c>
      <c r="G8" s="11" t="s">
        <v>236</v>
      </c>
    </row>
    <row r="9" spans="2:13" x14ac:dyDescent="0.2">
      <c r="B9" s="19" t="s">
        <v>22</v>
      </c>
      <c r="C9" s="11" t="s">
        <v>7</v>
      </c>
      <c r="D9" s="11" t="s">
        <v>217</v>
      </c>
      <c r="E9" s="11" t="s">
        <v>218</v>
      </c>
      <c r="F9" s="11" t="s">
        <v>219</v>
      </c>
      <c r="G9" s="11" t="s">
        <v>220</v>
      </c>
    </row>
    <row r="10" spans="2:13" x14ac:dyDescent="0.2">
      <c r="B10" s="19"/>
      <c r="C10" s="11" t="s">
        <v>12</v>
      </c>
      <c r="D10" s="11" t="s">
        <v>18</v>
      </c>
      <c r="E10" s="11" t="s">
        <v>228</v>
      </c>
      <c r="F10" s="11" t="s">
        <v>19</v>
      </c>
      <c r="G10" s="11" t="s">
        <v>229</v>
      </c>
    </row>
    <row r="11" spans="2:13" x14ac:dyDescent="0.2">
      <c r="B11" s="19"/>
      <c r="C11" s="11" t="s">
        <v>14</v>
      </c>
      <c r="D11" s="11" t="s">
        <v>237</v>
      </c>
      <c r="E11" s="11" t="s">
        <v>238</v>
      </c>
      <c r="F11" s="11" t="s">
        <v>239</v>
      </c>
      <c r="G11" s="11" t="s">
        <v>240</v>
      </c>
    </row>
    <row r="13" spans="2:13" x14ac:dyDescent="0.2">
      <c r="B13" s="2"/>
      <c r="C13" s="2"/>
      <c r="D13" s="2"/>
      <c r="E13" s="2"/>
      <c r="F13" s="2"/>
      <c r="G13" s="2"/>
    </row>
    <row r="14" spans="2:13" x14ac:dyDescent="0.2">
      <c r="G14" s="2"/>
    </row>
    <row r="15" spans="2:13" x14ac:dyDescent="0.2">
      <c r="G15" s="2"/>
    </row>
    <row r="16" spans="2:13" x14ac:dyDescent="0.2">
      <c r="G16" s="2"/>
    </row>
    <row r="17" spans="2:15" x14ac:dyDescent="0.2">
      <c r="B17" s="2"/>
      <c r="C17" s="2"/>
      <c r="D17" s="2"/>
      <c r="E17" s="2"/>
      <c r="F17" s="2"/>
      <c r="G17" s="2"/>
      <c r="O17" s="2"/>
    </row>
    <row r="18" spans="2:15" x14ac:dyDescent="0.2">
      <c r="B18" s="2"/>
      <c r="C18" s="2"/>
      <c r="D18" s="2"/>
      <c r="E18" s="2"/>
      <c r="F18" s="2"/>
      <c r="G18" s="2"/>
      <c r="O18" s="2"/>
    </row>
    <row r="19" spans="2:15" x14ac:dyDescent="0.2">
      <c r="O19" s="2"/>
    </row>
    <row r="20" spans="2:15" x14ac:dyDescent="0.2">
      <c r="O20" s="2"/>
    </row>
    <row r="21" spans="2:15" x14ac:dyDescent="0.2">
      <c r="O21" s="2"/>
    </row>
    <row r="22" spans="2:15" x14ac:dyDescent="0.2">
      <c r="O22" s="2"/>
    </row>
    <row r="23" spans="2:15" x14ac:dyDescent="0.2">
      <c r="O23" s="2"/>
    </row>
    <row r="24" spans="2:15" x14ac:dyDescent="0.2">
      <c r="O24" s="2"/>
    </row>
    <row r="25" spans="2:15" x14ac:dyDescent="0.2">
      <c r="O25" s="2"/>
    </row>
    <row r="26" spans="2:15" x14ac:dyDescent="0.2">
      <c r="O26" s="2"/>
    </row>
  </sheetData>
  <mergeCells count="4">
    <mergeCell ref="B9:B11"/>
    <mergeCell ref="B6:B8"/>
    <mergeCell ref="B3:B5"/>
    <mergeCell ref="D1:G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K16" sqref="K16"/>
    </sheetView>
  </sheetViews>
  <sheetFormatPr baseColWidth="10" defaultRowHeight="16" x14ac:dyDescent="0.2"/>
  <cols>
    <col min="1" max="1" width="16.6640625" customWidth="1"/>
    <col min="2" max="2" width="11.83203125" customWidth="1"/>
    <col min="3" max="3" width="15" customWidth="1"/>
    <col min="4" max="4" width="14" customWidth="1"/>
    <col min="5" max="5" width="13.33203125" customWidth="1"/>
    <col min="6" max="6" width="13.83203125" customWidth="1"/>
  </cols>
  <sheetData>
    <row r="1" spans="1:13" x14ac:dyDescent="0.2">
      <c r="A1" s="11" t="s">
        <v>271</v>
      </c>
      <c r="B1" s="11" t="s">
        <v>209</v>
      </c>
      <c r="C1" s="11" t="s">
        <v>0</v>
      </c>
      <c r="D1" s="11" t="s">
        <v>1</v>
      </c>
      <c r="E1" s="11" t="s">
        <v>2</v>
      </c>
      <c r="F1" s="11" t="s">
        <v>3</v>
      </c>
    </row>
    <row r="2" spans="1:13" x14ac:dyDescent="0.2">
      <c r="A2" s="19">
        <v>2</v>
      </c>
      <c r="B2" s="11" t="s">
        <v>12</v>
      </c>
      <c r="C2" s="11" t="s">
        <v>241</v>
      </c>
      <c r="D2" s="11" t="s">
        <v>242</v>
      </c>
      <c r="E2" s="11" t="s">
        <v>243</v>
      </c>
      <c r="F2" s="11" t="s">
        <v>244</v>
      </c>
    </row>
    <row r="3" spans="1:13" x14ac:dyDescent="0.2">
      <c r="A3" s="19"/>
      <c r="B3" s="11" t="s">
        <v>14</v>
      </c>
      <c r="C3" s="11" t="s">
        <v>255</v>
      </c>
      <c r="D3" s="11" t="s">
        <v>256</v>
      </c>
      <c r="E3" s="11" t="s">
        <v>257</v>
      </c>
      <c r="F3" s="11" t="s">
        <v>258</v>
      </c>
    </row>
    <row r="4" spans="1:13" x14ac:dyDescent="0.2">
      <c r="A4" s="19">
        <v>3</v>
      </c>
      <c r="B4" s="11" t="s">
        <v>12</v>
      </c>
      <c r="C4" s="11" t="s">
        <v>245</v>
      </c>
      <c r="D4" s="11" t="s">
        <v>246</v>
      </c>
      <c r="E4" s="11" t="s">
        <v>247</v>
      </c>
      <c r="F4" s="11" t="s">
        <v>248</v>
      </c>
    </row>
    <row r="5" spans="1:13" x14ac:dyDescent="0.2">
      <c r="A5" s="19"/>
      <c r="B5" s="11" t="s">
        <v>14</v>
      </c>
      <c r="C5" s="11" t="s">
        <v>259</v>
      </c>
      <c r="D5" s="11" t="s">
        <v>260</v>
      </c>
      <c r="E5" s="11" t="s">
        <v>261</v>
      </c>
      <c r="F5" s="11" t="s">
        <v>262</v>
      </c>
      <c r="J5" s="20" t="s">
        <v>23</v>
      </c>
    </row>
    <row r="6" spans="1:13" x14ac:dyDescent="0.2">
      <c r="A6" s="19">
        <v>4</v>
      </c>
      <c r="B6" s="11" t="s">
        <v>12</v>
      </c>
      <c r="C6" s="11" t="s">
        <v>249</v>
      </c>
      <c r="D6" s="11" t="s">
        <v>250</v>
      </c>
      <c r="E6" s="11" t="s">
        <v>251</v>
      </c>
      <c r="F6" s="11" t="s">
        <v>252</v>
      </c>
    </row>
    <row r="7" spans="1:13" x14ac:dyDescent="0.2">
      <c r="A7" s="19"/>
      <c r="B7" s="11" t="s">
        <v>14</v>
      </c>
      <c r="C7" s="11" t="s">
        <v>263</v>
      </c>
      <c r="D7" s="11" t="s">
        <v>264</v>
      </c>
      <c r="E7" s="11" t="s">
        <v>265</v>
      </c>
      <c r="F7" s="11" t="s">
        <v>266</v>
      </c>
      <c r="K7" s="20" t="s">
        <v>272</v>
      </c>
      <c r="L7" s="20" t="s">
        <v>25</v>
      </c>
      <c r="M7" s="20" t="s">
        <v>26</v>
      </c>
    </row>
    <row r="8" spans="1:13" x14ac:dyDescent="0.2">
      <c r="A8" s="19">
        <v>5</v>
      </c>
      <c r="B8" s="11" t="s">
        <v>12</v>
      </c>
      <c r="C8" s="11" t="s">
        <v>253</v>
      </c>
      <c r="D8" s="11" t="s">
        <v>254</v>
      </c>
      <c r="E8" s="11" t="s">
        <v>19</v>
      </c>
      <c r="F8" s="11" t="s">
        <v>19</v>
      </c>
      <c r="J8" s="20" t="s">
        <v>273</v>
      </c>
      <c r="K8" s="28">
        <v>65.248000000000005</v>
      </c>
      <c r="L8" s="21">
        <v>4</v>
      </c>
      <c r="M8" s="29">
        <v>2.8200000000000001E-13</v>
      </c>
    </row>
    <row r="9" spans="1:13" x14ac:dyDescent="0.2">
      <c r="A9" s="19"/>
      <c r="B9" s="11" t="s">
        <v>14</v>
      </c>
      <c r="C9" s="11" t="s">
        <v>267</v>
      </c>
      <c r="D9" s="11" t="s">
        <v>19</v>
      </c>
      <c r="E9" s="11" t="s">
        <v>19</v>
      </c>
      <c r="F9" s="11" t="s">
        <v>19</v>
      </c>
      <c r="J9" s="20" t="s">
        <v>274</v>
      </c>
      <c r="K9" s="28">
        <v>151.38</v>
      </c>
      <c r="L9" s="21">
        <v>5</v>
      </c>
      <c r="M9" s="28" t="s">
        <v>275</v>
      </c>
    </row>
    <row r="10" spans="1:13" x14ac:dyDescent="0.2">
      <c r="A10" s="19">
        <v>6</v>
      </c>
      <c r="B10" s="11" t="s">
        <v>14</v>
      </c>
      <c r="C10" s="11" t="s">
        <v>268</v>
      </c>
      <c r="D10" s="11" t="s">
        <v>19</v>
      </c>
      <c r="E10" s="11" t="s">
        <v>19</v>
      </c>
      <c r="F10" s="11" t="s">
        <v>19</v>
      </c>
      <c r="J10" s="20" t="s">
        <v>276</v>
      </c>
      <c r="K10" s="28">
        <v>337.47</v>
      </c>
      <c r="L10" s="21">
        <v>5</v>
      </c>
      <c r="M10" s="28" t="s">
        <v>275</v>
      </c>
    </row>
    <row r="11" spans="1:13" x14ac:dyDescent="0.2">
      <c r="A11" s="19"/>
      <c r="B11" s="11" t="s">
        <v>12</v>
      </c>
      <c r="C11" s="11" t="s">
        <v>19</v>
      </c>
      <c r="D11" s="11" t="s">
        <v>19</v>
      </c>
      <c r="E11" s="11" t="s">
        <v>269</v>
      </c>
      <c r="F11" s="11" t="s">
        <v>270</v>
      </c>
      <c r="J11" s="20" t="s">
        <v>277</v>
      </c>
      <c r="K11" s="28">
        <v>337.64</v>
      </c>
      <c r="L11" s="21">
        <v>5</v>
      </c>
      <c r="M11" s="21" t="s">
        <v>275</v>
      </c>
    </row>
    <row r="12" spans="1:13" x14ac:dyDescent="0.2">
      <c r="J12" s="20" t="s">
        <v>278</v>
      </c>
      <c r="K12" s="28">
        <v>44.673000000000002</v>
      </c>
      <c r="L12" s="21">
        <v>10</v>
      </c>
      <c r="M12" s="29">
        <v>2.4899999999999999E-6</v>
      </c>
    </row>
  </sheetData>
  <sortState xmlns:xlrd2="http://schemas.microsoft.com/office/spreadsheetml/2017/richdata2" ref="A2:F12">
    <sortCondition ref="A1:A12"/>
  </sortState>
  <mergeCells count="5">
    <mergeCell ref="A2:A3"/>
    <mergeCell ref="A4:A5"/>
    <mergeCell ref="A6:A7"/>
    <mergeCell ref="A8:A9"/>
    <mergeCell ref="A10:A1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L17" sqref="L17"/>
    </sheetView>
  </sheetViews>
  <sheetFormatPr baseColWidth="10" defaultRowHeight="16" x14ac:dyDescent="0.2"/>
  <cols>
    <col min="1" max="1" width="10.83203125" style="4"/>
    <col min="2" max="2" width="14" customWidth="1"/>
    <col min="3" max="3" width="14.5" customWidth="1"/>
    <col min="4" max="4" width="14.33203125" customWidth="1"/>
    <col min="5" max="5" width="13.5" customWidth="1"/>
    <col min="6" max="6" width="13.6640625" customWidth="1"/>
  </cols>
  <sheetData>
    <row r="1" spans="1:6" x14ac:dyDescent="0.2">
      <c r="A1" s="5"/>
      <c r="B1" s="5"/>
      <c r="C1" s="19" t="s">
        <v>291</v>
      </c>
      <c r="D1" s="19"/>
      <c r="E1" s="19"/>
      <c r="F1" s="19"/>
    </row>
    <row r="2" spans="1:6" x14ac:dyDescent="0.2">
      <c r="A2" s="5"/>
      <c r="B2" s="11"/>
      <c r="C2" s="11" t="s">
        <v>0</v>
      </c>
      <c r="D2" s="11" t="s">
        <v>1</v>
      </c>
      <c r="E2" s="11" t="s">
        <v>2</v>
      </c>
      <c r="F2" s="11" t="s">
        <v>3</v>
      </c>
    </row>
    <row r="3" spans="1:6" x14ac:dyDescent="0.2">
      <c r="A3" s="30" t="s">
        <v>292</v>
      </c>
      <c r="B3" s="11" t="s">
        <v>0</v>
      </c>
      <c r="C3" s="11" t="s">
        <v>279</v>
      </c>
      <c r="D3" s="11">
        <v>0</v>
      </c>
      <c r="E3" s="11" t="s">
        <v>280</v>
      </c>
      <c r="F3" s="11" t="s">
        <v>280</v>
      </c>
    </row>
    <row r="4" spans="1:6" x14ac:dyDescent="0.2">
      <c r="A4" s="30"/>
      <c r="B4" s="11" t="s">
        <v>1</v>
      </c>
      <c r="C4" s="11" t="s">
        <v>281</v>
      </c>
      <c r="D4" s="11" t="s">
        <v>282</v>
      </c>
      <c r="E4" s="11" t="s">
        <v>283</v>
      </c>
      <c r="F4" s="11" t="s">
        <v>284</v>
      </c>
    </row>
    <row r="5" spans="1:6" x14ac:dyDescent="0.2">
      <c r="A5" s="30"/>
      <c r="B5" s="11" t="s">
        <v>2</v>
      </c>
      <c r="C5" s="11" t="s">
        <v>268</v>
      </c>
      <c r="D5" s="11">
        <v>0</v>
      </c>
      <c r="E5" s="11" t="s">
        <v>285</v>
      </c>
      <c r="F5" s="11" t="s">
        <v>286</v>
      </c>
    </row>
    <row r="6" spans="1:6" x14ac:dyDescent="0.2">
      <c r="A6" s="30"/>
      <c r="B6" s="11" t="s">
        <v>3</v>
      </c>
      <c r="C6" s="11" t="s">
        <v>287</v>
      </c>
      <c r="D6" s="11" t="s">
        <v>288</v>
      </c>
      <c r="E6" s="11" t="s">
        <v>289</v>
      </c>
      <c r="F6" s="11" t="s">
        <v>290</v>
      </c>
    </row>
    <row r="7" spans="1:6" x14ac:dyDescent="0.2">
      <c r="A7" s="5"/>
      <c r="B7" s="11" t="s">
        <v>7</v>
      </c>
      <c r="C7" s="11">
        <f>5880+11+1+24</f>
        <v>5916</v>
      </c>
      <c r="D7" s="11">
        <f>4567+2</f>
        <v>4569</v>
      </c>
      <c r="E7" s="11">
        <f>2+37+1704+182</f>
        <v>1925</v>
      </c>
      <c r="F7" s="11">
        <f>2+17+15+1713</f>
        <v>1747</v>
      </c>
    </row>
  </sheetData>
  <mergeCells count="2">
    <mergeCell ref="A3:A6"/>
    <mergeCell ref="C1:F1"/>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3" sqref="B3:G14"/>
    </sheetView>
  </sheetViews>
  <sheetFormatPr baseColWidth="10" defaultRowHeight="16" x14ac:dyDescent="0.2"/>
  <cols>
    <col min="3" max="3" width="11" customWidth="1"/>
    <col min="4" max="4" width="14.1640625" customWidth="1"/>
    <col min="5" max="5" width="14.83203125" customWidth="1"/>
    <col min="6" max="6" width="14.5" customWidth="1"/>
    <col min="7" max="7" width="14.1640625" customWidth="1"/>
  </cols>
  <sheetData>
    <row r="1" spans="1:10" x14ac:dyDescent="0.2">
      <c r="A1" s="22"/>
      <c r="B1" s="22"/>
      <c r="C1" s="22"/>
      <c r="D1" s="22"/>
      <c r="E1" s="22"/>
      <c r="F1" s="22"/>
      <c r="G1" s="22"/>
      <c r="H1" s="22"/>
      <c r="I1" s="22"/>
      <c r="J1" s="22"/>
    </row>
    <row r="2" spans="1:10" x14ac:dyDescent="0.2">
      <c r="A2" s="22"/>
      <c r="B2" s="22"/>
      <c r="C2" s="22"/>
      <c r="D2" s="22"/>
      <c r="E2" s="22"/>
      <c r="F2" s="22"/>
      <c r="G2" s="22"/>
      <c r="H2" s="22"/>
      <c r="I2" s="22"/>
      <c r="J2" s="22"/>
    </row>
    <row r="3" spans="1:10" x14ac:dyDescent="0.2">
      <c r="A3" s="22"/>
      <c r="B3" s="11" t="s">
        <v>293</v>
      </c>
      <c r="C3" s="11" t="s">
        <v>209</v>
      </c>
      <c r="D3" s="11" t="s">
        <v>0</v>
      </c>
      <c r="E3" s="11" t="s">
        <v>1</v>
      </c>
      <c r="F3" s="11" t="s">
        <v>2</v>
      </c>
      <c r="G3" s="11" t="s">
        <v>3</v>
      </c>
      <c r="H3" s="22"/>
      <c r="I3" s="22"/>
      <c r="J3" s="22"/>
    </row>
    <row r="4" spans="1:10" x14ac:dyDescent="0.2">
      <c r="A4" s="22"/>
      <c r="B4" s="19" t="s">
        <v>294</v>
      </c>
      <c r="C4" s="11" t="s">
        <v>7</v>
      </c>
      <c r="D4" s="11" t="s">
        <v>295</v>
      </c>
      <c r="E4" s="11" t="s">
        <v>296</v>
      </c>
      <c r="F4" s="11" t="s">
        <v>297</v>
      </c>
      <c r="G4" s="11" t="s">
        <v>298</v>
      </c>
      <c r="H4" s="22"/>
      <c r="I4" s="22"/>
      <c r="J4" s="22"/>
    </row>
    <row r="5" spans="1:10" x14ac:dyDescent="0.2">
      <c r="A5" s="22"/>
      <c r="B5" s="19"/>
      <c r="C5" s="11" t="s">
        <v>12</v>
      </c>
      <c r="D5" s="11" t="s">
        <v>299</v>
      </c>
      <c r="E5" s="11" t="s">
        <v>300</v>
      </c>
      <c r="F5" s="11" t="s">
        <v>301</v>
      </c>
      <c r="G5" s="11" t="s">
        <v>302</v>
      </c>
      <c r="H5" s="22"/>
      <c r="I5" s="22"/>
      <c r="J5" s="22"/>
    </row>
    <row r="6" spans="1:10" x14ac:dyDescent="0.2">
      <c r="A6" s="22"/>
      <c r="B6" s="19"/>
      <c r="C6" s="11" t="s">
        <v>14</v>
      </c>
      <c r="D6" s="11" t="s">
        <v>303</v>
      </c>
      <c r="E6" s="11" t="s">
        <v>304</v>
      </c>
      <c r="F6" s="11" t="s">
        <v>305</v>
      </c>
      <c r="G6" s="11" t="s">
        <v>306</v>
      </c>
      <c r="H6" s="22"/>
      <c r="I6" s="22"/>
      <c r="J6" s="22"/>
    </row>
    <row r="7" spans="1:10" x14ac:dyDescent="0.2">
      <c r="A7" s="22"/>
      <c r="B7" s="19" t="s">
        <v>307</v>
      </c>
      <c r="C7" s="11" t="s">
        <v>7</v>
      </c>
      <c r="D7" s="11" t="s">
        <v>308</v>
      </c>
      <c r="E7" s="11" t="s">
        <v>309</v>
      </c>
      <c r="F7" s="11" t="s">
        <v>310</v>
      </c>
      <c r="G7" s="11" t="s">
        <v>311</v>
      </c>
      <c r="H7" s="22"/>
      <c r="I7" s="22"/>
      <c r="J7" s="22"/>
    </row>
    <row r="8" spans="1:10" x14ac:dyDescent="0.2">
      <c r="A8" s="22"/>
      <c r="B8" s="19"/>
      <c r="C8" s="11" t="s">
        <v>12</v>
      </c>
      <c r="D8" s="11" t="s">
        <v>312</v>
      </c>
      <c r="E8" s="11" t="s">
        <v>313</v>
      </c>
      <c r="F8" s="11" t="s">
        <v>314</v>
      </c>
      <c r="G8" s="11" t="s">
        <v>315</v>
      </c>
      <c r="H8" s="22"/>
      <c r="I8" s="22"/>
      <c r="J8" s="22"/>
    </row>
    <row r="9" spans="1:10" x14ac:dyDescent="0.2">
      <c r="A9" s="22"/>
      <c r="B9" s="19"/>
      <c r="C9" s="11" t="s">
        <v>14</v>
      </c>
      <c r="D9" s="11" t="s">
        <v>316</v>
      </c>
      <c r="E9" s="11" t="s">
        <v>317</v>
      </c>
      <c r="F9" s="11" t="s">
        <v>318</v>
      </c>
      <c r="G9" s="11" t="s">
        <v>319</v>
      </c>
      <c r="H9" s="22"/>
      <c r="I9" s="22"/>
      <c r="J9" s="22"/>
    </row>
    <row r="10" spans="1:10" x14ac:dyDescent="0.2">
      <c r="A10" s="22"/>
      <c r="B10" s="19" t="s">
        <v>320</v>
      </c>
      <c r="C10" s="11" t="s">
        <v>7</v>
      </c>
      <c r="D10" s="11" t="s">
        <v>321</v>
      </c>
      <c r="E10" s="11" t="s">
        <v>322</v>
      </c>
      <c r="F10" s="11" t="s">
        <v>323</v>
      </c>
      <c r="G10" s="11" t="s">
        <v>324</v>
      </c>
      <c r="H10" s="22"/>
      <c r="I10" s="22"/>
      <c r="J10" s="22"/>
    </row>
    <row r="11" spans="1:10" x14ac:dyDescent="0.2">
      <c r="A11" s="22"/>
      <c r="B11" s="19"/>
      <c r="C11" s="11" t="s">
        <v>12</v>
      </c>
      <c r="D11" s="11" t="s">
        <v>325</v>
      </c>
      <c r="E11" s="11" t="s">
        <v>326</v>
      </c>
      <c r="F11" s="11" t="s">
        <v>327</v>
      </c>
      <c r="G11" s="11" t="s">
        <v>328</v>
      </c>
      <c r="H11" s="22"/>
      <c r="I11" s="22"/>
      <c r="J11" s="22"/>
    </row>
    <row r="12" spans="1:10" x14ac:dyDescent="0.2">
      <c r="A12" s="22"/>
      <c r="B12" s="19"/>
      <c r="C12" s="11" t="s">
        <v>14</v>
      </c>
      <c r="D12" s="11" t="s">
        <v>329</v>
      </c>
      <c r="E12" s="11" t="s">
        <v>330</v>
      </c>
      <c r="F12" s="11" t="s">
        <v>331</v>
      </c>
      <c r="G12" s="11" t="s">
        <v>332</v>
      </c>
      <c r="H12" s="22"/>
      <c r="I12" s="22"/>
      <c r="J12" s="22"/>
    </row>
    <row r="13" spans="1:10" x14ac:dyDescent="0.2">
      <c r="A13" s="22"/>
      <c r="B13" s="30" t="s">
        <v>334</v>
      </c>
      <c r="C13" s="11" t="s">
        <v>333</v>
      </c>
      <c r="D13" s="11">
        <v>7.5387259999999996</v>
      </c>
      <c r="E13" s="11">
        <v>35.984720000000003</v>
      </c>
      <c r="F13" s="11">
        <v>-6.1797750000000002E-3</v>
      </c>
      <c r="G13" s="11">
        <v>21.70496</v>
      </c>
      <c r="H13" s="22"/>
      <c r="I13" s="22"/>
      <c r="J13" s="22"/>
    </row>
    <row r="14" spans="1:10" x14ac:dyDescent="0.2">
      <c r="A14" s="22"/>
      <c r="B14" s="30"/>
      <c r="C14" s="11" t="s">
        <v>26</v>
      </c>
      <c r="D14" s="11">
        <v>0.15065129999999999</v>
      </c>
      <c r="E14" s="11">
        <v>3.5209249999999998E-4</v>
      </c>
      <c r="F14" s="11">
        <v>1</v>
      </c>
      <c r="G14" s="11">
        <v>4.1054669999999998E-3</v>
      </c>
      <c r="H14" s="22"/>
      <c r="I14" s="22"/>
      <c r="J14" s="22"/>
    </row>
    <row r="15" spans="1:10" x14ac:dyDescent="0.2">
      <c r="A15" s="22"/>
      <c r="B15" s="22"/>
      <c r="C15" s="22"/>
      <c r="D15" s="22"/>
      <c r="E15" s="22"/>
      <c r="F15" s="22"/>
      <c r="G15" s="22"/>
      <c r="H15" s="22"/>
      <c r="I15" s="22"/>
      <c r="J15" s="22"/>
    </row>
    <row r="16" spans="1:10" x14ac:dyDescent="0.2">
      <c r="A16" s="22"/>
      <c r="B16" s="22"/>
      <c r="C16" s="22"/>
      <c r="D16" s="22"/>
      <c r="E16" s="22"/>
      <c r="F16" s="22"/>
      <c r="G16" s="22"/>
      <c r="H16" s="22"/>
      <c r="I16" s="22"/>
      <c r="J16" s="22"/>
    </row>
    <row r="17" spans="1:10" x14ac:dyDescent="0.2">
      <c r="A17" s="22"/>
      <c r="B17" s="22"/>
      <c r="C17" s="22"/>
      <c r="D17" s="22"/>
      <c r="E17" s="22"/>
      <c r="F17" s="22"/>
      <c r="G17" s="22"/>
      <c r="H17" s="22"/>
      <c r="I17" s="22"/>
      <c r="J17" s="22"/>
    </row>
  </sheetData>
  <mergeCells count="4">
    <mergeCell ref="B4:B6"/>
    <mergeCell ref="B7:B9"/>
    <mergeCell ref="B10:B12"/>
    <mergeCell ref="B13:B14"/>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workbookViewId="0">
      <selection activeCell="D8" sqref="D8"/>
    </sheetView>
  </sheetViews>
  <sheetFormatPr baseColWidth="10" defaultRowHeight="16" x14ac:dyDescent="0.2"/>
  <sheetData>
    <row r="1" spans="1:8" x14ac:dyDescent="0.2">
      <c r="A1" s="32" t="s">
        <v>337</v>
      </c>
      <c r="B1" s="2"/>
      <c r="C1" s="2"/>
      <c r="D1" s="2"/>
      <c r="E1" s="2"/>
      <c r="F1" s="2"/>
      <c r="G1" s="2"/>
      <c r="H1" s="2"/>
    </row>
    <row r="2" spans="1:8" x14ac:dyDescent="0.2">
      <c r="A2" s="32"/>
      <c r="B2" s="2"/>
      <c r="C2" s="2"/>
      <c r="D2" s="2"/>
      <c r="E2" s="2"/>
      <c r="F2" s="2"/>
      <c r="G2" s="2"/>
      <c r="H2" s="2"/>
    </row>
    <row r="3" spans="1:8" x14ac:dyDescent="0.2">
      <c r="A3" s="32" t="s">
        <v>338</v>
      </c>
    </row>
    <row r="4" spans="1:8" x14ac:dyDescent="0.2">
      <c r="A4" s="2" t="s">
        <v>339</v>
      </c>
    </row>
    <row r="5" spans="1:8" x14ac:dyDescent="0.2">
      <c r="A5" s="2" t="s">
        <v>340</v>
      </c>
    </row>
    <row r="6" spans="1:8" x14ac:dyDescent="0.2">
      <c r="A6" s="2" t="s">
        <v>341</v>
      </c>
    </row>
    <row r="7" spans="1:8" x14ac:dyDescent="0.2">
      <c r="A7" s="2" t="s">
        <v>342</v>
      </c>
    </row>
    <row r="8" spans="1:8" x14ac:dyDescent="0.2">
      <c r="A8" s="2" t="s">
        <v>343</v>
      </c>
    </row>
    <row r="9" spans="1:8" x14ac:dyDescent="0.2">
      <c r="A9" s="2" t="s">
        <v>344</v>
      </c>
    </row>
    <row r="10" spans="1:8" x14ac:dyDescent="0.2">
      <c r="A10" s="2" t="s">
        <v>345</v>
      </c>
    </row>
    <row r="11" spans="1:8" x14ac:dyDescent="0.2">
      <c r="A11" s="2" t="s">
        <v>346</v>
      </c>
    </row>
    <row r="12" spans="1:8" x14ac:dyDescent="0.2">
      <c r="A12" s="2" t="s">
        <v>347</v>
      </c>
    </row>
    <row r="13" spans="1:8" x14ac:dyDescent="0.2">
      <c r="A13" s="2" t="s">
        <v>348</v>
      </c>
    </row>
    <row r="14" spans="1:8" x14ac:dyDescent="0.2">
      <c r="A14" s="2" t="s">
        <v>349</v>
      </c>
    </row>
    <row r="15" spans="1:8" x14ac:dyDescent="0.2">
      <c r="A15" s="2" t="s">
        <v>350</v>
      </c>
    </row>
    <row r="16" spans="1:8" x14ac:dyDescent="0.2">
      <c r="A16" s="2" t="s">
        <v>351</v>
      </c>
    </row>
    <row r="17" spans="1:1" x14ac:dyDescent="0.2">
      <c r="A17" s="2" t="s">
        <v>352</v>
      </c>
    </row>
    <row r="18" spans="1:1" x14ac:dyDescent="0.2">
      <c r="A18" s="2" t="s">
        <v>353</v>
      </c>
    </row>
    <row r="19" spans="1:1" x14ac:dyDescent="0.2">
      <c r="A19" s="2" t="s">
        <v>354</v>
      </c>
    </row>
    <row r="20" spans="1:1" x14ac:dyDescent="0.2">
      <c r="A20" s="2" t="s">
        <v>355</v>
      </c>
    </row>
    <row r="21" spans="1:1" x14ac:dyDescent="0.2">
      <c r="A21" s="2" t="s">
        <v>356</v>
      </c>
    </row>
    <row r="22" spans="1:1" x14ac:dyDescent="0.2">
      <c r="A22" s="2" t="s">
        <v>357</v>
      </c>
    </row>
    <row r="23" spans="1:1" x14ac:dyDescent="0.2">
      <c r="A23" s="2" t="s">
        <v>358</v>
      </c>
    </row>
    <row r="24" spans="1:1" x14ac:dyDescent="0.2">
      <c r="A24" s="2" t="s">
        <v>359</v>
      </c>
    </row>
    <row r="25" spans="1:1" x14ac:dyDescent="0.2">
      <c r="A25" s="2" t="s">
        <v>360</v>
      </c>
    </row>
    <row r="26" spans="1:1" x14ac:dyDescent="0.2">
      <c r="A26" s="2" t="s">
        <v>361</v>
      </c>
    </row>
    <row r="27" spans="1:1" x14ac:dyDescent="0.2">
      <c r="A27" s="2" t="s">
        <v>362</v>
      </c>
    </row>
    <row r="28" spans="1:1" x14ac:dyDescent="0.2">
      <c r="A28" s="2" t="s">
        <v>363</v>
      </c>
    </row>
    <row r="29" spans="1:1" x14ac:dyDescent="0.2">
      <c r="A29" s="2" t="s">
        <v>364</v>
      </c>
    </row>
    <row r="30" spans="1:1" x14ac:dyDescent="0.2">
      <c r="A30" s="2" t="s">
        <v>365</v>
      </c>
    </row>
    <row r="31" spans="1:1" x14ac:dyDescent="0.2">
      <c r="A31" s="2" t="s">
        <v>366</v>
      </c>
    </row>
    <row r="32" spans="1:1" x14ac:dyDescent="0.2">
      <c r="A32" s="2" t="s">
        <v>367</v>
      </c>
    </row>
    <row r="33" spans="1:1" x14ac:dyDescent="0.2">
      <c r="A33" s="2" t="s">
        <v>368</v>
      </c>
    </row>
    <row r="34" spans="1:1" x14ac:dyDescent="0.2">
      <c r="A34" s="2" t="s">
        <v>369</v>
      </c>
    </row>
    <row r="35" spans="1:1" x14ac:dyDescent="0.2">
      <c r="A35" s="2" t="s">
        <v>370</v>
      </c>
    </row>
    <row r="36" spans="1:1" x14ac:dyDescent="0.2">
      <c r="A36" s="2" t="s">
        <v>371</v>
      </c>
    </row>
    <row r="37" spans="1:1" x14ac:dyDescent="0.2">
      <c r="A37" s="2" t="s">
        <v>372</v>
      </c>
    </row>
    <row r="38" spans="1:1" x14ac:dyDescent="0.2">
      <c r="A38" s="2" t="s">
        <v>373</v>
      </c>
    </row>
    <row r="39" spans="1:1" x14ac:dyDescent="0.2">
      <c r="A39" s="2" t="s">
        <v>374</v>
      </c>
    </row>
    <row r="40" spans="1:1" x14ac:dyDescent="0.2">
      <c r="A40" s="2" t="s">
        <v>375</v>
      </c>
    </row>
    <row r="41" spans="1:1" x14ac:dyDescent="0.2">
      <c r="A41" s="2" t="s">
        <v>376</v>
      </c>
    </row>
    <row r="42" spans="1:1" x14ac:dyDescent="0.2">
      <c r="A42" s="2" t="s">
        <v>377</v>
      </c>
    </row>
    <row r="43" spans="1:1" x14ac:dyDescent="0.2">
      <c r="A43" s="2" t="s">
        <v>378</v>
      </c>
    </row>
    <row r="44" spans="1:1" x14ac:dyDescent="0.2">
      <c r="A44" s="2" t="s">
        <v>379</v>
      </c>
    </row>
    <row r="45" spans="1:1" x14ac:dyDescent="0.2">
      <c r="A45" s="2" t="s">
        <v>380</v>
      </c>
    </row>
    <row r="46" spans="1:1" x14ac:dyDescent="0.2">
      <c r="A46" s="2" t="s">
        <v>381</v>
      </c>
    </row>
    <row r="47" spans="1:1" x14ac:dyDescent="0.2">
      <c r="A47" s="2" t="s">
        <v>382</v>
      </c>
    </row>
    <row r="48" spans="1:1" x14ac:dyDescent="0.2">
      <c r="A48" s="2" t="s">
        <v>383</v>
      </c>
    </row>
    <row r="49" spans="1:1" x14ac:dyDescent="0.2">
      <c r="A49" s="2" t="s">
        <v>384</v>
      </c>
    </row>
    <row r="50" spans="1:1" x14ac:dyDescent="0.2">
      <c r="A50" s="2" t="s">
        <v>385</v>
      </c>
    </row>
    <row r="51" spans="1:1" x14ac:dyDescent="0.2">
      <c r="A51" s="2" t="s">
        <v>386</v>
      </c>
    </row>
    <row r="52" spans="1:1" x14ac:dyDescent="0.2">
      <c r="A52" s="2" t="s">
        <v>387</v>
      </c>
    </row>
    <row r="53" spans="1:1" x14ac:dyDescent="0.2">
      <c r="A53" s="2" t="s">
        <v>388</v>
      </c>
    </row>
    <row r="54" spans="1:1" x14ac:dyDescent="0.2">
      <c r="A54" s="2" t="s">
        <v>389</v>
      </c>
    </row>
    <row r="55" spans="1:1" x14ac:dyDescent="0.2">
      <c r="A55" s="2" t="s">
        <v>390</v>
      </c>
    </row>
    <row r="56" spans="1:1" x14ac:dyDescent="0.2">
      <c r="A56" s="2" t="s">
        <v>391</v>
      </c>
    </row>
    <row r="57" spans="1:1" x14ac:dyDescent="0.2">
      <c r="A57" s="2" t="s">
        <v>392</v>
      </c>
    </row>
    <row r="58" spans="1:1" x14ac:dyDescent="0.2">
      <c r="A58" s="2" t="s">
        <v>393</v>
      </c>
    </row>
    <row r="59" spans="1:1" x14ac:dyDescent="0.2">
      <c r="A59" s="2" t="s">
        <v>394</v>
      </c>
    </row>
    <row r="60" spans="1:1" x14ac:dyDescent="0.2">
      <c r="A60" s="2" t="s">
        <v>395</v>
      </c>
    </row>
    <row r="61" spans="1:1" x14ac:dyDescent="0.2">
      <c r="A61" s="2" t="s">
        <v>396</v>
      </c>
    </row>
    <row r="62" spans="1:1" x14ac:dyDescent="0.2">
      <c r="A62" s="2" t="s">
        <v>397</v>
      </c>
    </row>
    <row r="63" spans="1:1" x14ac:dyDescent="0.2">
      <c r="A63" s="2" t="s">
        <v>398</v>
      </c>
    </row>
    <row r="64" spans="1:1" x14ac:dyDescent="0.2">
      <c r="A64" s="2" t="s">
        <v>399</v>
      </c>
    </row>
    <row r="65" spans="1:1" x14ac:dyDescent="0.2">
      <c r="A65" s="2" t="s">
        <v>400</v>
      </c>
    </row>
    <row r="66" spans="1:1" x14ac:dyDescent="0.2">
      <c r="A66" s="2" t="s">
        <v>401</v>
      </c>
    </row>
    <row r="67" spans="1:1" x14ac:dyDescent="0.2">
      <c r="A67" s="2" t="s">
        <v>402</v>
      </c>
    </row>
    <row r="68" spans="1:1" x14ac:dyDescent="0.2">
      <c r="A68" s="2" t="s">
        <v>403</v>
      </c>
    </row>
    <row r="69" spans="1:1" x14ac:dyDescent="0.2">
      <c r="A69" s="2" t="s">
        <v>404</v>
      </c>
    </row>
    <row r="70" spans="1:1" x14ac:dyDescent="0.2">
      <c r="A70" s="2" t="s">
        <v>405</v>
      </c>
    </row>
    <row r="71" spans="1:1" x14ac:dyDescent="0.2">
      <c r="A71" s="2" t="s">
        <v>406</v>
      </c>
    </row>
    <row r="72" spans="1:1" x14ac:dyDescent="0.2">
      <c r="A72" s="2" t="s">
        <v>407</v>
      </c>
    </row>
    <row r="73" spans="1:1" x14ac:dyDescent="0.2">
      <c r="A73" s="2" t="s">
        <v>408</v>
      </c>
    </row>
    <row r="74" spans="1:1" x14ac:dyDescent="0.2">
      <c r="A74" s="2" t="s">
        <v>409</v>
      </c>
    </row>
    <row r="75" spans="1:1" x14ac:dyDescent="0.2">
      <c r="A75" s="2" t="s">
        <v>410</v>
      </c>
    </row>
    <row r="76" spans="1:1" x14ac:dyDescent="0.2">
      <c r="A76" s="2" t="s">
        <v>411</v>
      </c>
    </row>
    <row r="77" spans="1:1" x14ac:dyDescent="0.2">
      <c r="A77" s="2" t="s">
        <v>412</v>
      </c>
    </row>
    <row r="78" spans="1:1" x14ac:dyDescent="0.2">
      <c r="A78" s="2" t="s">
        <v>413</v>
      </c>
    </row>
    <row r="79" spans="1:1" x14ac:dyDescent="0.2">
      <c r="A79" s="2" t="s">
        <v>414</v>
      </c>
    </row>
    <row r="80" spans="1:1" x14ac:dyDescent="0.2">
      <c r="A80" s="2" t="s">
        <v>415</v>
      </c>
    </row>
    <row r="81" spans="1:1" x14ac:dyDescent="0.2">
      <c r="A81" s="2" t="s">
        <v>416</v>
      </c>
    </row>
    <row r="82" spans="1:1" x14ac:dyDescent="0.2">
      <c r="A82" s="2" t="s">
        <v>417</v>
      </c>
    </row>
    <row r="83" spans="1:1" x14ac:dyDescent="0.2">
      <c r="A83" s="2" t="s">
        <v>418</v>
      </c>
    </row>
    <row r="84" spans="1:1" x14ac:dyDescent="0.2">
      <c r="A84" s="2" t="s">
        <v>419</v>
      </c>
    </row>
    <row r="85" spans="1:1" x14ac:dyDescent="0.2">
      <c r="A85" s="2" t="s">
        <v>420</v>
      </c>
    </row>
    <row r="86" spans="1:1" x14ac:dyDescent="0.2">
      <c r="A86" s="2" t="s">
        <v>421</v>
      </c>
    </row>
    <row r="87" spans="1:1" x14ac:dyDescent="0.2">
      <c r="A87" s="2" t="s">
        <v>422</v>
      </c>
    </row>
    <row r="88" spans="1:1" x14ac:dyDescent="0.2">
      <c r="A88" s="2" t="s">
        <v>423</v>
      </c>
    </row>
    <row r="89" spans="1:1" x14ac:dyDescent="0.2">
      <c r="A89" s="2" t="s">
        <v>424</v>
      </c>
    </row>
    <row r="90" spans="1:1" x14ac:dyDescent="0.2">
      <c r="A90" s="2" t="s">
        <v>425</v>
      </c>
    </row>
    <row r="91" spans="1:1" x14ac:dyDescent="0.2">
      <c r="A91" s="2" t="s">
        <v>426</v>
      </c>
    </row>
    <row r="92" spans="1:1" x14ac:dyDescent="0.2">
      <c r="A92" s="2" t="s">
        <v>427</v>
      </c>
    </row>
    <row r="93" spans="1:1" x14ac:dyDescent="0.2">
      <c r="A93" s="2" t="s">
        <v>428</v>
      </c>
    </row>
    <row r="94" spans="1:1" x14ac:dyDescent="0.2">
      <c r="A94" s="2" t="s">
        <v>429</v>
      </c>
    </row>
    <row r="95" spans="1:1" x14ac:dyDescent="0.2">
      <c r="A95" s="2" t="s">
        <v>430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I43" sqref="I43"/>
    </sheetView>
  </sheetViews>
  <sheetFormatPr baseColWidth="10" defaultRowHeight="16" x14ac:dyDescent="0.2"/>
  <sheetData>
    <row r="1" spans="1:10" s="2" customFormat="1" x14ac:dyDescent="0.2">
      <c r="A1" s="32" t="s">
        <v>336</v>
      </c>
      <c r="B1" s="31"/>
      <c r="C1" s="31"/>
      <c r="D1" s="31"/>
      <c r="E1" s="31"/>
      <c r="F1" s="31"/>
      <c r="G1" s="31"/>
      <c r="H1" s="31"/>
    </row>
    <row r="2" spans="1:10" s="2" customFormat="1" x14ac:dyDescent="0.2">
      <c r="A2" s="32" t="s">
        <v>335</v>
      </c>
      <c r="B2" s="31"/>
      <c r="C2" s="31"/>
      <c r="D2" s="31"/>
      <c r="E2" s="31"/>
      <c r="F2" s="31"/>
      <c r="G2" s="31"/>
      <c r="H2" s="31"/>
    </row>
    <row r="3" spans="1:10" s="2" customFormat="1" x14ac:dyDescent="0.2"/>
    <row r="4" spans="1:10" s="2" customFormat="1" x14ac:dyDescent="0.2"/>
    <row r="5" spans="1:10" s="2" customFormat="1" x14ac:dyDescent="0.2">
      <c r="A5" s="22"/>
      <c r="B5" s="22" t="s">
        <v>431</v>
      </c>
      <c r="C5" s="22"/>
      <c r="D5" s="22"/>
      <c r="E5" s="22"/>
      <c r="F5" s="22"/>
      <c r="G5" s="22"/>
      <c r="H5" s="22"/>
      <c r="I5" s="22"/>
      <c r="J5" s="22"/>
    </row>
    <row r="6" spans="1:10" s="2" customFormat="1" x14ac:dyDescent="0.2">
      <c r="A6" s="22"/>
      <c r="B6" s="22">
        <v>2011</v>
      </c>
      <c r="C6" s="22">
        <v>2012</v>
      </c>
      <c r="D6" s="22">
        <v>2013</v>
      </c>
      <c r="E6" s="22">
        <v>2014</v>
      </c>
      <c r="F6" s="22">
        <v>2015</v>
      </c>
      <c r="G6" s="22">
        <v>2016</v>
      </c>
      <c r="H6" s="22">
        <v>2017</v>
      </c>
      <c r="I6" s="22">
        <v>2018</v>
      </c>
      <c r="J6" s="22">
        <v>2019</v>
      </c>
    </row>
    <row r="7" spans="1:10" s="2" customFormat="1" x14ac:dyDescent="0.2">
      <c r="A7" s="22"/>
      <c r="B7" s="22" t="s">
        <v>0</v>
      </c>
      <c r="C7" s="22" t="s">
        <v>0</v>
      </c>
      <c r="D7" s="22" t="s">
        <v>0</v>
      </c>
      <c r="E7" s="22" t="s">
        <v>0</v>
      </c>
      <c r="F7" s="22" t="s">
        <v>0</v>
      </c>
      <c r="G7" s="22" t="s">
        <v>0</v>
      </c>
      <c r="H7" s="22" t="s">
        <v>0</v>
      </c>
      <c r="I7" s="22" t="s">
        <v>0</v>
      </c>
      <c r="J7" s="22" t="s">
        <v>0</v>
      </c>
    </row>
    <row r="8" spans="1:10" s="2" customFormat="1" x14ac:dyDescent="0.2">
      <c r="A8" s="22" t="s">
        <v>0</v>
      </c>
      <c r="B8" s="22">
        <v>0.35489714820009299</v>
      </c>
      <c r="C8" s="22">
        <v>0.35596865878014999</v>
      </c>
      <c r="D8" s="22">
        <v>0.36033587935761802</v>
      </c>
      <c r="E8" s="22">
        <v>0.359378881987577</v>
      </c>
      <c r="F8" s="22">
        <v>0.35772967700791503</v>
      </c>
      <c r="G8" s="22">
        <v>0.35874374759522798</v>
      </c>
      <c r="H8" s="22">
        <v>0.36269617971600598</v>
      </c>
      <c r="I8" s="22">
        <v>0.36558025011339301</v>
      </c>
      <c r="J8" s="22">
        <v>0.35976388002552601</v>
      </c>
    </row>
    <row r="9" spans="1:10" s="2" customFormat="1" x14ac:dyDescent="0.2">
      <c r="A9" s="22" t="s">
        <v>1</v>
      </c>
      <c r="B9" s="22">
        <v>0.35763437179048202</v>
      </c>
      <c r="C9" s="22">
        <v>0.36561396399004198</v>
      </c>
      <c r="D9" s="22">
        <v>0.36227982912984902</v>
      </c>
      <c r="E9" s="22">
        <v>0.36142761394101802</v>
      </c>
      <c r="F9" s="22">
        <v>0.36118815592203801</v>
      </c>
      <c r="G9" s="22">
        <v>0.36456176673567903</v>
      </c>
      <c r="H9" s="22">
        <v>0.36030409650665901</v>
      </c>
      <c r="I9" s="22">
        <v>0.36299361786996398</v>
      </c>
      <c r="J9" s="22">
        <v>0.36312959687179902</v>
      </c>
    </row>
    <row r="10" spans="1:10" s="2" customFormat="1" x14ac:dyDescent="0.2">
      <c r="A10" s="22" t="s">
        <v>2</v>
      </c>
      <c r="B10" s="22">
        <v>0.36571338117349</v>
      </c>
      <c r="C10" s="22">
        <v>0.37424666379681398</v>
      </c>
      <c r="D10" s="22">
        <v>0.36847826086956498</v>
      </c>
      <c r="E10" s="22">
        <v>0.365863689776733</v>
      </c>
      <c r="F10" s="22">
        <v>0.36821705426356499</v>
      </c>
      <c r="G10" s="22">
        <v>0.36798418972331998</v>
      </c>
      <c r="H10" s="22">
        <v>0.365880333826894</v>
      </c>
      <c r="I10" s="22">
        <v>0.36349725622625501</v>
      </c>
      <c r="J10" s="22">
        <v>0.372535998881588</v>
      </c>
    </row>
    <row r="11" spans="1:10" s="2" customFormat="1" x14ac:dyDescent="0.2">
      <c r="A11" s="22" t="s">
        <v>3</v>
      </c>
      <c r="B11" s="22">
        <v>0.37201469687691302</v>
      </c>
      <c r="C11" s="22">
        <v>0.38697146272224697</v>
      </c>
      <c r="D11" s="22">
        <v>0.37841993637327598</v>
      </c>
      <c r="E11" s="22">
        <v>0.37980321765722602</v>
      </c>
      <c r="F11" s="22">
        <v>0.38018490754622603</v>
      </c>
      <c r="G11" s="22">
        <v>0.37559426052381301</v>
      </c>
      <c r="H11" s="22">
        <v>0.38006913974205497</v>
      </c>
      <c r="I11" s="22">
        <v>0.38591084204733</v>
      </c>
      <c r="J11" s="22">
        <v>0.38075887514958101</v>
      </c>
    </row>
    <row r="12" spans="1:10" s="2" customFormat="1" x14ac:dyDescent="0.2">
      <c r="A12" s="22"/>
      <c r="B12" s="22"/>
      <c r="C12" s="22"/>
      <c r="D12" s="22"/>
      <c r="E12" s="22"/>
      <c r="F12" s="22"/>
      <c r="G12" s="22"/>
      <c r="H12" s="22"/>
      <c r="I12" s="22"/>
      <c r="J12" s="22"/>
    </row>
    <row r="13" spans="1:10" s="2" customFormat="1" x14ac:dyDescent="0.2">
      <c r="A13" s="22"/>
      <c r="B13" s="22"/>
      <c r="C13" s="22"/>
      <c r="D13" s="22"/>
      <c r="E13" s="22"/>
      <c r="F13" s="22"/>
      <c r="G13" s="22"/>
      <c r="H13" s="22"/>
      <c r="I13" s="22"/>
      <c r="J13" s="22"/>
    </row>
    <row r="14" spans="1:10" x14ac:dyDescent="0.2">
      <c r="A14" s="22"/>
      <c r="B14" s="22" t="s">
        <v>432</v>
      </c>
      <c r="C14" s="22"/>
      <c r="D14" s="22"/>
      <c r="E14" s="22"/>
      <c r="F14" s="22"/>
      <c r="G14" s="22"/>
      <c r="H14" s="22"/>
      <c r="I14" s="22"/>
      <c r="J14" s="22"/>
    </row>
    <row r="15" spans="1:10" x14ac:dyDescent="0.2">
      <c r="A15" s="22"/>
      <c r="B15" s="23"/>
      <c r="C15" s="23"/>
      <c r="D15" s="23"/>
      <c r="E15" s="23"/>
      <c r="F15" s="23"/>
      <c r="G15" s="23"/>
      <c r="H15" s="23"/>
      <c r="I15" s="23"/>
      <c r="J15" s="23"/>
    </row>
    <row r="16" spans="1:10" x14ac:dyDescent="0.2">
      <c r="A16" s="22"/>
      <c r="B16" s="22">
        <v>2011</v>
      </c>
      <c r="C16" s="22">
        <v>2012</v>
      </c>
      <c r="D16" s="22">
        <v>2013</v>
      </c>
      <c r="E16" s="22">
        <v>2014</v>
      </c>
      <c r="F16" s="22">
        <v>2015</v>
      </c>
      <c r="G16" s="22">
        <v>2016</v>
      </c>
      <c r="H16" s="22">
        <v>2017</v>
      </c>
      <c r="I16" s="22">
        <v>2018</v>
      </c>
      <c r="J16" s="22">
        <v>2019</v>
      </c>
    </row>
    <row r="17" spans="1:10" x14ac:dyDescent="0.2">
      <c r="A17" s="22" t="s">
        <v>0</v>
      </c>
      <c r="B17" s="22">
        <v>0.36177577465474398</v>
      </c>
      <c r="C17" s="22">
        <v>0.36389136962455898</v>
      </c>
      <c r="D17" s="22">
        <v>0.36271780579656399</v>
      </c>
      <c r="E17" s="22">
        <v>0.36324141674654897</v>
      </c>
      <c r="F17" s="22">
        <v>0.36294006678688601</v>
      </c>
      <c r="G17" s="22">
        <v>0.36231807898172003</v>
      </c>
      <c r="H17" s="22">
        <v>0.36344620724756699</v>
      </c>
      <c r="I17" s="22">
        <v>0.364245846358139</v>
      </c>
      <c r="J17" s="22">
        <v>0.36246317535986999</v>
      </c>
    </row>
    <row r="18" spans="1:10" x14ac:dyDescent="0.2">
      <c r="A18" s="22" t="s">
        <v>1</v>
      </c>
      <c r="B18" s="22">
        <v>0.36012669879099701</v>
      </c>
      <c r="C18" s="22">
        <v>0.364145115816216</v>
      </c>
      <c r="D18" s="22">
        <v>0.36093702152735702</v>
      </c>
      <c r="E18" s="22">
        <v>0.36230682310762402</v>
      </c>
      <c r="F18" s="22">
        <v>0.36294943604630198</v>
      </c>
      <c r="G18" s="22">
        <v>0.36551593809451999</v>
      </c>
      <c r="H18" s="22">
        <v>0.36312633378723003</v>
      </c>
      <c r="I18" s="22">
        <v>0.36171182137005597</v>
      </c>
      <c r="J18" s="22">
        <v>0.36661288794420299</v>
      </c>
    </row>
    <row r="19" spans="1:10" x14ac:dyDescent="0.2">
      <c r="A19" s="22" t="s">
        <v>2</v>
      </c>
      <c r="B19" s="22">
        <v>0.36259983262314499</v>
      </c>
      <c r="C19" s="22">
        <v>0.360573176564287</v>
      </c>
      <c r="D19" s="22">
        <v>0.36181893230513301</v>
      </c>
      <c r="E19" s="22">
        <v>0.36127240499103302</v>
      </c>
      <c r="F19" s="22">
        <v>0.36062000374351699</v>
      </c>
      <c r="G19" s="22">
        <v>0.351113419565522</v>
      </c>
      <c r="H19" s="22">
        <v>0.36157813902234698</v>
      </c>
      <c r="I19" s="22">
        <v>0.34884507395795</v>
      </c>
      <c r="J19" s="22">
        <v>0.35813121327712699</v>
      </c>
    </row>
    <row r="20" spans="1:10" x14ac:dyDescent="0.2">
      <c r="A20" s="22" t="s">
        <v>3</v>
      </c>
      <c r="B20" s="22">
        <v>0.38366936010453201</v>
      </c>
      <c r="C20" s="22">
        <v>0.39027532146032901</v>
      </c>
      <c r="D20" s="22">
        <v>0.37762253849515298</v>
      </c>
      <c r="E20" s="22">
        <v>0.38767440347788801</v>
      </c>
      <c r="F20" s="22">
        <v>0.38937059599559398</v>
      </c>
      <c r="G20" s="22">
        <v>0.379460874940583</v>
      </c>
      <c r="H20" s="22">
        <v>0.385106217020877</v>
      </c>
      <c r="I20" s="22">
        <v>0.37979227058040599</v>
      </c>
      <c r="J20" s="22">
        <v>0.38024530377835702</v>
      </c>
    </row>
    <row r="21" spans="1:10" x14ac:dyDescent="0.2">
      <c r="C21" s="2"/>
      <c r="D21" s="2"/>
      <c r="E21" s="2"/>
      <c r="G21" s="2"/>
      <c r="H21" s="2"/>
    </row>
    <row r="22" spans="1:10" x14ac:dyDescent="0.2">
      <c r="C22" s="2"/>
      <c r="D22" s="2"/>
      <c r="E22" s="2"/>
      <c r="G22" s="2"/>
      <c r="H22" s="2"/>
    </row>
    <row r="23" spans="1:10" x14ac:dyDescent="0.2">
      <c r="C23" s="2"/>
      <c r="D23" s="2"/>
      <c r="E23" s="2"/>
      <c r="G23" s="2"/>
      <c r="H23" s="2"/>
    </row>
    <row r="24" spans="1:10" x14ac:dyDescent="0.2">
      <c r="C24" s="2"/>
      <c r="D24" s="2"/>
      <c r="E24" s="2"/>
      <c r="G24" s="2"/>
      <c r="H24" s="2"/>
    </row>
    <row r="25" spans="1:10" x14ac:dyDescent="0.2">
      <c r="C25" s="2"/>
      <c r="D25" s="2"/>
      <c r="E25" s="2"/>
      <c r="G25" s="2"/>
      <c r="H25" s="2"/>
    </row>
    <row r="26" spans="1:10" x14ac:dyDescent="0.2">
      <c r="C26" s="2"/>
      <c r="D26" s="2"/>
      <c r="E26" s="2"/>
      <c r="G26" s="2"/>
      <c r="H26" s="2"/>
    </row>
    <row r="27" spans="1:10" x14ac:dyDescent="0.2">
      <c r="C27" s="2"/>
      <c r="D27" s="2"/>
      <c r="E27" s="2"/>
      <c r="G27" s="2"/>
      <c r="H27" s="2"/>
    </row>
    <row r="28" spans="1:10" x14ac:dyDescent="0.2">
      <c r="C28" s="2"/>
      <c r="D28" s="2"/>
      <c r="E28" s="2"/>
      <c r="G28" s="2"/>
      <c r="H28" s="2"/>
    </row>
    <row r="29" spans="1:10" x14ac:dyDescent="0.2">
      <c r="C29" s="2"/>
      <c r="D29" s="2"/>
      <c r="E29" s="2"/>
      <c r="G29" s="2"/>
      <c r="H29" s="2"/>
    </row>
    <row r="30" spans="1:10" x14ac:dyDescent="0.2">
      <c r="C30" s="2"/>
      <c r="D30" s="2"/>
      <c r="E30" s="2"/>
      <c r="G30" s="2"/>
      <c r="H30" s="2"/>
    </row>
    <row r="31" spans="1:10" x14ac:dyDescent="0.2">
      <c r="C31" s="2"/>
      <c r="D31" s="2"/>
      <c r="E31" s="2"/>
      <c r="G31" s="2"/>
      <c r="H31" s="2"/>
    </row>
    <row r="32" spans="1:10" x14ac:dyDescent="0.2">
      <c r="C32" s="2"/>
      <c r="D32" s="2"/>
      <c r="E32" s="2"/>
      <c r="G32" s="2"/>
      <c r="H32" s="2"/>
    </row>
    <row r="33" spans="3:8" x14ac:dyDescent="0.2">
      <c r="C33" s="2"/>
      <c r="D33" s="2"/>
      <c r="E33" s="2"/>
      <c r="G33" s="2"/>
      <c r="H33" s="2"/>
    </row>
    <row r="34" spans="3:8" x14ac:dyDescent="0.2">
      <c r="C34" s="2"/>
      <c r="D34" s="2"/>
      <c r="E34" s="2"/>
      <c r="G34" s="2"/>
      <c r="H34" s="2"/>
    </row>
    <row r="35" spans="3:8" x14ac:dyDescent="0.2">
      <c r="C35" s="2"/>
      <c r="D35" s="2"/>
      <c r="E35" s="2"/>
      <c r="G35" s="2"/>
      <c r="H35" s="2"/>
    </row>
    <row r="36" spans="3:8" x14ac:dyDescent="0.2">
      <c r="C36" s="2"/>
      <c r="D36" s="2"/>
      <c r="E36" s="2"/>
      <c r="G36" s="2"/>
      <c r="H36" s="2"/>
    </row>
    <row r="37" spans="3:8" x14ac:dyDescent="0.2">
      <c r="C37" s="2"/>
      <c r="D37" s="2"/>
      <c r="E37" s="2"/>
      <c r="G37" s="2"/>
      <c r="H37" s="2"/>
    </row>
    <row r="38" spans="3:8" x14ac:dyDescent="0.2">
      <c r="C38" s="2"/>
      <c r="D38" s="2"/>
      <c r="E38" s="2"/>
      <c r="G38" s="2"/>
      <c r="H38" s="2"/>
    </row>
    <row r="39" spans="3:8" x14ac:dyDescent="0.2">
      <c r="C39" s="2"/>
      <c r="D39" s="2"/>
      <c r="E39" s="2"/>
      <c r="G39" s="2"/>
      <c r="H39" s="2"/>
    </row>
    <row r="40" spans="3:8" x14ac:dyDescent="0.2">
      <c r="C40" s="2"/>
      <c r="D40" s="2"/>
      <c r="E40" s="2"/>
      <c r="G40" s="2"/>
      <c r="H40" s="2"/>
    </row>
    <row r="41" spans="3:8" x14ac:dyDescent="0.2">
      <c r="C41" s="2"/>
      <c r="D41" s="2"/>
      <c r="E41" s="2"/>
      <c r="G41" s="2"/>
      <c r="H41" s="2"/>
    </row>
    <row r="42" spans="3:8" x14ac:dyDescent="0.2">
      <c r="C42" s="2"/>
      <c r="D42" s="2"/>
      <c r="E42" s="2"/>
      <c r="G42" s="2"/>
      <c r="H42"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6"/>
  <sheetViews>
    <sheetView workbookViewId="0">
      <selection activeCell="L39" sqref="L39"/>
    </sheetView>
  </sheetViews>
  <sheetFormatPr baseColWidth="10" defaultRowHeight="16" x14ac:dyDescent="0.2"/>
  <sheetData>
    <row r="1" spans="1:40" x14ac:dyDescent="0.2">
      <c r="A1" s="32" t="s">
        <v>442</v>
      </c>
    </row>
    <row r="2" spans="1:40" x14ac:dyDescent="0.2">
      <c r="A2" s="32" t="s">
        <v>441</v>
      </c>
    </row>
    <row r="4" spans="1:40" x14ac:dyDescent="0.2">
      <c r="B4" s="2"/>
      <c r="C4" s="2"/>
      <c r="D4" s="2"/>
    </row>
    <row r="5" spans="1:40" x14ac:dyDescent="0.2">
      <c r="B5" s="23"/>
      <c r="C5" s="22" t="s">
        <v>433</v>
      </c>
      <c r="D5" s="22" t="s">
        <v>434</v>
      </c>
      <c r="E5" s="22" t="s">
        <v>435</v>
      </c>
      <c r="F5" s="22" t="s">
        <v>436</v>
      </c>
      <c r="G5" s="22" t="s">
        <v>437</v>
      </c>
      <c r="H5" s="22" t="s">
        <v>438</v>
      </c>
      <c r="I5" s="22" t="s">
        <v>439</v>
      </c>
      <c r="J5" s="22" t="s">
        <v>440</v>
      </c>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x14ac:dyDescent="0.2">
      <c r="B6" s="22" t="s">
        <v>0</v>
      </c>
      <c r="C6" s="22">
        <v>2.58832536856688E-3</v>
      </c>
      <c r="D6" s="22">
        <v>1.13152790296992E-3</v>
      </c>
      <c r="E6" s="22">
        <v>2.60200004308384E-3</v>
      </c>
      <c r="F6" s="22">
        <v>1.7881885221898799E-3</v>
      </c>
      <c r="G6" s="35">
        <v>0</v>
      </c>
      <c r="H6" s="22">
        <v>0</v>
      </c>
      <c r="I6" s="22">
        <v>1.52489431832517E-3</v>
      </c>
      <c r="J6" s="22">
        <v>1.7718460485921801E-3</v>
      </c>
      <c r="K6" s="2"/>
      <c r="L6" s="2"/>
      <c r="M6" s="33"/>
      <c r="N6" s="2"/>
      <c r="O6" s="2"/>
      <c r="P6" s="2"/>
      <c r="Q6" s="2"/>
      <c r="R6" s="2"/>
      <c r="S6" s="2"/>
      <c r="T6" s="33"/>
      <c r="U6" s="2"/>
      <c r="V6" s="2"/>
      <c r="W6" s="2"/>
      <c r="X6" s="2"/>
      <c r="Y6" s="2"/>
      <c r="Z6" s="2"/>
      <c r="AA6" s="2"/>
      <c r="AB6" s="2"/>
      <c r="AC6" s="2"/>
      <c r="AD6" s="2"/>
      <c r="AE6" s="2"/>
      <c r="AF6" s="2"/>
      <c r="AG6" s="2"/>
      <c r="AH6" s="2"/>
      <c r="AI6" s="2"/>
      <c r="AJ6" s="2"/>
      <c r="AK6" s="2"/>
      <c r="AL6" s="2"/>
      <c r="AM6" s="2"/>
      <c r="AN6" s="2"/>
    </row>
    <row r="7" spans="1:40" x14ac:dyDescent="0.2">
      <c r="B7" s="22" t="s">
        <v>1</v>
      </c>
      <c r="C7" s="22">
        <v>5.9497341588315997E-3</v>
      </c>
      <c r="D7" s="22">
        <v>8.1807943596329293E-3</v>
      </c>
      <c r="E7" s="22">
        <v>4.7689298246872602E-3</v>
      </c>
      <c r="F7" s="35">
        <v>0</v>
      </c>
      <c r="G7" s="22">
        <v>0</v>
      </c>
      <c r="H7" s="22">
        <v>3.7965297567412598E-3</v>
      </c>
      <c r="I7" s="22">
        <v>8.1080865843284698E-3</v>
      </c>
      <c r="J7" s="22">
        <v>2.5511799907781802E-3</v>
      </c>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spans="1:40" x14ac:dyDescent="0.2">
      <c r="B8" s="22" t="s">
        <v>2</v>
      </c>
      <c r="C8" s="22">
        <v>1.4971576960512401E-2</v>
      </c>
      <c r="D8" s="22">
        <v>6.1244706970852098E-3</v>
      </c>
      <c r="E8" s="22">
        <v>5.6485475840953297E-3</v>
      </c>
      <c r="F8" s="22">
        <v>4.9910146169341698E-3</v>
      </c>
      <c r="G8" s="22">
        <v>1.3459610347797199E-2</v>
      </c>
      <c r="H8" s="22">
        <v>1.2064232026177299E-2</v>
      </c>
      <c r="I8" s="22">
        <v>4.0001242445744803E-3</v>
      </c>
      <c r="J8" s="22">
        <v>1.46995131514443E-3</v>
      </c>
    </row>
    <row r="9" spans="1:40" x14ac:dyDescent="0.2">
      <c r="B9" s="22" t="s">
        <v>3</v>
      </c>
      <c r="C9" s="22">
        <v>1.09630614060894E-2</v>
      </c>
      <c r="D9" s="22">
        <v>1.3896870600707E-2</v>
      </c>
      <c r="E9" s="22">
        <v>7.1149775342425597E-3</v>
      </c>
      <c r="F9" s="22">
        <v>7.9397380173112497E-3</v>
      </c>
      <c r="G9" s="22">
        <v>8.5243552211215698E-3</v>
      </c>
      <c r="H9" s="22">
        <v>1.7166809916634301E-2</v>
      </c>
      <c r="I9" s="22">
        <v>1.1255311541016199E-2</v>
      </c>
      <c r="J9" s="22">
        <v>2.4787736387335502E-2</v>
      </c>
    </row>
    <row r="10" spans="1:40" x14ac:dyDescent="0.2">
      <c r="B10" s="2"/>
      <c r="C10" s="2"/>
      <c r="D10" s="2"/>
    </row>
    <row r="11" spans="1:40" x14ac:dyDescent="0.2">
      <c r="B11" s="2"/>
      <c r="C11" s="2"/>
      <c r="D11" s="2"/>
    </row>
    <row r="12" spans="1:40" x14ac:dyDescent="0.2">
      <c r="B12" s="2"/>
      <c r="C12" s="2"/>
      <c r="D12" s="2"/>
    </row>
    <row r="13" spans="1:40" x14ac:dyDescent="0.2">
      <c r="B13" s="2"/>
      <c r="C13" s="2"/>
      <c r="D13" s="2"/>
    </row>
    <row r="14" spans="1:40" x14ac:dyDescent="0.2">
      <c r="B14" s="2"/>
      <c r="C14" s="2"/>
      <c r="D14" s="2"/>
    </row>
    <row r="15" spans="1:40" x14ac:dyDescent="0.2">
      <c r="B15" s="2"/>
      <c r="C15" s="2"/>
      <c r="D15" s="2"/>
    </row>
    <row r="16" spans="1:40" x14ac:dyDescent="0.2">
      <c r="B16" s="2"/>
      <c r="C16" s="33"/>
      <c r="D16" s="2"/>
    </row>
    <row r="17" spans="2:4" x14ac:dyDescent="0.2">
      <c r="B17" s="2"/>
      <c r="C17" s="2"/>
      <c r="D17" s="2"/>
    </row>
    <row r="18" spans="2:4" x14ac:dyDescent="0.2">
      <c r="B18" s="2"/>
      <c r="C18" s="2"/>
      <c r="D18" s="2"/>
    </row>
    <row r="19" spans="2:4" x14ac:dyDescent="0.2">
      <c r="B19" s="2"/>
      <c r="C19" s="2"/>
      <c r="D19" s="2"/>
    </row>
    <row r="20" spans="2:4" x14ac:dyDescent="0.2">
      <c r="B20" s="2"/>
      <c r="C20" s="2"/>
      <c r="D20" s="2"/>
    </row>
    <row r="21" spans="2:4" x14ac:dyDescent="0.2">
      <c r="B21" s="2"/>
      <c r="C21" s="2"/>
      <c r="D21" s="2"/>
    </row>
    <row r="22" spans="2:4" x14ac:dyDescent="0.2">
      <c r="B22" s="2"/>
      <c r="C22" s="2"/>
      <c r="D22" s="2"/>
    </row>
    <row r="23" spans="2:4" x14ac:dyDescent="0.2">
      <c r="B23" s="2"/>
      <c r="C23" s="2"/>
      <c r="D23" s="2"/>
    </row>
    <row r="24" spans="2:4" x14ac:dyDescent="0.2">
      <c r="B24" s="2"/>
      <c r="C24" s="2"/>
      <c r="D24" s="2"/>
    </row>
    <row r="25" spans="2:4" x14ac:dyDescent="0.2">
      <c r="B25" s="2"/>
      <c r="C25" s="2"/>
      <c r="D25" s="2"/>
    </row>
    <row r="26" spans="2:4" x14ac:dyDescent="0.2">
      <c r="B26" s="2"/>
      <c r="C26" s="2"/>
      <c r="D26" s="2"/>
    </row>
    <row r="27" spans="2:4" x14ac:dyDescent="0.2">
      <c r="B27" s="2"/>
      <c r="C27" s="2"/>
      <c r="D27" s="2"/>
    </row>
    <row r="28" spans="2:4" x14ac:dyDescent="0.2">
      <c r="B28" s="2"/>
      <c r="C28" s="2"/>
      <c r="D28" s="2"/>
    </row>
    <row r="29" spans="2:4" x14ac:dyDescent="0.2">
      <c r="B29" s="2"/>
      <c r="C29" s="2"/>
      <c r="D29" s="2"/>
    </row>
    <row r="30" spans="2:4" x14ac:dyDescent="0.2">
      <c r="B30" s="2"/>
      <c r="C30" s="2"/>
      <c r="D30" s="2"/>
    </row>
    <row r="31" spans="2:4" x14ac:dyDescent="0.2">
      <c r="B31" s="2"/>
      <c r="C31" s="2"/>
      <c r="D31" s="2"/>
    </row>
    <row r="32" spans="2:4" x14ac:dyDescent="0.2">
      <c r="B32" s="2"/>
      <c r="C32" s="2"/>
      <c r="D32" s="2"/>
    </row>
    <row r="33" spans="2:4" x14ac:dyDescent="0.2">
      <c r="B33" s="2"/>
      <c r="C33" s="2"/>
      <c r="D33" s="2"/>
    </row>
    <row r="34" spans="2:4" x14ac:dyDescent="0.2">
      <c r="B34" s="2"/>
      <c r="C34" s="2"/>
      <c r="D34" s="2"/>
    </row>
    <row r="35" spans="2:4" x14ac:dyDescent="0.2">
      <c r="B35" s="2"/>
      <c r="C35" s="2"/>
      <c r="D35" s="2"/>
    </row>
    <row r="36" spans="2:4" x14ac:dyDescent="0.2">
      <c r="B36" s="2"/>
      <c r="C36" s="2"/>
      <c r="D36"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2"/>
  <sheetViews>
    <sheetView workbookViewId="0">
      <selection activeCell="K42" sqref="K42"/>
    </sheetView>
  </sheetViews>
  <sheetFormatPr baseColWidth="10" defaultRowHeight="16" x14ac:dyDescent="0.2"/>
  <sheetData>
    <row r="1" spans="1:20" x14ac:dyDescent="0.2">
      <c r="A1" s="32" t="s">
        <v>443</v>
      </c>
      <c r="B1" s="2"/>
      <c r="C1" s="2"/>
      <c r="D1" s="2"/>
      <c r="E1" s="2"/>
      <c r="F1" s="2"/>
    </row>
    <row r="2" spans="1:20" x14ac:dyDescent="0.2">
      <c r="A2" s="32" t="s">
        <v>441</v>
      </c>
      <c r="B2" s="2"/>
      <c r="C2" s="2"/>
      <c r="D2" s="2"/>
      <c r="E2" s="2"/>
      <c r="F2" s="2"/>
      <c r="G2" s="2"/>
      <c r="H2" s="2"/>
      <c r="I2" s="2"/>
      <c r="J2" s="2"/>
      <c r="K2" s="2"/>
      <c r="L2" s="2"/>
      <c r="M2" s="2"/>
      <c r="N2" s="2"/>
      <c r="O2" s="2"/>
      <c r="P2" s="2"/>
      <c r="Q2" s="2"/>
      <c r="R2" s="2"/>
      <c r="S2" s="2"/>
      <c r="T2" s="2"/>
    </row>
    <row r="3" spans="1:20" x14ac:dyDescent="0.2">
      <c r="A3" s="2"/>
      <c r="B3" s="2"/>
      <c r="C3" s="2"/>
      <c r="D3" s="2"/>
    </row>
    <row r="4" spans="1:20" x14ac:dyDescent="0.2">
      <c r="A4" s="2"/>
      <c r="B4" s="2"/>
      <c r="C4" s="2"/>
      <c r="D4" s="2"/>
      <c r="E4" s="2"/>
      <c r="F4" s="2"/>
    </row>
    <row r="5" spans="1:20" x14ac:dyDescent="0.2">
      <c r="A5" s="2"/>
      <c r="B5" s="2"/>
      <c r="C5" s="22"/>
      <c r="D5" s="22"/>
      <c r="E5" s="22" t="s">
        <v>0</v>
      </c>
      <c r="F5" s="22" t="s">
        <v>1</v>
      </c>
      <c r="G5" s="22" t="s">
        <v>2</v>
      </c>
      <c r="H5" s="22" t="s">
        <v>3</v>
      </c>
      <c r="I5" s="2"/>
      <c r="J5" s="2"/>
      <c r="K5" s="2"/>
      <c r="L5" s="2"/>
      <c r="M5" s="2"/>
      <c r="N5" s="2"/>
      <c r="O5" s="2"/>
      <c r="P5" s="2"/>
      <c r="Q5" s="2"/>
      <c r="R5" s="2"/>
      <c r="S5" s="2"/>
      <c r="T5" s="2"/>
    </row>
    <row r="6" spans="1:20" x14ac:dyDescent="0.2">
      <c r="A6" s="2"/>
      <c r="B6" s="2"/>
      <c r="C6" s="16">
        <v>2011</v>
      </c>
      <c r="D6" s="22" t="s">
        <v>0</v>
      </c>
      <c r="E6" s="22">
        <v>0</v>
      </c>
      <c r="F6" s="22">
        <v>1.6396886989256901E-2</v>
      </c>
      <c r="G6" s="22">
        <v>2.3886973195524401E-2</v>
      </c>
      <c r="H6" s="22">
        <v>9.2423501673689804E-2</v>
      </c>
    </row>
    <row r="7" spans="1:20" x14ac:dyDescent="0.2">
      <c r="A7" s="2"/>
      <c r="B7" s="2"/>
      <c r="C7" s="16"/>
      <c r="D7" s="22" t="s">
        <v>1</v>
      </c>
      <c r="E7" s="22">
        <v>1.6396886989256901E-2</v>
      </c>
      <c r="F7" s="22">
        <v>0</v>
      </c>
      <c r="G7" s="22">
        <v>1.3475210970245099E-2</v>
      </c>
      <c r="H7" s="22">
        <v>9.5179616115596902E-2</v>
      </c>
    </row>
    <row r="8" spans="1:20" x14ac:dyDescent="0.2">
      <c r="A8" s="2"/>
      <c r="B8" s="2"/>
      <c r="C8" s="16"/>
      <c r="D8" s="22" t="s">
        <v>2</v>
      </c>
      <c r="E8" s="22">
        <v>2.3886973195524401E-2</v>
      </c>
      <c r="F8" s="22">
        <v>1.3475210970245099E-2</v>
      </c>
      <c r="G8" s="22">
        <v>0</v>
      </c>
      <c r="H8" s="22">
        <v>0.103815373918408</v>
      </c>
    </row>
    <row r="9" spans="1:20" x14ac:dyDescent="0.2">
      <c r="A9" s="2"/>
      <c r="B9" s="2"/>
      <c r="C9" s="16"/>
      <c r="D9" s="22" t="s">
        <v>3</v>
      </c>
      <c r="E9" s="22">
        <v>9.2423501673689804E-2</v>
      </c>
      <c r="F9" s="22">
        <v>9.5179616115596902E-2</v>
      </c>
      <c r="G9" s="22">
        <v>0.103815373918408</v>
      </c>
      <c r="H9" s="22">
        <v>0</v>
      </c>
    </row>
    <row r="10" spans="1:20" x14ac:dyDescent="0.2">
      <c r="A10" s="2"/>
      <c r="B10" s="2"/>
      <c r="C10" s="16">
        <v>2012</v>
      </c>
      <c r="D10" s="22" t="s">
        <v>0</v>
      </c>
      <c r="E10" s="22">
        <v>0</v>
      </c>
      <c r="F10" s="22">
        <v>2.12716986370673E-2</v>
      </c>
      <c r="G10" s="22">
        <v>3.1495390428474601E-2</v>
      </c>
      <c r="H10" s="22">
        <v>8.95372754394161E-2</v>
      </c>
    </row>
    <row r="11" spans="1:20" x14ac:dyDescent="0.2">
      <c r="A11" s="2"/>
      <c r="B11" s="2"/>
      <c r="C11" s="16"/>
      <c r="D11" s="22" t="s">
        <v>1</v>
      </c>
      <c r="E11" s="22">
        <v>2.12716986370673E-2</v>
      </c>
      <c r="F11" s="22">
        <v>0</v>
      </c>
      <c r="G11" s="22">
        <v>2.0226545211811699E-2</v>
      </c>
      <c r="H11" s="22">
        <v>9.0419956232587403E-2</v>
      </c>
    </row>
    <row r="12" spans="1:20" x14ac:dyDescent="0.2">
      <c r="A12" s="2"/>
      <c r="B12" s="2"/>
      <c r="C12" s="16"/>
      <c r="D12" s="22" t="s">
        <v>2</v>
      </c>
      <c r="E12" s="22">
        <v>3.1495390428474601E-2</v>
      </c>
      <c r="F12" s="22">
        <v>2.0226545211811699E-2</v>
      </c>
      <c r="G12" s="22">
        <v>0</v>
      </c>
      <c r="H12" s="22">
        <v>9.2792033289959705E-2</v>
      </c>
    </row>
    <row r="13" spans="1:20" x14ac:dyDescent="0.2">
      <c r="A13" s="2"/>
      <c r="B13" s="2"/>
      <c r="C13" s="16"/>
      <c r="D13" s="22" t="s">
        <v>3</v>
      </c>
      <c r="E13" s="22">
        <v>8.95372754394161E-2</v>
      </c>
      <c r="F13" s="22">
        <v>9.0419956232587403E-2</v>
      </c>
      <c r="G13" s="22">
        <v>9.2792033289959705E-2</v>
      </c>
      <c r="H13" s="22">
        <v>0</v>
      </c>
    </row>
    <row r="14" spans="1:20" x14ac:dyDescent="0.2">
      <c r="A14" s="2"/>
      <c r="B14" s="2"/>
      <c r="C14" s="16">
        <v>2013</v>
      </c>
      <c r="D14" s="22" t="s">
        <v>0</v>
      </c>
      <c r="E14" s="22">
        <v>0</v>
      </c>
      <c r="F14" s="22">
        <v>2.1448081878700499E-2</v>
      </c>
      <c r="G14" s="22">
        <v>2.8823097737477502E-2</v>
      </c>
      <c r="H14" s="22">
        <v>0.101814632903861</v>
      </c>
    </row>
    <row r="15" spans="1:20" x14ac:dyDescent="0.2">
      <c r="A15" s="2"/>
      <c r="B15" s="2"/>
      <c r="C15" s="16"/>
      <c r="D15" s="22" t="s">
        <v>1</v>
      </c>
      <c r="E15" s="22">
        <v>2.1448081878700499E-2</v>
      </c>
      <c r="F15" s="22">
        <v>0</v>
      </c>
      <c r="G15" s="22">
        <v>8.8250594067349804E-3</v>
      </c>
      <c r="H15" s="22">
        <v>9.8210866749775902E-2</v>
      </c>
    </row>
    <row r="16" spans="1:20" x14ac:dyDescent="0.2">
      <c r="A16" s="2"/>
      <c r="B16" s="2"/>
      <c r="C16" s="16"/>
      <c r="D16" s="22" t="s">
        <v>2</v>
      </c>
      <c r="E16" s="22">
        <v>2.8823097737477502E-2</v>
      </c>
      <c r="F16" s="22">
        <v>8.8250594067349804E-3</v>
      </c>
      <c r="G16" s="22">
        <v>0</v>
      </c>
      <c r="H16" s="22">
        <v>0.10833259329358599</v>
      </c>
    </row>
    <row r="17" spans="1:8" x14ac:dyDescent="0.2">
      <c r="A17" s="2"/>
      <c r="B17" s="2"/>
      <c r="C17" s="16"/>
      <c r="D17" s="22" t="s">
        <v>3</v>
      </c>
      <c r="E17" s="22">
        <v>0.101814632903861</v>
      </c>
      <c r="F17" s="22">
        <v>9.8210866749775902E-2</v>
      </c>
      <c r="G17" s="22">
        <v>0.10833259329358599</v>
      </c>
      <c r="H17" s="22">
        <v>0</v>
      </c>
    </row>
    <row r="18" spans="1:8" x14ac:dyDescent="0.2">
      <c r="A18" s="2"/>
      <c r="B18" s="2"/>
      <c r="C18" s="16">
        <v>2014</v>
      </c>
      <c r="D18" s="22" t="s">
        <v>0</v>
      </c>
      <c r="E18" s="22">
        <v>0</v>
      </c>
      <c r="F18" s="22">
        <v>1.8915909990989101E-2</v>
      </c>
      <c r="G18" s="22">
        <v>2.4646973100222999E-2</v>
      </c>
      <c r="H18" s="22">
        <v>9.8439863265763497E-2</v>
      </c>
    </row>
    <row r="19" spans="1:8" x14ac:dyDescent="0.2">
      <c r="A19" s="2"/>
      <c r="B19" s="2"/>
      <c r="C19" s="16"/>
      <c r="D19" s="22" t="s">
        <v>1</v>
      </c>
      <c r="E19" s="22">
        <v>1.8915909990989101E-2</v>
      </c>
      <c r="F19" s="22">
        <v>0</v>
      </c>
      <c r="G19" s="22">
        <v>1.9690658988979402E-2</v>
      </c>
      <c r="H19" s="22">
        <v>9.7026125080389505E-2</v>
      </c>
    </row>
    <row r="20" spans="1:8" x14ac:dyDescent="0.2">
      <c r="A20" s="2"/>
      <c r="B20" s="2"/>
      <c r="C20" s="16"/>
      <c r="D20" s="22" t="s">
        <v>2</v>
      </c>
      <c r="E20" s="22">
        <v>2.4646973100222999E-2</v>
      </c>
      <c r="F20" s="22">
        <v>1.9690658988979402E-2</v>
      </c>
      <c r="G20" s="22">
        <v>0</v>
      </c>
      <c r="H20" s="22">
        <v>9.8855455190661704E-2</v>
      </c>
    </row>
    <row r="21" spans="1:8" x14ac:dyDescent="0.2">
      <c r="A21" s="2"/>
      <c r="B21" s="2"/>
      <c r="C21" s="16"/>
      <c r="D21" s="22" t="s">
        <v>3</v>
      </c>
      <c r="E21" s="22">
        <v>9.8439863265763497E-2</v>
      </c>
      <c r="F21" s="22">
        <v>9.7026125080389505E-2</v>
      </c>
      <c r="G21" s="22">
        <v>9.8855455190661704E-2</v>
      </c>
      <c r="H21" s="22">
        <v>0</v>
      </c>
    </row>
    <row r="22" spans="1:8" x14ac:dyDescent="0.2">
      <c r="A22" s="2"/>
      <c r="B22" s="2"/>
      <c r="C22" s="16">
        <v>2015</v>
      </c>
      <c r="D22" s="22" t="s">
        <v>0</v>
      </c>
      <c r="E22" s="22">
        <v>0</v>
      </c>
      <c r="F22" s="22">
        <v>2.06969578309537E-2</v>
      </c>
      <c r="G22" s="22">
        <v>3.04393015975821E-2</v>
      </c>
      <c r="H22" s="22">
        <v>0.100689515681866</v>
      </c>
    </row>
    <row r="23" spans="1:8" x14ac:dyDescent="0.2">
      <c r="A23" s="2"/>
      <c r="B23" s="2"/>
      <c r="C23" s="16"/>
      <c r="D23" s="22" t="s">
        <v>1</v>
      </c>
      <c r="E23" s="22">
        <v>2.06969578309537E-2</v>
      </c>
      <c r="F23" s="22">
        <v>0</v>
      </c>
      <c r="G23" s="22">
        <v>1.81574662684179E-2</v>
      </c>
      <c r="H23" s="22">
        <v>9.8196281691690201E-2</v>
      </c>
    </row>
    <row r="24" spans="1:8" x14ac:dyDescent="0.2">
      <c r="A24" s="2"/>
      <c r="B24" s="2"/>
      <c r="C24" s="16"/>
      <c r="D24" s="22" t="s">
        <v>2</v>
      </c>
      <c r="E24" s="22">
        <v>3.04393015975821E-2</v>
      </c>
      <c r="F24" s="22">
        <v>1.81574662684179E-2</v>
      </c>
      <c r="G24" s="22">
        <v>0</v>
      </c>
      <c r="H24" s="22">
        <v>0.110346258786942</v>
      </c>
    </row>
    <row r="25" spans="1:8" x14ac:dyDescent="0.2">
      <c r="A25" s="2"/>
      <c r="B25" s="2"/>
      <c r="C25" s="16"/>
      <c r="D25" s="22" t="s">
        <v>3</v>
      </c>
      <c r="E25" s="22">
        <v>0.100689515681866</v>
      </c>
      <c r="F25" s="22">
        <v>9.8196281691690201E-2</v>
      </c>
      <c r="G25" s="22">
        <v>0.110346258786942</v>
      </c>
      <c r="H25" s="22">
        <v>0</v>
      </c>
    </row>
    <row r="26" spans="1:8" x14ac:dyDescent="0.2">
      <c r="A26" s="2"/>
      <c r="B26" s="2"/>
      <c r="C26" s="16">
        <v>2016</v>
      </c>
      <c r="D26" s="22" t="s">
        <v>0</v>
      </c>
      <c r="E26" s="22">
        <v>0</v>
      </c>
      <c r="F26" s="22">
        <v>1.6875344263856899E-2</v>
      </c>
      <c r="G26" s="22">
        <v>5.2373317103774103E-2</v>
      </c>
      <c r="H26" s="22">
        <v>0.116813779967033</v>
      </c>
    </row>
    <row r="27" spans="1:8" x14ac:dyDescent="0.2">
      <c r="A27" s="2"/>
      <c r="B27" s="2"/>
      <c r="C27" s="16"/>
      <c r="D27" s="22" t="s">
        <v>1</v>
      </c>
      <c r="E27" s="22">
        <v>1.6875344263856899E-2</v>
      </c>
      <c r="F27" s="22">
        <v>0</v>
      </c>
      <c r="G27" s="22">
        <v>3.1574708677398901E-2</v>
      </c>
      <c r="H27" s="22">
        <v>0.112008174865927</v>
      </c>
    </row>
    <row r="28" spans="1:8" x14ac:dyDescent="0.2">
      <c r="A28" s="2"/>
      <c r="B28" s="2"/>
      <c r="C28" s="16"/>
      <c r="D28" s="22" t="s">
        <v>2</v>
      </c>
      <c r="E28" s="22">
        <v>5.2373317103774103E-2</v>
      </c>
      <c r="F28" s="22">
        <v>3.1574708677398901E-2</v>
      </c>
      <c r="G28" s="22">
        <v>0</v>
      </c>
      <c r="H28" s="22">
        <v>0.134294267878281</v>
      </c>
    </row>
    <row r="29" spans="1:8" x14ac:dyDescent="0.2">
      <c r="A29" s="2"/>
      <c r="B29" s="2"/>
      <c r="C29" s="16"/>
      <c r="D29" s="22" t="s">
        <v>3</v>
      </c>
      <c r="E29" s="22">
        <v>0.116813779967033</v>
      </c>
      <c r="F29" s="22">
        <v>0.112008174865927</v>
      </c>
      <c r="G29" s="22">
        <v>0.134294267878281</v>
      </c>
      <c r="H29" s="22">
        <v>0</v>
      </c>
    </row>
    <row r="30" spans="1:8" x14ac:dyDescent="0.2">
      <c r="A30" s="2"/>
      <c r="B30" s="2"/>
      <c r="C30" s="16">
        <v>2017</v>
      </c>
      <c r="D30" s="22" t="s">
        <v>0</v>
      </c>
      <c r="E30" s="22">
        <v>0</v>
      </c>
      <c r="F30" s="22">
        <v>2.2181053661153902E-2</v>
      </c>
      <c r="G30" s="22">
        <v>3.3563637522284397E-2</v>
      </c>
      <c r="H30" s="22">
        <v>7.4503223871817195E-2</v>
      </c>
    </row>
    <row r="31" spans="1:8" x14ac:dyDescent="0.2">
      <c r="A31" s="2"/>
      <c r="B31" s="2"/>
      <c r="C31" s="16"/>
      <c r="D31" s="22" t="s">
        <v>1</v>
      </c>
      <c r="E31" s="22">
        <v>2.2181053661153902E-2</v>
      </c>
      <c r="F31" s="22">
        <v>0</v>
      </c>
      <c r="G31" s="22">
        <v>1.9690566124516799E-2</v>
      </c>
      <c r="H31" s="22">
        <v>6.6716333414908305E-2</v>
      </c>
    </row>
    <row r="32" spans="1:8" x14ac:dyDescent="0.2">
      <c r="A32" s="2"/>
      <c r="B32" s="2"/>
      <c r="C32" s="16"/>
      <c r="D32" s="22" t="s">
        <v>2</v>
      </c>
      <c r="E32" s="22">
        <v>3.3563637522284397E-2</v>
      </c>
      <c r="F32" s="22">
        <v>1.9690566124516799E-2</v>
      </c>
      <c r="G32" s="22">
        <v>0</v>
      </c>
      <c r="H32" s="22">
        <v>6.3432517736973906E-2</v>
      </c>
    </row>
    <row r="33" spans="1:19" x14ac:dyDescent="0.2">
      <c r="A33" s="2"/>
      <c r="B33" s="2"/>
      <c r="C33" s="16"/>
      <c r="D33" s="22" t="s">
        <v>3</v>
      </c>
      <c r="E33" s="22">
        <v>7.4503223871817195E-2</v>
      </c>
      <c r="F33" s="22">
        <v>6.6716333414908305E-2</v>
      </c>
      <c r="G33" s="22">
        <v>6.3432517736973906E-2</v>
      </c>
      <c r="H33" s="22">
        <v>0</v>
      </c>
    </row>
    <row r="34" spans="1:19" x14ac:dyDescent="0.2">
      <c r="A34" s="2"/>
      <c r="B34" s="2"/>
      <c r="C34" s="16">
        <v>2018</v>
      </c>
      <c r="D34" s="22" t="s">
        <v>0</v>
      </c>
      <c r="E34" s="22">
        <v>0</v>
      </c>
      <c r="F34" s="22">
        <v>2.1043839174960399E-2</v>
      </c>
      <c r="G34" s="22">
        <v>4.0223376412995802E-2</v>
      </c>
      <c r="H34" s="22">
        <v>0.11327137215185799</v>
      </c>
    </row>
    <row r="35" spans="1:19" x14ac:dyDescent="0.2">
      <c r="A35" s="2"/>
      <c r="B35" s="2"/>
      <c r="C35" s="16"/>
      <c r="D35" s="22" t="s">
        <v>1</v>
      </c>
      <c r="E35" s="22">
        <v>2.1043839174960399E-2</v>
      </c>
      <c r="F35" s="22">
        <v>0</v>
      </c>
      <c r="G35" s="22">
        <v>2.2494329974320101E-2</v>
      </c>
      <c r="H35" s="22">
        <v>9.7386164206430106E-2</v>
      </c>
    </row>
    <row r="36" spans="1:19" x14ac:dyDescent="0.2">
      <c r="A36" s="2"/>
      <c r="B36" s="2"/>
      <c r="C36" s="16"/>
      <c r="D36" s="22" t="s">
        <v>2</v>
      </c>
      <c r="E36" s="22">
        <v>4.0223376412995802E-2</v>
      </c>
      <c r="F36" s="22">
        <v>2.2494329974320101E-2</v>
      </c>
      <c r="G36" s="22">
        <v>0</v>
      </c>
      <c r="H36" s="22">
        <v>0.109888960871161</v>
      </c>
    </row>
    <row r="37" spans="1:19" x14ac:dyDescent="0.2">
      <c r="A37" s="2"/>
      <c r="B37" s="2"/>
      <c r="C37" s="16"/>
      <c r="D37" s="22" t="s">
        <v>3</v>
      </c>
      <c r="E37" s="22">
        <v>0.11327137215185799</v>
      </c>
      <c r="F37" s="22">
        <v>9.7386164206430106E-2</v>
      </c>
      <c r="G37" s="22">
        <v>0.109888960871161</v>
      </c>
      <c r="H37" s="22">
        <v>0</v>
      </c>
    </row>
    <row r="38" spans="1:19" x14ac:dyDescent="0.2">
      <c r="A38" s="2"/>
      <c r="B38" s="2"/>
      <c r="C38" s="16">
        <v>2019</v>
      </c>
      <c r="D38" s="22" t="s">
        <v>0</v>
      </c>
      <c r="E38" s="22">
        <v>0</v>
      </c>
      <c r="F38" s="22">
        <v>1.67959137801936E-2</v>
      </c>
      <c r="G38" s="22">
        <v>3.12130242973119E-2</v>
      </c>
      <c r="H38" s="22">
        <v>0.11530806210000299</v>
      </c>
    </row>
    <row r="39" spans="1:19" x14ac:dyDescent="0.2">
      <c r="A39" s="2"/>
      <c r="B39" s="2"/>
      <c r="C39" s="16"/>
      <c r="D39" s="22" t="s">
        <v>1</v>
      </c>
      <c r="E39" s="22">
        <v>1.67959137801936E-2</v>
      </c>
      <c r="F39" s="22">
        <v>0</v>
      </c>
      <c r="G39" s="22">
        <v>1.9243605129879299E-2</v>
      </c>
      <c r="H39" s="22">
        <v>0.10560045382955099</v>
      </c>
    </row>
    <row r="40" spans="1:19" x14ac:dyDescent="0.2">
      <c r="A40" s="2"/>
      <c r="B40" s="2"/>
      <c r="C40" s="16"/>
      <c r="D40" s="22" t="s">
        <v>2</v>
      </c>
      <c r="E40" s="22">
        <v>3.12130242973119E-2</v>
      </c>
      <c r="F40" s="22">
        <v>1.9243605129879299E-2</v>
      </c>
      <c r="G40" s="22">
        <v>0</v>
      </c>
      <c r="H40" s="22">
        <v>0.11371869110241099</v>
      </c>
    </row>
    <row r="41" spans="1:19" x14ac:dyDescent="0.2">
      <c r="A41" s="2"/>
      <c r="B41" s="2"/>
      <c r="C41" s="16"/>
      <c r="D41" s="22" t="s">
        <v>3</v>
      </c>
      <c r="E41" s="22">
        <v>0.11530806210000299</v>
      </c>
      <c r="F41" s="22">
        <v>0.10560045382955099</v>
      </c>
      <c r="G41" s="22">
        <v>0.11371869110241099</v>
      </c>
      <c r="H41" s="22">
        <v>0</v>
      </c>
    </row>
    <row r="42" spans="1:19" x14ac:dyDescent="0.2">
      <c r="A42" s="2"/>
      <c r="B42" s="2"/>
      <c r="C42" s="2"/>
      <c r="D42" s="2"/>
      <c r="E42" s="2"/>
      <c r="F42" s="2"/>
    </row>
    <row r="43" spans="1:19" x14ac:dyDescent="0.2">
      <c r="A43" s="2"/>
      <c r="B43" s="2"/>
      <c r="C43" s="2"/>
      <c r="D43" s="2"/>
      <c r="E43" s="2"/>
      <c r="F43" s="2"/>
    </row>
    <row r="44" spans="1:19" x14ac:dyDescent="0.2">
      <c r="A44" s="2"/>
      <c r="B44" s="2"/>
      <c r="C44" s="2"/>
      <c r="D44" s="2"/>
      <c r="E44" s="2"/>
      <c r="F44" s="2"/>
      <c r="G44" s="2"/>
      <c r="H44" s="2"/>
      <c r="I44" s="2"/>
      <c r="J44" s="2"/>
      <c r="K44" s="2"/>
      <c r="L44" s="2"/>
      <c r="M44" s="2"/>
      <c r="N44" s="2"/>
      <c r="O44" s="2"/>
      <c r="P44" s="2"/>
      <c r="Q44" s="2"/>
      <c r="R44" s="2"/>
      <c r="S44" s="2"/>
    </row>
    <row r="45" spans="1:19" x14ac:dyDescent="0.2">
      <c r="A45" s="2"/>
      <c r="B45" s="2"/>
      <c r="C45" s="2"/>
    </row>
    <row r="46" spans="1:19" x14ac:dyDescent="0.2">
      <c r="A46" s="2"/>
      <c r="B46" s="2"/>
      <c r="D46" s="2"/>
      <c r="E46" s="2"/>
      <c r="F46" s="2"/>
      <c r="G46" s="2"/>
      <c r="H46" s="2"/>
      <c r="I46" s="2"/>
      <c r="J46" s="2"/>
      <c r="K46" s="2"/>
      <c r="L46" s="2"/>
      <c r="M46" s="2"/>
      <c r="N46" s="2"/>
      <c r="O46" s="2"/>
      <c r="P46" s="2"/>
      <c r="Q46" s="2"/>
      <c r="R46" s="2"/>
      <c r="S46" s="2"/>
    </row>
    <row r="47" spans="1:19" x14ac:dyDescent="0.2">
      <c r="A47" s="2"/>
      <c r="B47" s="2"/>
      <c r="C47" s="2"/>
      <c r="D47" s="2"/>
      <c r="E47" s="2"/>
      <c r="F47" s="2"/>
      <c r="G47" s="2"/>
      <c r="H47" s="2"/>
      <c r="I47" s="2"/>
      <c r="J47" s="2"/>
      <c r="K47" s="2"/>
      <c r="L47" s="2"/>
      <c r="M47" s="2"/>
      <c r="N47" s="2"/>
      <c r="O47" s="2"/>
      <c r="P47" s="2"/>
      <c r="Q47" s="2"/>
      <c r="R47" s="2"/>
    </row>
    <row r="48" spans="1:19" x14ac:dyDescent="0.2">
      <c r="A48" s="2"/>
      <c r="B48" s="2"/>
      <c r="S48" s="2"/>
    </row>
    <row r="49" spans="1:6" x14ac:dyDescent="0.2">
      <c r="A49" s="2"/>
      <c r="B49" s="2"/>
      <c r="C49" s="2"/>
    </row>
    <row r="50" spans="1:6" x14ac:dyDescent="0.2">
      <c r="A50" s="2"/>
      <c r="B50" s="2"/>
      <c r="C50" s="2"/>
    </row>
    <row r="51" spans="1:6" x14ac:dyDescent="0.2">
      <c r="A51" s="2"/>
      <c r="B51" s="2"/>
      <c r="C51" s="2"/>
      <c r="D51" s="2"/>
      <c r="E51" s="2"/>
      <c r="F51" s="2"/>
    </row>
    <row r="52" spans="1:6" x14ac:dyDescent="0.2">
      <c r="A52" s="2"/>
      <c r="B52" s="2"/>
      <c r="C52" s="2"/>
      <c r="D52" s="2"/>
      <c r="E52" s="2"/>
      <c r="F52" s="2"/>
    </row>
    <row r="53" spans="1:6" x14ac:dyDescent="0.2">
      <c r="A53" s="2"/>
      <c r="B53" s="2"/>
      <c r="C53" s="2"/>
      <c r="D53" s="2"/>
      <c r="E53" s="2"/>
      <c r="F53" s="2"/>
    </row>
    <row r="54" spans="1:6" x14ac:dyDescent="0.2">
      <c r="A54" s="2"/>
      <c r="B54" s="2"/>
      <c r="C54" s="2"/>
      <c r="D54" s="2"/>
      <c r="E54" s="2"/>
      <c r="F54" s="2"/>
    </row>
    <row r="55" spans="1:6" x14ac:dyDescent="0.2">
      <c r="A55" s="2"/>
      <c r="B55" s="2"/>
      <c r="C55" s="2"/>
      <c r="D55" s="2"/>
      <c r="E55" s="2"/>
      <c r="F55" s="2"/>
    </row>
    <row r="56" spans="1:6" x14ac:dyDescent="0.2">
      <c r="A56" s="2"/>
      <c r="B56" s="2"/>
      <c r="C56" s="2"/>
      <c r="D56" s="2"/>
      <c r="E56" s="2"/>
      <c r="F56" s="2"/>
    </row>
    <row r="57" spans="1:6" x14ac:dyDescent="0.2">
      <c r="A57" s="2"/>
      <c r="B57" s="2"/>
      <c r="C57" s="2"/>
      <c r="D57" s="2"/>
      <c r="E57" s="2"/>
      <c r="F57" s="2"/>
    </row>
    <row r="58" spans="1:6" x14ac:dyDescent="0.2">
      <c r="A58" s="2"/>
      <c r="B58" s="2"/>
      <c r="C58" s="2"/>
      <c r="D58" s="2"/>
      <c r="E58" s="2"/>
      <c r="F58" s="2"/>
    </row>
    <row r="59" spans="1:6" x14ac:dyDescent="0.2">
      <c r="A59" s="2"/>
      <c r="B59" s="2"/>
      <c r="C59" s="2"/>
      <c r="D59" s="2"/>
      <c r="E59" s="2"/>
      <c r="F59" s="2"/>
    </row>
    <row r="60" spans="1:6" x14ac:dyDescent="0.2">
      <c r="A60" s="2"/>
      <c r="B60" s="2"/>
      <c r="C60" s="2"/>
      <c r="D60" s="2"/>
      <c r="E60" s="2"/>
      <c r="F60" s="2"/>
    </row>
    <row r="61" spans="1:6" x14ac:dyDescent="0.2">
      <c r="A61" s="2"/>
      <c r="B61" s="2"/>
      <c r="C61" s="2"/>
      <c r="D61" s="2"/>
      <c r="E61" s="2"/>
      <c r="F61" s="2"/>
    </row>
    <row r="62" spans="1:6" x14ac:dyDescent="0.2">
      <c r="A62" s="2"/>
      <c r="B62" s="2"/>
      <c r="C62" s="2"/>
      <c r="D62" s="2"/>
      <c r="E62" s="2"/>
      <c r="F62" s="2"/>
    </row>
    <row r="63" spans="1:6" x14ac:dyDescent="0.2">
      <c r="A63" s="2"/>
      <c r="B63" s="2"/>
      <c r="C63" s="2"/>
      <c r="D63" s="2"/>
      <c r="E63" s="2"/>
      <c r="F63" s="2"/>
    </row>
    <row r="64" spans="1:6" x14ac:dyDescent="0.2">
      <c r="A64" s="2"/>
      <c r="B64" s="2"/>
      <c r="C64" s="2"/>
      <c r="D64" s="2"/>
      <c r="E64" s="2"/>
      <c r="F64" s="2"/>
    </row>
    <row r="65" spans="1:6" x14ac:dyDescent="0.2">
      <c r="A65" s="2"/>
      <c r="B65" s="2"/>
      <c r="C65" s="2"/>
      <c r="D65" s="2"/>
      <c r="E65" s="2"/>
      <c r="F65" s="2"/>
    </row>
    <row r="66" spans="1:6" x14ac:dyDescent="0.2">
      <c r="A66" s="2"/>
      <c r="B66" s="2"/>
      <c r="C66" s="2"/>
      <c r="D66" s="2"/>
      <c r="E66" s="2"/>
      <c r="F66" s="2"/>
    </row>
    <row r="67" spans="1:6" x14ac:dyDescent="0.2">
      <c r="A67" s="2"/>
      <c r="B67" s="2"/>
      <c r="C67" s="2"/>
      <c r="D67" s="2"/>
      <c r="E67" s="2"/>
      <c r="F67" s="2"/>
    </row>
    <row r="68" spans="1:6" x14ac:dyDescent="0.2">
      <c r="A68" s="2"/>
      <c r="B68" s="2"/>
      <c r="C68" s="2"/>
      <c r="D68" s="2"/>
      <c r="E68" s="2"/>
      <c r="F68" s="2"/>
    </row>
    <row r="69" spans="1:6" x14ac:dyDescent="0.2">
      <c r="A69" s="2"/>
      <c r="B69" s="2"/>
      <c r="C69" s="2"/>
      <c r="D69" s="2"/>
      <c r="E69" s="2"/>
      <c r="F69" s="2"/>
    </row>
    <row r="70" spans="1:6" x14ac:dyDescent="0.2">
      <c r="A70" s="2"/>
      <c r="B70" s="2"/>
      <c r="C70" s="2"/>
      <c r="D70" s="2"/>
      <c r="E70" s="2"/>
      <c r="F70" s="2"/>
    </row>
    <row r="71" spans="1:6" x14ac:dyDescent="0.2">
      <c r="A71" s="2"/>
      <c r="B71" s="2"/>
      <c r="C71" s="2"/>
      <c r="D71" s="2"/>
      <c r="E71" s="2"/>
      <c r="F71" s="2"/>
    </row>
    <row r="72" spans="1:6" x14ac:dyDescent="0.2">
      <c r="A72" s="2"/>
      <c r="B72" s="2"/>
      <c r="C72" s="2"/>
      <c r="D72" s="2"/>
      <c r="E72" s="2"/>
      <c r="F72" s="2"/>
    </row>
    <row r="73" spans="1:6" x14ac:dyDescent="0.2">
      <c r="A73" s="2"/>
      <c r="B73" s="2"/>
      <c r="C73" s="2"/>
      <c r="D73" s="2"/>
      <c r="E73" s="2"/>
      <c r="F73" s="2"/>
    </row>
    <row r="74" spans="1:6" x14ac:dyDescent="0.2">
      <c r="A74" s="2"/>
      <c r="B74" s="2"/>
      <c r="C74" s="2"/>
      <c r="D74" s="2"/>
      <c r="E74" s="2"/>
      <c r="F74" s="2"/>
    </row>
    <row r="75" spans="1:6" x14ac:dyDescent="0.2">
      <c r="A75" s="2"/>
      <c r="B75" s="2"/>
      <c r="C75" s="2"/>
      <c r="D75" s="2"/>
      <c r="E75" s="2"/>
      <c r="F75" s="2"/>
    </row>
    <row r="76" spans="1:6" x14ac:dyDescent="0.2">
      <c r="A76" s="2"/>
      <c r="B76" s="2"/>
      <c r="C76" s="2"/>
      <c r="D76" s="2"/>
      <c r="E76" s="2"/>
      <c r="F76" s="2"/>
    </row>
    <row r="77" spans="1:6" x14ac:dyDescent="0.2">
      <c r="A77" s="2"/>
      <c r="B77" s="2"/>
      <c r="C77" s="2"/>
      <c r="D77" s="2"/>
      <c r="E77" s="2"/>
      <c r="F77" s="2"/>
    </row>
    <row r="78" spans="1:6" x14ac:dyDescent="0.2">
      <c r="A78" s="2"/>
      <c r="B78" s="2"/>
      <c r="C78" s="2"/>
      <c r="D78" s="2"/>
      <c r="E78" s="2"/>
      <c r="F78" s="2"/>
    </row>
    <row r="79" spans="1:6" x14ac:dyDescent="0.2">
      <c r="A79" s="2"/>
      <c r="B79" s="2"/>
      <c r="C79" s="2"/>
      <c r="D79" s="2"/>
      <c r="E79" s="2"/>
      <c r="F79" s="2"/>
    </row>
    <row r="80" spans="1:6" x14ac:dyDescent="0.2">
      <c r="A80" s="2"/>
      <c r="B80" s="2"/>
      <c r="C80" s="2"/>
      <c r="D80" s="2"/>
      <c r="E80" s="2"/>
      <c r="F80" s="2"/>
    </row>
    <row r="81" spans="1:6" x14ac:dyDescent="0.2">
      <c r="A81" s="2"/>
      <c r="B81" s="2"/>
      <c r="C81" s="2"/>
      <c r="D81" s="2"/>
      <c r="E81" s="2"/>
      <c r="F81" s="2"/>
    </row>
    <row r="82" spans="1:6" x14ac:dyDescent="0.2">
      <c r="A82" s="2"/>
      <c r="B82" s="2"/>
      <c r="C82" s="2"/>
      <c r="D82" s="2"/>
      <c r="E82" s="2"/>
      <c r="F82" s="2"/>
    </row>
    <row r="83" spans="1:6" x14ac:dyDescent="0.2">
      <c r="A83" s="2"/>
      <c r="B83" s="2"/>
      <c r="C83" s="2"/>
      <c r="D83" s="2"/>
      <c r="E83" s="2"/>
      <c r="F83" s="2"/>
    </row>
    <row r="84" spans="1:6" x14ac:dyDescent="0.2">
      <c r="A84" s="2"/>
      <c r="B84" s="2"/>
      <c r="C84" s="2"/>
      <c r="D84" s="2"/>
      <c r="E84" s="2"/>
      <c r="F84" s="2"/>
    </row>
    <row r="85" spans="1:6" x14ac:dyDescent="0.2">
      <c r="A85" s="2"/>
      <c r="B85" s="2"/>
      <c r="C85" s="2"/>
      <c r="D85" s="2"/>
      <c r="E85" s="2"/>
      <c r="F85" s="2"/>
    </row>
    <row r="86" spans="1:6" x14ac:dyDescent="0.2">
      <c r="A86" s="2"/>
      <c r="B86" s="2"/>
      <c r="C86" s="2"/>
      <c r="D86" s="2"/>
      <c r="E86" s="2"/>
      <c r="F86" s="2"/>
    </row>
    <row r="87" spans="1:6" x14ac:dyDescent="0.2">
      <c r="A87" s="2"/>
      <c r="B87" s="2"/>
      <c r="C87" s="2"/>
      <c r="D87" s="2"/>
      <c r="E87" s="2"/>
      <c r="F87" s="2"/>
    </row>
    <row r="88" spans="1:6" x14ac:dyDescent="0.2">
      <c r="A88" s="2"/>
      <c r="B88" s="2"/>
      <c r="C88" s="2"/>
      <c r="D88" s="2"/>
      <c r="E88" s="2"/>
      <c r="F88" s="2"/>
    </row>
    <row r="89" spans="1:6" x14ac:dyDescent="0.2">
      <c r="A89" s="2"/>
      <c r="B89" s="2"/>
      <c r="C89" s="2"/>
      <c r="D89" s="2"/>
      <c r="E89" s="2"/>
      <c r="F89" s="2"/>
    </row>
    <row r="90" spans="1:6" x14ac:dyDescent="0.2">
      <c r="A90" s="2"/>
      <c r="B90" s="2"/>
      <c r="C90" s="2"/>
      <c r="D90" s="2"/>
      <c r="E90" s="2"/>
      <c r="F90" s="2"/>
    </row>
    <row r="91" spans="1:6" x14ac:dyDescent="0.2">
      <c r="A91" s="2"/>
      <c r="B91" s="2"/>
      <c r="C91" s="2"/>
      <c r="D91" s="2"/>
      <c r="E91" s="2"/>
      <c r="F91" s="2"/>
    </row>
    <row r="92" spans="1:6" x14ac:dyDescent="0.2">
      <c r="A92" s="2"/>
      <c r="B92" s="2"/>
      <c r="C92" s="2"/>
      <c r="D92" s="2"/>
      <c r="E92" s="2"/>
      <c r="F92" s="2"/>
    </row>
    <row r="93" spans="1:6" x14ac:dyDescent="0.2">
      <c r="A93" s="2"/>
      <c r="B93" s="2"/>
      <c r="C93" s="2"/>
      <c r="D93" s="2"/>
      <c r="E93" s="2"/>
      <c r="F93" s="2"/>
    </row>
    <row r="94" spans="1:6" x14ac:dyDescent="0.2">
      <c r="A94" s="2"/>
      <c r="B94" s="2"/>
      <c r="C94" s="2"/>
      <c r="D94" s="2"/>
      <c r="E94" s="2"/>
      <c r="F94" s="2"/>
    </row>
    <row r="95" spans="1:6" x14ac:dyDescent="0.2">
      <c r="A95" s="2"/>
      <c r="B95" s="2"/>
      <c r="C95" s="2"/>
      <c r="D95" s="2"/>
      <c r="E95" s="2"/>
      <c r="F95" s="2"/>
    </row>
    <row r="96" spans="1:6" x14ac:dyDescent="0.2">
      <c r="A96" s="2"/>
      <c r="B96" s="2"/>
      <c r="C96" s="2"/>
      <c r="D96" s="2"/>
      <c r="E96" s="2"/>
      <c r="F96" s="2"/>
    </row>
    <row r="97" spans="1:6" x14ac:dyDescent="0.2">
      <c r="A97" s="2"/>
      <c r="B97" s="2"/>
      <c r="C97" s="2"/>
      <c r="D97" s="2"/>
      <c r="E97" s="2"/>
      <c r="F97" s="2"/>
    </row>
    <row r="98" spans="1:6" x14ac:dyDescent="0.2">
      <c r="A98" s="2"/>
      <c r="B98" s="2"/>
      <c r="C98" s="2"/>
      <c r="D98" s="2"/>
      <c r="E98" s="2"/>
      <c r="F98" s="2"/>
    </row>
    <row r="99" spans="1:6" x14ac:dyDescent="0.2">
      <c r="A99" s="2"/>
      <c r="B99" s="2"/>
      <c r="C99" s="2"/>
      <c r="D99" s="2"/>
      <c r="E99" s="2"/>
      <c r="F99" s="2"/>
    </row>
    <row r="100" spans="1:6" x14ac:dyDescent="0.2">
      <c r="A100" s="2"/>
      <c r="B100" s="2"/>
      <c r="C100" s="2"/>
      <c r="D100" s="2"/>
      <c r="E100" s="2"/>
      <c r="F100" s="2"/>
    </row>
    <row r="101" spans="1:6" x14ac:dyDescent="0.2">
      <c r="A101" s="2"/>
      <c r="B101" s="2"/>
      <c r="C101" s="2"/>
      <c r="D101" s="2"/>
      <c r="E101" s="2"/>
      <c r="F101" s="2"/>
    </row>
    <row r="102" spans="1:6" x14ac:dyDescent="0.2">
      <c r="A102" s="2"/>
      <c r="B102" s="2"/>
      <c r="C102" s="2"/>
      <c r="D102" s="2"/>
      <c r="E102" s="2"/>
      <c r="F102" s="2"/>
    </row>
    <row r="103" spans="1:6" x14ac:dyDescent="0.2">
      <c r="A103" s="2"/>
      <c r="B103" s="2"/>
      <c r="C103" s="2"/>
      <c r="D103" s="2"/>
      <c r="E103" s="2"/>
      <c r="F103" s="2"/>
    </row>
    <row r="104" spans="1:6" x14ac:dyDescent="0.2">
      <c r="A104" s="2"/>
      <c r="B104" s="2"/>
      <c r="C104" s="2"/>
      <c r="D104" s="2"/>
      <c r="E104" s="2"/>
      <c r="F104" s="2"/>
    </row>
    <row r="105" spans="1:6" x14ac:dyDescent="0.2">
      <c r="A105" s="2"/>
      <c r="B105" s="2"/>
      <c r="C105" s="2"/>
      <c r="D105" s="2"/>
      <c r="E105" s="2"/>
      <c r="F105" s="2"/>
    </row>
    <row r="106" spans="1:6" x14ac:dyDescent="0.2">
      <c r="A106" s="2"/>
      <c r="B106" s="2"/>
      <c r="C106" s="2"/>
      <c r="D106" s="2"/>
      <c r="E106" s="2"/>
      <c r="F106" s="2"/>
    </row>
    <row r="107" spans="1:6" x14ac:dyDescent="0.2">
      <c r="A107" s="2"/>
      <c r="B107" s="2"/>
      <c r="C107" s="2"/>
      <c r="D107" s="2"/>
      <c r="E107" s="2"/>
      <c r="F107" s="2"/>
    </row>
    <row r="108" spans="1:6" x14ac:dyDescent="0.2">
      <c r="A108" s="2"/>
      <c r="B108" s="2"/>
      <c r="C108" s="2"/>
      <c r="D108" s="2"/>
      <c r="E108" s="2"/>
      <c r="F108" s="2"/>
    </row>
    <row r="109" spans="1:6" x14ac:dyDescent="0.2">
      <c r="A109" s="2"/>
      <c r="B109" s="2"/>
      <c r="C109" s="2"/>
      <c r="D109" s="2"/>
      <c r="E109" s="2"/>
      <c r="F109" s="2"/>
    </row>
    <row r="110" spans="1:6" x14ac:dyDescent="0.2">
      <c r="A110" s="2"/>
      <c r="B110" s="2"/>
      <c r="C110" s="2"/>
      <c r="D110" s="2"/>
      <c r="E110" s="2"/>
      <c r="F110" s="2"/>
    </row>
    <row r="111" spans="1:6" x14ac:dyDescent="0.2">
      <c r="A111" s="2"/>
      <c r="B111" s="2"/>
      <c r="C111" s="2"/>
      <c r="D111" s="2"/>
      <c r="E111" s="2"/>
      <c r="F111" s="2"/>
    </row>
    <row r="112" spans="1:6" x14ac:dyDescent="0.2">
      <c r="A112" s="2"/>
      <c r="B112" s="2"/>
      <c r="C112" s="2"/>
      <c r="D112" s="2"/>
      <c r="E112" s="2"/>
      <c r="F112" s="2"/>
    </row>
    <row r="113" spans="1:6" x14ac:dyDescent="0.2">
      <c r="A113" s="2"/>
      <c r="B113" s="2"/>
      <c r="C113" s="2"/>
      <c r="D113" s="2"/>
      <c r="E113" s="2"/>
      <c r="F113" s="2"/>
    </row>
    <row r="114" spans="1:6" x14ac:dyDescent="0.2">
      <c r="A114" s="2"/>
      <c r="B114" s="2"/>
      <c r="C114" s="2"/>
      <c r="D114" s="2"/>
      <c r="E114" s="2"/>
      <c r="F114" s="2"/>
    </row>
    <row r="115" spans="1:6" x14ac:dyDescent="0.2">
      <c r="A115" s="2"/>
      <c r="B115" s="2"/>
      <c r="C115" s="2"/>
      <c r="D115" s="2"/>
      <c r="E115" s="2"/>
      <c r="F115" s="2"/>
    </row>
    <row r="116" spans="1:6" x14ac:dyDescent="0.2">
      <c r="A116" s="2"/>
      <c r="B116" s="2"/>
      <c r="C116" s="2"/>
      <c r="D116" s="2"/>
      <c r="E116" s="2"/>
      <c r="F116" s="2"/>
    </row>
    <row r="117" spans="1:6" x14ac:dyDescent="0.2">
      <c r="A117" s="2"/>
      <c r="B117" s="2"/>
      <c r="C117" s="2"/>
      <c r="D117" s="2"/>
      <c r="E117" s="2"/>
      <c r="F117" s="2"/>
    </row>
    <row r="118" spans="1:6" x14ac:dyDescent="0.2">
      <c r="A118" s="2"/>
      <c r="B118" s="2"/>
      <c r="C118" s="2"/>
      <c r="D118" s="2"/>
      <c r="E118" s="2"/>
      <c r="F118" s="2"/>
    </row>
    <row r="119" spans="1:6" x14ac:dyDescent="0.2">
      <c r="A119" s="2"/>
      <c r="B119" s="2"/>
      <c r="C119" s="2"/>
      <c r="D119" s="2"/>
      <c r="E119" s="2"/>
      <c r="F119" s="2"/>
    </row>
    <row r="120" spans="1:6" x14ac:dyDescent="0.2">
      <c r="A120" s="2"/>
      <c r="B120" s="2"/>
      <c r="C120" s="2"/>
      <c r="D120" s="2"/>
      <c r="E120" s="2"/>
      <c r="F120" s="2"/>
    </row>
    <row r="121" spans="1:6" x14ac:dyDescent="0.2">
      <c r="A121" s="2"/>
      <c r="B121" s="2"/>
      <c r="C121" s="2"/>
      <c r="D121" s="2"/>
      <c r="E121" s="2"/>
      <c r="F121" s="2"/>
    </row>
    <row r="122" spans="1:6" x14ac:dyDescent="0.2">
      <c r="A122" s="2"/>
      <c r="B122" s="2"/>
      <c r="C122" s="2"/>
      <c r="D122" s="2"/>
      <c r="E122" s="2"/>
      <c r="F122" s="2"/>
    </row>
    <row r="123" spans="1:6" x14ac:dyDescent="0.2">
      <c r="A123" s="2"/>
      <c r="B123" s="2"/>
      <c r="C123" s="2"/>
      <c r="D123" s="2"/>
      <c r="E123" s="2"/>
      <c r="F123" s="2"/>
    </row>
    <row r="124" spans="1:6" x14ac:dyDescent="0.2">
      <c r="A124" s="2"/>
      <c r="B124" s="2"/>
      <c r="C124" s="2"/>
      <c r="D124" s="2"/>
      <c r="E124" s="2"/>
      <c r="F124" s="2"/>
    </row>
    <row r="125" spans="1:6" x14ac:dyDescent="0.2">
      <c r="A125" s="2"/>
      <c r="B125" s="2"/>
      <c r="C125" s="2"/>
      <c r="D125" s="2"/>
      <c r="E125" s="2"/>
      <c r="F125" s="2"/>
    </row>
    <row r="126" spans="1:6" x14ac:dyDescent="0.2">
      <c r="A126" s="2"/>
      <c r="B126" s="2"/>
      <c r="C126" s="2"/>
      <c r="D126" s="2"/>
      <c r="E126" s="2"/>
      <c r="F126" s="2"/>
    </row>
    <row r="127" spans="1:6" x14ac:dyDescent="0.2">
      <c r="A127" s="2"/>
      <c r="B127" s="2"/>
      <c r="C127" s="2"/>
      <c r="D127" s="2"/>
      <c r="E127" s="2"/>
      <c r="F127" s="2"/>
    </row>
    <row r="128" spans="1:6" x14ac:dyDescent="0.2">
      <c r="A128" s="2"/>
      <c r="B128" s="2"/>
      <c r="C128" s="2"/>
      <c r="D128" s="2"/>
      <c r="E128" s="2"/>
      <c r="F128" s="2"/>
    </row>
    <row r="129" spans="1:6" x14ac:dyDescent="0.2">
      <c r="A129" s="2"/>
      <c r="B129" s="2"/>
      <c r="C129" s="2"/>
      <c r="D129" s="2"/>
      <c r="E129" s="2"/>
      <c r="F129" s="2"/>
    </row>
    <row r="130" spans="1:6" x14ac:dyDescent="0.2">
      <c r="A130" s="2"/>
      <c r="B130" s="2"/>
      <c r="C130" s="2"/>
      <c r="D130" s="2"/>
      <c r="E130" s="2"/>
      <c r="F130" s="2"/>
    </row>
    <row r="131" spans="1:6" x14ac:dyDescent="0.2">
      <c r="A131" s="2"/>
      <c r="B131" s="2"/>
      <c r="C131" s="2"/>
      <c r="D131" s="2"/>
      <c r="E131" s="2"/>
      <c r="F131" s="2"/>
    </row>
    <row r="132" spans="1:6" x14ac:dyDescent="0.2">
      <c r="A132" s="2"/>
      <c r="B132" s="2"/>
      <c r="C132" s="2"/>
      <c r="D132" s="2"/>
      <c r="E132" s="2"/>
      <c r="F132" s="2"/>
    </row>
    <row r="133" spans="1:6" x14ac:dyDescent="0.2">
      <c r="A133" s="2"/>
      <c r="B133" s="2"/>
      <c r="C133" s="2"/>
      <c r="D133" s="2"/>
      <c r="E133" s="2"/>
      <c r="F133" s="2"/>
    </row>
    <row r="134" spans="1:6" x14ac:dyDescent="0.2">
      <c r="A134" s="2"/>
      <c r="B134" s="2"/>
      <c r="C134" s="2"/>
      <c r="D134" s="2"/>
      <c r="E134" s="2"/>
      <c r="F134" s="2"/>
    </row>
    <row r="135" spans="1:6" x14ac:dyDescent="0.2">
      <c r="A135" s="2"/>
      <c r="B135" s="2"/>
      <c r="C135" s="2"/>
      <c r="D135" s="2"/>
      <c r="E135" s="2"/>
      <c r="F135" s="2"/>
    </row>
    <row r="136" spans="1:6" x14ac:dyDescent="0.2">
      <c r="A136" s="2"/>
      <c r="B136" s="2"/>
      <c r="C136" s="2"/>
      <c r="D136" s="2"/>
      <c r="E136" s="2"/>
      <c r="F136" s="2"/>
    </row>
    <row r="137" spans="1:6" x14ac:dyDescent="0.2">
      <c r="A137" s="2"/>
      <c r="B137" s="2"/>
      <c r="C137" s="2"/>
      <c r="D137" s="2"/>
      <c r="E137" s="2"/>
      <c r="F137" s="2"/>
    </row>
    <row r="138" spans="1:6" x14ac:dyDescent="0.2">
      <c r="A138" s="2"/>
      <c r="B138" s="2"/>
      <c r="C138" s="2"/>
      <c r="D138" s="2"/>
      <c r="E138" s="2"/>
      <c r="F138" s="2"/>
    </row>
    <row r="139" spans="1:6" x14ac:dyDescent="0.2">
      <c r="A139" s="2"/>
      <c r="B139" s="2"/>
      <c r="C139" s="2"/>
      <c r="D139" s="2"/>
      <c r="E139" s="2"/>
      <c r="F139" s="2"/>
    </row>
    <row r="140" spans="1:6" x14ac:dyDescent="0.2">
      <c r="A140" s="2"/>
      <c r="B140" s="2"/>
      <c r="C140" s="2"/>
      <c r="D140" s="2"/>
      <c r="E140" s="2"/>
      <c r="F140" s="2"/>
    </row>
    <row r="141" spans="1:6" x14ac:dyDescent="0.2">
      <c r="A141" s="2"/>
      <c r="B141" s="2"/>
      <c r="C141" s="2"/>
      <c r="D141" s="2"/>
      <c r="E141" s="2"/>
      <c r="F141" s="2"/>
    </row>
    <row r="142" spans="1:6" x14ac:dyDescent="0.2">
      <c r="A142" s="2"/>
      <c r="B142" s="2"/>
      <c r="C142" s="2"/>
      <c r="D142" s="2"/>
      <c r="E142" s="2"/>
      <c r="F142" s="2"/>
    </row>
    <row r="143" spans="1:6" x14ac:dyDescent="0.2">
      <c r="A143" s="2"/>
      <c r="B143" s="2"/>
      <c r="C143" s="2"/>
      <c r="D143" s="2"/>
      <c r="E143" s="2"/>
      <c r="F143" s="2"/>
    </row>
    <row r="144" spans="1:6" x14ac:dyDescent="0.2">
      <c r="A144" s="2"/>
      <c r="B144" s="2"/>
      <c r="C144" s="2"/>
      <c r="D144" s="2"/>
      <c r="E144" s="2"/>
      <c r="F144" s="2"/>
    </row>
    <row r="145" spans="1:6" x14ac:dyDescent="0.2">
      <c r="A145" s="2"/>
      <c r="B145" s="2"/>
      <c r="C145" s="2"/>
      <c r="D145" s="2"/>
      <c r="E145" s="2"/>
      <c r="F145" s="2"/>
    </row>
    <row r="146" spans="1:6" x14ac:dyDescent="0.2">
      <c r="A146" s="2"/>
      <c r="B146" s="2"/>
      <c r="C146" s="2"/>
      <c r="D146" s="2"/>
      <c r="E146" s="2"/>
      <c r="F146" s="2"/>
    </row>
    <row r="147" spans="1:6" x14ac:dyDescent="0.2">
      <c r="A147" s="2"/>
      <c r="B147" s="2"/>
      <c r="C147" s="2"/>
      <c r="D147" s="2"/>
      <c r="E147" s="2"/>
      <c r="F147" s="2"/>
    </row>
    <row r="148" spans="1:6" x14ac:dyDescent="0.2">
      <c r="A148" s="2"/>
      <c r="B148" s="2"/>
      <c r="C148" s="2"/>
      <c r="D148" s="2"/>
      <c r="E148" s="2"/>
      <c r="F148" s="2"/>
    </row>
    <row r="149" spans="1:6" x14ac:dyDescent="0.2">
      <c r="A149" s="2"/>
      <c r="B149" s="2"/>
      <c r="C149" s="2"/>
      <c r="D149" s="2"/>
      <c r="E149" s="2"/>
      <c r="F149" s="2"/>
    </row>
    <row r="150" spans="1:6" x14ac:dyDescent="0.2">
      <c r="A150" s="2"/>
      <c r="B150" s="2"/>
      <c r="C150" s="2"/>
      <c r="D150" s="2"/>
      <c r="E150" s="2"/>
      <c r="F150" s="2"/>
    </row>
    <row r="151" spans="1:6" x14ac:dyDescent="0.2">
      <c r="A151" s="2"/>
      <c r="B151" s="2"/>
      <c r="C151" s="2"/>
      <c r="D151" s="2"/>
      <c r="E151" s="2"/>
      <c r="F151" s="2"/>
    </row>
    <row r="152" spans="1:6" x14ac:dyDescent="0.2">
      <c r="A152" s="2"/>
      <c r="B152" s="2"/>
      <c r="C152" s="2"/>
      <c r="D152" s="2"/>
      <c r="E152" s="2"/>
      <c r="F152" s="2"/>
    </row>
  </sheetData>
  <mergeCells count="9">
    <mergeCell ref="C30:C33"/>
    <mergeCell ref="C34:C37"/>
    <mergeCell ref="C38:C41"/>
    <mergeCell ref="C6:C9"/>
    <mergeCell ref="C10:C13"/>
    <mergeCell ref="C14:C17"/>
    <mergeCell ref="C18:C21"/>
    <mergeCell ref="C22:C25"/>
    <mergeCell ref="C26:C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1_samples</vt:lpstr>
      <vt:lpstr>2_nspawn</vt:lpstr>
      <vt:lpstr>3_age</vt:lpstr>
      <vt:lpstr>4_straying</vt:lpstr>
      <vt:lpstr>5_omy5</vt:lpstr>
      <vt:lpstr>S1. Loci for PBT</vt:lpstr>
      <vt:lpstr>S2. Ho, He</vt:lpstr>
      <vt:lpstr>S3. Fst within programs</vt:lpstr>
      <vt:lpstr>S4. Fst between programs</vt:lpstr>
      <vt:lpstr>S5. Number of spawnings by y</vt:lpstr>
      <vt:lpstr>S6. Parentage assignments</vt:lpstr>
      <vt:lpstr>S7. Parentage by number of spaw</vt:lpstr>
      <vt:lpstr>S8. Mean.median dates</vt:lpstr>
      <vt:lpstr>S9. Straying over years</vt:lpstr>
      <vt:lpstr>S10. ARxAR matings</vt:lpstr>
      <vt:lpstr>S11. Age by Omy05 and sex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Goetz</dc:creator>
  <cp:lastModifiedBy>Laura Goetz</cp:lastModifiedBy>
  <dcterms:created xsi:type="dcterms:W3CDTF">2023-07-19T22:04:02Z</dcterms:created>
  <dcterms:modified xsi:type="dcterms:W3CDTF">2023-07-21T21:09:40Z</dcterms:modified>
</cp:coreProperties>
</file>