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480" windowHeight="15460" tabRatio="777"/>
  </bookViews>
  <sheets>
    <sheet name="Compiled Cross Calibration" sheetId="2" r:id="rId1"/>
    <sheet name="Tank_1_Cross-Calib-03-01-2017.c" sheetId="1" r:id="rId2"/>
    <sheet name="Tank_2_Cross-Calib-03-01-2017.c" sheetId="3" r:id="rId3"/>
    <sheet name="Tank_3_Cross-Calilb-03-01-2017." sheetId="4" r:id="rId4"/>
    <sheet name="Tank_4_Cross-Calib-03-01-2017.c" sheetId="5" r:id="rId5"/>
    <sheet name="Tank_5_Cross-Calib-03-01-2017.c" sheetId="6" r:id="rId6"/>
    <sheet name="Tank_6_Cross-Calib-03-01-2017.c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8" i="2" l="1"/>
  <c r="N77" i="2"/>
  <c r="N76" i="2"/>
  <c r="M77" i="2"/>
  <c r="M76" i="2"/>
  <c r="L76" i="2"/>
  <c r="L77" i="2"/>
  <c r="J78" i="2"/>
  <c r="K78" i="2"/>
  <c r="L78" i="2"/>
  <c r="M78" i="2"/>
  <c r="I78" i="2"/>
  <c r="K77" i="2"/>
  <c r="K76" i="2"/>
  <c r="J77" i="2"/>
  <c r="J76" i="2"/>
  <c r="I77" i="2"/>
  <c r="I76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N17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2" i="2"/>
  <c r="M2" i="2"/>
  <c r="L2" i="2"/>
  <c r="K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</calcChain>
</file>

<file path=xl/sharedStrings.xml><?xml version="1.0" encoding="utf-8"?>
<sst xmlns="http://schemas.openxmlformats.org/spreadsheetml/2006/main" count="89" uniqueCount="55">
  <si>
    <t>ï»¿"Plot Title: Tank 1_20084916"</t>
  </si>
  <si>
    <t>#</t>
  </si>
  <si>
    <t>Date Time, GMT-08:00</t>
  </si>
  <si>
    <t>Temp, Â°C (LGR S/N: 20084916, SEN S/N: 20084916)</t>
  </si>
  <si>
    <t>Coupler Attached (LGR S/N: 20084916)</t>
  </si>
  <si>
    <t>Host Connected (LGR S/N: 20084916)</t>
  </si>
  <si>
    <t>Stopped (LGR S/N: 20084916)</t>
  </si>
  <si>
    <t>End Of File (LGR S/N: 20084916)</t>
  </si>
  <si>
    <t>Logged</t>
  </si>
  <si>
    <t>Tank 1 Temp</t>
  </si>
  <si>
    <t>ï»¿"Plot Title: Tank 2_20084917"</t>
  </si>
  <si>
    <t>Temp, Â°C (LGR S/N: 20084917, SEN S/N: 20084917)</t>
  </si>
  <si>
    <t>Coupler Attached (LGR S/N: 20084917)</t>
  </si>
  <si>
    <t>Host Connected (LGR S/N: 20084917)</t>
  </si>
  <si>
    <t>Stopped (LGR S/N: 20084917)</t>
  </si>
  <si>
    <t>End Of File (LGR S/N: 20084917)</t>
  </si>
  <si>
    <t>Tank 2 Temp</t>
  </si>
  <si>
    <t>ï»¿"Plot Title: Tank 3_20084921"</t>
  </si>
  <si>
    <t>Temp, Â°C (LGR S/N: 20084921, SEN S/N: 20084921)</t>
  </si>
  <si>
    <t>Coupler Attached (LGR S/N: 20084921)</t>
  </si>
  <si>
    <t>Host Connected (LGR S/N: 20084921)</t>
  </si>
  <si>
    <t>Stopped (LGR S/N: 20084921)</t>
  </si>
  <si>
    <t>End Of File (LGR S/N: 20084921)</t>
  </si>
  <si>
    <t>Tank 3 Temp</t>
  </si>
  <si>
    <t>ï»¿"Plot Title: Tank 4_20084918"</t>
  </si>
  <si>
    <t>Temp, Â°C (LGR S/N: 20084918, SEN S/N: 20084918)</t>
  </si>
  <si>
    <t>Coupler Attached (LGR S/N: 20084918)</t>
  </si>
  <si>
    <t>Host Connected (LGR S/N: 20084918)</t>
  </si>
  <si>
    <t>Stopped (LGR S/N: 20084918)</t>
  </si>
  <si>
    <t>End Of File (LGR S/N: 20084918)</t>
  </si>
  <si>
    <t>Tank 4 Temp</t>
  </si>
  <si>
    <t>ï»¿"Plot Title: Tank 5_20084919"</t>
  </si>
  <si>
    <t>Temp, Â°C (LGR S/N: 20084919, SEN S/N: 20084919)</t>
  </si>
  <si>
    <t>Host Connected (LGR S/N: 20084919)</t>
  </si>
  <si>
    <t>Coupler Attached (LGR S/N: 20084919)</t>
  </si>
  <si>
    <t>Stopped (LGR S/N: 20084919)</t>
  </si>
  <si>
    <t>End Of File (LGR S/N: 20084919)</t>
  </si>
  <si>
    <t>ï»¿"Plot Title: Tank 6_20084920"</t>
  </si>
  <si>
    <t>Temp, Â°C (LGR S/N: 20084920, SEN S/N: 20084920)</t>
  </si>
  <si>
    <t>Host Connected (LGR S/N: 20084920)</t>
  </si>
  <si>
    <t>Coupler Attached (LGR S/N: 20084920)</t>
  </si>
  <si>
    <t>Stopped (LGR S/N: 20084920)</t>
  </si>
  <si>
    <t>End Of File (LGR S/N: 20084920)</t>
  </si>
  <si>
    <t>Tank 5 Temp</t>
  </si>
  <si>
    <t>Tank 6 Temp</t>
  </si>
  <si>
    <t>Average Temp</t>
  </si>
  <si>
    <t>Tank 1 Residuals</t>
  </si>
  <si>
    <t>Tank 2 Residuals</t>
  </si>
  <si>
    <t>Tank 3 Residuals</t>
  </si>
  <si>
    <t>Tank 4 Residuals</t>
  </si>
  <si>
    <t>Tank 5 Residuals</t>
  </si>
  <si>
    <t>Tank 6 Residuals</t>
  </si>
  <si>
    <t>Average Delta -</t>
  </si>
  <si>
    <t>Average Delta +</t>
  </si>
  <si>
    <t>Average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</si>
</sst>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HOBO Temperature</a:t>
            </a:r>
            <a:r>
              <a:rPr lang="en-US" baseline="0"/>
              <a:t> Cross Calibration, pre pH Trial</a:t>
            </a:r>
          </a:p>
          <a:p>
            <a:pPr>
              <a:defRPr/>
            </a:pPr>
            <a:r>
              <a:rPr lang="en-US" baseline="0"/>
              <a:t>from 7pm -&gt; 1pm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2"/>
          <c:tx>
            <c:v>Tank 3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Calibration'!$D:$D</c:f>
              <c:numCache>
                <c:formatCode>General</c:formatCode>
                <c:ptCount val="1048576"/>
                <c:pt idx="0">
                  <c:v>0.0</c:v>
                </c:pt>
                <c:pt idx="1">
                  <c:v>23.677</c:v>
                </c:pt>
                <c:pt idx="2">
                  <c:v>23.484</c:v>
                </c:pt>
                <c:pt idx="3">
                  <c:v>23.1</c:v>
                </c:pt>
                <c:pt idx="4">
                  <c:v>21.76</c:v>
                </c:pt>
                <c:pt idx="5">
                  <c:v>21.091</c:v>
                </c:pt>
                <c:pt idx="6">
                  <c:v>20.71</c:v>
                </c:pt>
                <c:pt idx="7">
                  <c:v>20.424</c:v>
                </c:pt>
                <c:pt idx="8">
                  <c:v>20.138</c:v>
                </c:pt>
                <c:pt idx="9">
                  <c:v>19.948</c:v>
                </c:pt>
                <c:pt idx="10">
                  <c:v>19.758</c:v>
                </c:pt>
                <c:pt idx="11">
                  <c:v>19.567</c:v>
                </c:pt>
                <c:pt idx="12">
                  <c:v>19.472</c:v>
                </c:pt>
                <c:pt idx="13">
                  <c:v>19.282</c:v>
                </c:pt>
                <c:pt idx="14">
                  <c:v>18.996</c:v>
                </c:pt>
                <c:pt idx="15">
                  <c:v>18.616</c:v>
                </c:pt>
                <c:pt idx="16">
                  <c:v>18.14</c:v>
                </c:pt>
                <c:pt idx="17">
                  <c:v>17.76</c:v>
                </c:pt>
                <c:pt idx="18">
                  <c:v>17.379</c:v>
                </c:pt>
                <c:pt idx="19">
                  <c:v>16.999</c:v>
                </c:pt>
                <c:pt idx="20">
                  <c:v>16.713</c:v>
                </c:pt>
                <c:pt idx="21">
                  <c:v>16.332</c:v>
                </c:pt>
                <c:pt idx="22">
                  <c:v>15.951</c:v>
                </c:pt>
                <c:pt idx="23">
                  <c:v>15.664</c:v>
                </c:pt>
                <c:pt idx="24">
                  <c:v>15.378</c:v>
                </c:pt>
                <c:pt idx="25">
                  <c:v>15.091</c:v>
                </c:pt>
                <c:pt idx="26">
                  <c:v>14.9</c:v>
                </c:pt>
                <c:pt idx="27">
                  <c:v>14.709</c:v>
                </c:pt>
                <c:pt idx="28">
                  <c:v>14.613</c:v>
                </c:pt>
                <c:pt idx="29">
                  <c:v>14.421</c:v>
                </c:pt>
                <c:pt idx="30">
                  <c:v>14.23</c:v>
                </c:pt>
                <c:pt idx="31">
                  <c:v>14.038</c:v>
                </c:pt>
                <c:pt idx="32">
                  <c:v>13.942</c:v>
                </c:pt>
                <c:pt idx="33">
                  <c:v>13.846</c:v>
                </c:pt>
                <c:pt idx="34">
                  <c:v>13.654</c:v>
                </c:pt>
                <c:pt idx="35">
                  <c:v>13.558</c:v>
                </c:pt>
                <c:pt idx="36">
                  <c:v>13.461</c:v>
                </c:pt>
                <c:pt idx="37">
                  <c:v>13.365</c:v>
                </c:pt>
                <c:pt idx="38">
                  <c:v>13.269</c:v>
                </c:pt>
                <c:pt idx="39">
                  <c:v>13.173</c:v>
                </c:pt>
                <c:pt idx="40">
                  <c:v>13.076</c:v>
                </c:pt>
                <c:pt idx="41">
                  <c:v>12.98</c:v>
                </c:pt>
                <c:pt idx="42">
                  <c:v>12.98</c:v>
                </c:pt>
                <c:pt idx="43">
                  <c:v>13.076</c:v>
                </c:pt>
                <c:pt idx="44">
                  <c:v>13.173</c:v>
                </c:pt>
                <c:pt idx="45">
                  <c:v>13.365</c:v>
                </c:pt>
                <c:pt idx="46">
                  <c:v>13.461</c:v>
                </c:pt>
                <c:pt idx="47">
                  <c:v>13.654</c:v>
                </c:pt>
                <c:pt idx="48">
                  <c:v>14.709</c:v>
                </c:pt>
                <c:pt idx="49">
                  <c:v>15.378</c:v>
                </c:pt>
                <c:pt idx="50">
                  <c:v>15.473</c:v>
                </c:pt>
                <c:pt idx="51">
                  <c:v>14.421</c:v>
                </c:pt>
                <c:pt idx="52">
                  <c:v>13.75</c:v>
                </c:pt>
                <c:pt idx="53">
                  <c:v>12.98</c:v>
                </c:pt>
                <c:pt idx="54">
                  <c:v>13.173</c:v>
                </c:pt>
                <c:pt idx="55">
                  <c:v>13.269</c:v>
                </c:pt>
                <c:pt idx="56">
                  <c:v>13.461</c:v>
                </c:pt>
                <c:pt idx="57">
                  <c:v>13.558</c:v>
                </c:pt>
                <c:pt idx="58">
                  <c:v>13.269</c:v>
                </c:pt>
                <c:pt idx="59">
                  <c:v>13.365</c:v>
                </c:pt>
                <c:pt idx="60">
                  <c:v>13.558</c:v>
                </c:pt>
                <c:pt idx="61">
                  <c:v>13.654</c:v>
                </c:pt>
                <c:pt idx="62">
                  <c:v>13.846</c:v>
                </c:pt>
                <c:pt idx="63">
                  <c:v>14.23</c:v>
                </c:pt>
                <c:pt idx="64">
                  <c:v>14.421</c:v>
                </c:pt>
                <c:pt idx="65">
                  <c:v>14.613</c:v>
                </c:pt>
                <c:pt idx="66">
                  <c:v>14.804</c:v>
                </c:pt>
                <c:pt idx="67">
                  <c:v>14.996</c:v>
                </c:pt>
                <c:pt idx="68">
                  <c:v>15.282</c:v>
                </c:pt>
                <c:pt idx="69">
                  <c:v>15.664</c:v>
                </c:pt>
                <c:pt idx="70">
                  <c:v>15.664</c:v>
                </c:pt>
                <c:pt idx="71">
                  <c:v>15.282</c:v>
                </c:pt>
                <c:pt idx="72">
                  <c:v>15.091</c:v>
                </c:pt>
                <c:pt idx="73">
                  <c:v>15.187</c:v>
                </c:pt>
              </c:numCache>
            </c:numRef>
          </c:yVal>
          <c:smooth val="1"/>
        </c:ser>
        <c:ser>
          <c:idx val="9"/>
          <c:order val="3"/>
          <c:tx>
            <c:v>Tank 4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Calibration'!$E:$E</c:f>
              <c:numCache>
                <c:formatCode>General</c:formatCode>
                <c:ptCount val="1048576"/>
                <c:pt idx="0">
                  <c:v>0.0</c:v>
                </c:pt>
                <c:pt idx="1">
                  <c:v>23.581</c:v>
                </c:pt>
                <c:pt idx="2">
                  <c:v>23.292</c:v>
                </c:pt>
                <c:pt idx="3">
                  <c:v>23.1</c:v>
                </c:pt>
                <c:pt idx="4">
                  <c:v>21.855</c:v>
                </c:pt>
                <c:pt idx="5">
                  <c:v>21.187</c:v>
                </c:pt>
                <c:pt idx="6">
                  <c:v>20.71</c:v>
                </c:pt>
                <c:pt idx="7">
                  <c:v>20.424</c:v>
                </c:pt>
                <c:pt idx="8">
                  <c:v>20.138</c:v>
                </c:pt>
                <c:pt idx="9">
                  <c:v>19.948</c:v>
                </c:pt>
                <c:pt idx="10">
                  <c:v>19.758</c:v>
                </c:pt>
                <c:pt idx="11">
                  <c:v>19.567</c:v>
                </c:pt>
                <c:pt idx="12">
                  <c:v>19.377</c:v>
                </c:pt>
                <c:pt idx="13">
                  <c:v>19.187</c:v>
                </c:pt>
                <c:pt idx="14">
                  <c:v>18.996</c:v>
                </c:pt>
                <c:pt idx="15">
                  <c:v>18.616</c:v>
                </c:pt>
                <c:pt idx="16">
                  <c:v>18.14</c:v>
                </c:pt>
                <c:pt idx="17">
                  <c:v>17.76</c:v>
                </c:pt>
                <c:pt idx="18">
                  <c:v>17.379</c:v>
                </c:pt>
                <c:pt idx="19">
                  <c:v>16.999</c:v>
                </c:pt>
                <c:pt idx="20">
                  <c:v>16.618</c:v>
                </c:pt>
                <c:pt idx="21">
                  <c:v>16.332</c:v>
                </c:pt>
                <c:pt idx="22">
                  <c:v>15.951</c:v>
                </c:pt>
                <c:pt idx="23">
                  <c:v>15.664</c:v>
                </c:pt>
                <c:pt idx="24">
                  <c:v>15.378</c:v>
                </c:pt>
                <c:pt idx="25">
                  <c:v>15.091</c:v>
                </c:pt>
                <c:pt idx="26">
                  <c:v>14.9</c:v>
                </c:pt>
                <c:pt idx="27">
                  <c:v>14.709</c:v>
                </c:pt>
                <c:pt idx="28">
                  <c:v>14.517</c:v>
                </c:pt>
                <c:pt idx="29">
                  <c:v>14.325</c:v>
                </c:pt>
                <c:pt idx="30">
                  <c:v>14.134</c:v>
                </c:pt>
                <c:pt idx="31">
                  <c:v>14.038</c:v>
                </c:pt>
                <c:pt idx="32">
                  <c:v>13.846</c:v>
                </c:pt>
                <c:pt idx="33">
                  <c:v>13.75</c:v>
                </c:pt>
                <c:pt idx="34">
                  <c:v>13.558</c:v>
                </c:pt>
                <c:pt idx="35">
                  <c:v>13.461</c:v>
                </c:pt>
                <c:pt idx="36">
                  <c:v>13.365</c:v>
                </c:pt>
                <c:pt idx="37">
                  <c:v>13.269</c:v>
                </c:pt>
                <c:pt idx="38">
                  <c:v>13.173</c:v>
                </c:pt>
                <c:pt idx="39">
                  <c:v>13.076</c:v>
                </c:pt>
                <c:pt idx="40">
                  <c:v>12.98</c:v>
                </c:pt>
                <c:pt idx="41">
                  <c:v>12.883</c:v>
                </c:pt>
                <c:pt idx="42">
                  <c:v>12.883</c:v>
                </c:pt>
                <c:pt idx="43">
                  <c:v>12.98</c:v>
                </c:pt>
                <c:pt idx="44">
                  <c:v>12.98</c:v>
                </c:pt>
                <c:pt idx="45">
                  <c:v>13.173</c:v>
                </c:pt>
                <c:pt idx="46">
                  <c:v>13.269</c:v>
                </c:pt>
                <c:pt idx="47">
                  <c:v>13.461</c:v>
                </c:pt>
                <c:pt idx="48">
                  <c:v>14.613</c:v>
                </c:pt>
                <c:pt idx="49">
                  <c:v>14.996</c:v>
                </c:pt>
                <c:pt idx="50">
                  <c:v>14.996</c:v>
                </c:pt>
                <c:pt idx="51">
                  <c:v>14.421</c:v>
                </c:pt>
                <c:pt idx="52">
                  <c:v>13.461</c:v>
                </c:pt>
                <c:pt idx="53">
                  <c:v>12.69</c:v>
                </c:pt>
                <c:pt idx="54">
                  <c:v>12.401</c:v>
                </c:pt>
                <c:pt idx="55">
                  <c:v>12.594</c:v>
                </c:pt>
                <c:pt idx="56">
                  <c:v>12.883</c:v>
                </c:pt>
                <c:pt idx="57">
                  <c:v>13.076</c:v>
                </c:pt>
                <c:pt idx="58">
                  <c:v>13.173</c:v>
                </c:pt>
                <c:pt idx="59">
                  <c:v>13.076</c:v>
                </c:pt>
                <c:pt idx="60">
                  <c:v>13.173</c:v>
                </c:pt>
                <c:pt idx="61">
                  <c:v>13.269</c:v>
                </c:pt>
                <c:pt idx="62">
                  <c:v>13.365</c:v>
                </c:pt>
                <c:pt idx="63">
                  <c:v>13.558</c:v>
                </c:pt>
                <c:pt idx="64">
                  <c:v>13.846</c:v>
                </c:pt>
                <c:pt idx="65">
                  <c:v>14.038</c:v>
                </c:pt>
                <c:pt idx="66">
                  <c:v>14.325</c:v>
                </c:pt>
                <c:pt idx="67">
                  <c:v>14.517</c:v>
                </c:pt>
                <c:pt idx="68">
                  <c:v>14.804</c:v>
                </c:pt>
                <c:pt idx="69">
                  <c:v>15.091</c:v>
                </c:pt>
                <c:pt idx="70">
                  <c:v>15.282</c:v>
                </c:pt>
                <c:pt idx="71">
                  <c:v>14.9</c:v>
                </c:pt>
                <c:pt idx="72">
                  <c:v>14.804</c:v>
                </c:pt>
                <c:pt idx="73">
                  <c:v>14.9</c:v>
                </c:pt>
              </c:numCache>
            </c:numRef>
          </c:yVal>
          <c:smooth val="1"/>
        </c:ser>
        <c:ser>
          <c:idx val="10"/>
          <c:order val="4"/>
          <c:tx>
            <c:v>Tank 5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Calibration'!$F:$F</c:f>
              <c:numCache>
                <c:formatCode>General</c:formatCode>
                <c:ptCount val="1048576"/>
                <c:pt idx="0">
                  <c:v>0.0</c:v>
                </c:pt>
                <c:pt idx="1">
                  <c:v>23.677</c:v>
                </c:pt>
                <c:pt idx="2">
                  <c:v>23.484</c:v>
                </c:pt>
                <c:pt idx="3">
                  <c:v>23.1</c:v>
                </c:pt>
                <c:pt idx="4">
                  <c:v>21.855</c:v>
                </c:pt>
                <c:pt idx="5">
                  <c:v>21.187</c:v>
                </c:pt>
                <c:pt idx="6">
                  <c:v>20.71</c:v>
                </c:pt>
                <c:pt idx="7">
                  <c:v>20.424</c:v>
                </c:pt>
                <c:pt idx="8">
                  <c:v>20.234</c:v>
                </c:pt>
                <c:pt idx="9">
                  <c:v>19.948</c:v>
                </c:pt>
                <c:pt idx="10">
                  <c:v>19.758</c:v>
                </c:pt>
                <c:pt idx="11">
                  <c:v>19.567</c:v>
                </c:pt>
                <c:pt idx="12">
                  <c:v>19.472</c:v>
                </c:pt>
                <c:pt idx="13">
                  <c:v>19.282</c:v>
                </c:pt>
                <c:pt idx="14">
                  <c:v>19.092</c:v>
                </c:pt>
                <c:pt idx="15">
                  <c:v>18.616</c:v>
                </c:pt>
                <c:pt idx="16">
                  <c:v>18.236</c:v>
                </c:pt>
                <c:pt idx="17">
                  <c:v>17.76</c:v>
                </c:pt>
                <c:pt idx="18">
                  <c:v>17.379</c:v>
                </c:pt>
                <c:pt idx="19">
                  <c:v>16.999</c:v>
                </c:pt>
                <c:pt idx="20">
                  <c:v>16.713</c:v>
                </c:pt>
                <c:pt idx="21">
                  <c:v>16.332</c:v>
                </c:pt>
                <c:pt idx="22">
                  <c:v>15.951</c:v>
                </c:pt>
                <c:pt idx="23">
                  <c:v>15.664</c:v>
                </c:pt>
                <c:pt idx="24">
                  <c:v>15.378</c:v>
                </c:pt>
                <c:pt idx="25">
                  <c:v>15.187</c:v>
                </c:pt>
                <c:pt idx="26">
                  <c:v>14.9</c:v>
                </c:pt>
                <c:pt idx="27">
                  <c:v>14.804</c:v>
                </c:pt>
                <c:pt idx="28">
                  <c:v>14.613</c:v>
                </c:pt>
                <c:pt idx="29">
                  <c:v>14.421</c:v>
                </c:pt>
                <c:pt idx="30">
                  <c:v>14.23</c:v>
                </c:pt>
                <c:pt idx="31">
                  <c:v>14.134</c:v>
                </c:pt>
                <c:pt idx="32">
                  <c:v>13.942</c:v>
                </c:pt>
                <c:pt idx="33">
                  <c:v>13.846</c:v>
                </c:pt>
                <c:pt idx="34">
                  <c:v>13.654</c:v>
                </c:pt>
                <c:pt idx="35">
                  <c:v>13.558</c:v>
                </c:pt>
                <c:pt idx="36">
                  <c:v>13.461</c:v>
                </c:pt>
                <c:pt idx="37">
                  <c:v>13.365</c:v>
                </c:pt>
                <c:pt idx="38">
                  <c:v>13.269</c:v>
                </c:pt>
                <c:pt idx="39">
                  <c:v>13.173</c:v>
                </c:pt>
                <c:pt idx="40">
                  <c:v>13.076</c:v>
                </c:pt>
                <c:pt idx="41">
                  <c:v>13.076</c:v>
                </c:pt>
                <c:pt idx="42">
                  <c:v>13.076</c:v>
                </c:pt>
                <c:pt idx="43">
                  <c:v>13.076</c:v>
                </c:pt>
                <c:pt idx="44">
                  <c:v>13.269</c:v>
                </c:pt>
                <c:pt idx="45">
                  <c:v>13.365</c:v>
                </c:pt>
                <c:pt idx="46">
                  <c:v>13.558</c:v>
                </c:pt>
                <c:pt idx="47">
                  <c:v>13.654</c:v>
                </c:pt>
                <c:pt idx="48">
                  <c:v>14.709</c:v>
                </c:pt>
                <c:pt idx="49">
                  <c:v>15.378</c:v>
                </c:pt>
                <c:pt idx="50">
                  <c:v>14.996</c:v>
                </c:pt>
                <c:pt idx="51">
                  <c:v>13.942</c:v>
                </c:pt>
                <c:pt idx="52">
                  <c:v>13.076</c:v>
                </c:pt>
                <c:pt idx="53">
                  <c:v>12.304</c:v>
                </c:pt>
                <c:pt idx="54">
                  <c:v>12.401</c:v>
                </c:pt>
                <c:pt idx="55">
                  <c:v>12.787</c:v>
                </c:pt>
                <c:pt idx="56">
                  <c:v>13.173</c:v>
                </c:pt>
                <c:pt idx="57">
                  <c:v>13.365</c:v>
                </c:pt>
                <c:pt idx="58">
                  <c:v>13.365</c:v>
                </c:pt>
                <c:pt idx="59">
                  <c:v>13.461</c:v>
                </c:pt>
                <c:pt idx="60">
                  <c:v>13.558</c:v>
                </c:pt>
                <c:pt idx="61">
                  <c:v>13.654</c:v>
                </c:pt>
                <c:pt idx="62">
                  <c:v>13.75</c:v>
                </c:pt>
                <c:pt idx="63">
                  <c:v>14.038</c:v>
                </c:pt>
                <c:pt idx="64">
                  <c:v>14.23</c:v>
                </c:pt>
                <c:pt idx="65">
                  <c:v>14.517</c:v>
                </c:pt>
                <c:pt idx="66">
                  <c:v>14.709</c:v>
                </c:pt>
                <c:pt idx="67">
                  <c:v>14.996</c:v>
                </c:pt>
                <c:pt idx="68">
                  <c:v>15.282</c:v>
                </c:pt>
                <c:pt idx="69">
                  <c:v>15.569</c:v>
                </c:pt>
                <c:pt idx="70">
                  <c:v>15.664</c:v>
                </c:pt>
                <c:pt idx="71">
                  <c:v>15.187</c:v>
                </c:pt>
                <c:pt idx="72">
                  <c:v>15.091</c:v>
                </c:pt>
                <c:pt idx="73">
                  <c:v>15.378</c:v>
                </c:pt>
              </c:numCache>
            </c:numRef>
          </c:yVal>
          <c:smooth val="1"/>
        </c:ser>
        <c:ser>
          <c:idx val="11"/>
          <c:order val="5"/>
          <c:tx>
            <c:v>Tank 6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Calibration'!$G:$G</c:f>
              <c:numCache>
                <c:formatCode>General</c:formatCode>
                <c:ptCount val="1048576"/>
                <c:pt idx="0">
                  <c:v>0.0</c:v>
                </c:pt>
                <c:pt idx="1">
                  <c:v>23.773</c:v>
                </c:pt>
                <c:pt idx="2">
                  <c:v>23.581</c:v>
                </c:pt>
                <c:pt idx="3">
                  <c:v>23.292</c:v>
                </c:pt>
                <c:pt idx="4">
                  <c:v>22.429</c:v>
                </c:pt>
                <c:pt idx="5">
                  <c:v>21.855</c:v>
                </c:pt>
                <c:pt idx="6">
                  <c:v>21.378</c:v>
                </c:pt>
                <c:pt idx="7">
                  <c:v>20.901</c:v>
                </c:pt>
                <c:pt idx="8">
                  <c:v>20.615</c:v>
                </c:pt>
                <c:pt idx="9">
                  <c:v>20.329</c:v>
                </c:pt>
                <c:pt idx="10">
                  <c:v>20.043</c:v>
                </c:pt>
                <c:pt idx="11">
                  <c:v>19.853</c:v>
                </c:pt>
                <c:pt idx="12">
                  <c:v>19.567</c:v>
                </c:pt>
                <c:pt idx="13">
                  <c:v>19.472</c:v>
                </c:pt>
                <c:pt idx="14">
                  <c:v>19.092</c:v>
                </c:pt>
                <c:pt idx="15">
                  <c:v>18.711</c:v>
                </c:pt>
                <c:pt idx="16">
                  <c:v>18.331</c:v>
                </c:pt>
                <c:pt idx="17">
                  <c:v>17.95</c:v>
                </c:pt>
                <c:pt idx="18">
                  <c:v>17.57</c:v>
                </c:pt>
                <c:pt idx="19">
                  <c:v>17.189</c:v>
                </c:pt>
                <c:pt idx="20">
                  <c:v>16.808</c:v>
                </c:pt>
                <c:pt idx="21">
                  <c:v>16.523</c:v>
                </c:pt>
                <c:pt idx="22">
                  <c:v>16.141</c:v>
                </c:pt>
                <c:pt idx="23">
                  <c:v>15.855</c:v>
                </c:pt>
                <c:pt idx="24">
                  <c:v>15.569</c:v>
                </c:pt>
                <c:pt idx="25">
                  <c:v>15.282</c:v>
                </c:pt>
                <c:pt idx="26">
                  <c:v>15.091</c:v>
                </c:pt>
                <c:pt idx="27">
                  <c:v>14.804</c:v>
                </c:pt>
                <c:pt idx="28">
                  <c:v>14.709</c:v>
                </c:pt>
                <c:pt idx="29">
                  <c:v>14.517</c:v>
                </c:pt>
                <c:pt idx="30">
                  <c:v>14.325</c:v>
                </c:pt>
                <c:pt idx="31">
                  <c:v>14.134</c:v>
                </c:pt>
                <c:pt idx="32">
                  <c:v>14.038</c:v>
                </c:pt>
                <c:pt idx="33">
                  <c:v>13.846</c:v>
                </c:pt>
                <c:pt idx="34">
                  <c:v>13.75</c:v>
                </c:pt>
                <c:pt idx="35">
                  <c:v>13.654</c:v>
                </c:pt>
                <c:pt idx="36">
                  <c:v>13.461</c:v>
                </c:pt>
                <c:pt idx="37">
                  <c:v>13.365</c:v>
                </c:pt>
                <c:pt idx="38">
                  <c:v>13.269</c:v>
                </c:pt>
                <c:pt idx="39">
                  <c:v>13.269</c:v>
                </c:pt>
                <c:pt idx="40">
                  <c:v>13.173</c:v>
                </c:pt>
                <c:pt idx="41">
                  <c:v>13.076</c:v>
                </c:pt>
                <c:pt idx="42">
                  <c:v>13.076</c:v>
                </c:pt>
                <c:pt idx="43">
                  <c:v>13.173</c:v>
                </c:pt>
                <c:pt idx="44">
                  <c:v>13.269</c:v>
                </c:pt>
                <c:pt idx="45">
                  <c:v>13.365</c:v>
                </c:pt>
                <c:pt idx="46">
                  <c:v>13.558</c:v>
                </c:pt>
                <c:pt idx="47">
                  <c:v>13.75</c:v>
                </c:pt>
                <c:pt idx="48">
                  <c:v>15.091</c:v>
                </c:pt>
                <c:pt idx="49">
                  <c:v>15.569</c:v>
                </c:pt>
                <c:pt idx="50">
                  <c:v>15.282</c:v>
                </c:pt>
                <c:pt idx="51">
                  <c:v>14.134</c:v>
                </c:pt>
                <c:pt idx="52">
                  <c:v>13.461</c:v>
                </c:pt>
                <c:pt idx="53">
                  <c:v>12.787</c:v>
                </c:pt>
                <c:pt idx="54">
                  <c:v>13.076</c:v>
                </c:pt>
                <c:pt idx="55">
                  <c:v>13.269</c:v>
                </c:pt>
                <c:pt idx="56">
                  <c:v>13.461</c:v>
                </c:pt>
                <c:pt idx="57">
                  <c:v>13.461</c:v>
                </c:pt>
                <c:pt idx="58">
                  <c:v>13.365</c:v>
                </c:pt>
                <c:pt idx="59">
                  <c:v>13.558</c:v>
                </c:pt>
                <c:pt idx="60">
                  <c:v>13.654</c:v>
                </c:pt>
                <c:pt idx="61">
                  <c:v>13.846</c:v>
                </c:pt>
                <c:pt idx="62">
                  <c:v>14.038</c:v>
                </c:pt>
                <c:pt idx="63">
                  <c:v>14.325</c:v>
                </c:pt>
                <c:pt idx="64">
                  <c:v>14.613</c:v>
                </c:pt>
                <c:pt idx="65">
                  <c:v>14.804</c:v>
                </c:pt>
                <c:pt idx="66">
                  <c:v>14.996</c:v>
                </c:pt>
                <c:pt idx="67">
                  <c:v>15.187</c:v>
                </c:pt>
                <c:pt idx="68">
                  <c:v>15.473</c:v>
                </c:pt>
                <c:pt idx="69">
                  <c:v>15.855</c:v>
                </c:pt>
                <c:pt idx="70">
                  <c:v>15.951</c:v>
                </c:pt>
                <c:pt idx="71">
                  <c:v>15.378</c:v>
                </c:pt>
                <c:pt idx="72">
                  <c:v>15.091</c:v>
                </c:pt>
                <c:pt idx="73">
                  <c:v>15.187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'Compiled Cross Calibration'!$B$1</c:f>
              <c:strCache>
                <c:ptCount val="1"/>
                <c:pt idx="0">
                  <c:v>Tank 1 Temp</c:v>
                </c:pt>
              </c:strCache>
            </c:strRef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Calibration'!$B:$B</c:f>
              <c:numCache>
                <c:formatCode>General</c:formatCode>
                <c:ptCount val="1048576"/>
                <c:pt idx="0">
                  <c:v>0.0</c:v>
                </c:pt>
                <c:pt idx="1">
                  <c:v>23.773</c:v>
                </c:pt>
                <c:pt idx="2">
                  <c:v>23.581</c:v>
                </c:pt>
                <c:pt idx="3">
                  <c:v>23.292</c:v>
                </c:pt>
                <c:pt idx="4">
                  <c:v>22.525</c:v>
                </c:pt>
                <c:pt idx="5">
                  <c:v>21.951</c:v>
                </c:pt>
                <c:pt idx="6">
                  <c:v>21.378</c:v>
                </c:pt>
                <c:pt idx="7">
                  <c:v>20.996</c:v>
                </c:pt>
                <c:pt idx="8">
                  <c:v>20.615</c:v>
                </c:pt>
                <c:pt idx="9">
                  <c:v>20.329</c:v>
                </c:pt>
                <c:pt idx="10">
                  <c:v>20.043</c:v>
                </c:pt>
                <c:pt idx="11">
                  <c:v>19.853</c:v>
                </c:pt>
                <c:pt idx="12">
                  <c:v>19.662</c:v>
                </c:pt>
                <c:pt idx="13">
                  <c:v>19.472</c:v>
                </c:pt>
                <c:pt idx="14">
                  <c:v>19.282</c:v>
                </c:pt>
                <c:pt idx="15">
                  <c:v>18.806</c:v>
                </c:pt>
                <c:pt idx="16">
                  <c:v>18.426</c:v>
                </c:pt>
                <c:pt idx="17">
                  <c:v>18.045</c:v>
                </c:pt>
                <c:pt idx="18">
                  <c:v>17.665</c:v>
                </c:pt>
                <c:pt idx="19">
                  <c:v>17.284</c:v>
                </c:pt>
                <c:pt idx="20">
                  <c:v>16.903</c:v>
                </c:pt>
                <c:pt idx="21">
                  <c:v>16.618</c:v>
                </c:pt>
                <c:pt idx="22">
                  <c:v>16.237</c:v>
                </c:pt>
                <c:pt idx="23">
                  <c:v>15.951</c:v>
                </c:pt>
                <c:pt idx="24">
                  <c:v>15.664</c:v>
                </c:pt>
                <c:pt idx="25">
                  <c:v>15.378</c:v>
                </c:pt>
                <c:pt idx="26">
                  <c:v>15.187</c:v>
                </c:pt>
                <c:pt idx="27">
                  <c:v>14.9</c:v>
                </c:pt>
                <c:pt idx="28">
                  <c:v>14.709</c:v>
                </c:pt>
                <c:pt idx="29">
                  <c:v>14.613</c:v>
                </c:pt>
                <c:pt idx="30">
                  <c:v>14.421</c:v>
                </c:pt>
                <c:pt idx="31">
                  <c:v>14.23</c:v>
                </c:pt>
                <c:pt idx="32">
                  <c:v>14.038</c:v>
                </c:pt>
                <c:pt idx="33">
                  <c:v>13.942</c:v>
                </c:pt>
                <c:pt idx="34">
                  <c:v>13.846</c:v>
                </c:pt>
                <c:pt idx="35">
                  <c:v>13.654</c:v>
                </c:pt>
                <c:pt idx="36">
                  <c:v>13.558</c:v>
                </c:pt>
                <c:pt idx="37">
                  <c:v>13.461</c:v>
                </c:pt>
                <c:pt idx="38">
                  <c:v>13.365</c:v>
                </c:pt>
                <c:pt idx="39">
                  <c:v>13.269</c:v>
                </c:pt>
                <c:pt idx="40">
                  <c:v>13.173</c:v>
                </c:pt>
                <c:pt idx="41">
                  <c:v>13.076</c:v>
                </c:pt>
                <c:pt idx="42">
                  <c:v>13.076</c:v>
                </c:pt>
                <c:pt idx="43">
                  <c:v>13.173</c:v>
                </c:pt>
                <c:pt idx="44">
                  <c:v>13.269</c:v>
                </c:pt>
                <c:pt idx="45">
                  <c:v>13.365</c:v>
                </c:pt>
                <c:pt idx="46">
                  <c:v>13.558</c:v>
                </c:pt>
                <c:pt idx="47">
                  <c:v>13.75</c:v>
                </c:pt>
                <c:pt idx="48">
                  <c:v>14.9</c:v>
                </c:pt>
                <c:pt idx="49">
                  <c:v>15.091</c:v>
                </c:pt>
                <c:pt idx="50">
                  <c:v>14.996</c:v>
                </c:pt>
                <c:pt idx="51">
                  <c:v>14.325</c:v>
                </c:pt>
                <c:pt idx="52">
                  <c:v>13.461</c:v>
                </c:pt>
                <c:pt idx="53">
                  <c:v>12.69</c:v>
                </c:pt>
                <c:pt idx="54">
                  <c:v>12.594</c:v>
                </c:pt>
                <c:pt idx="55">
                  <c:v>12.787</c:v>
                </c:pt>
                <c:pt idx="56">
                  <c:v>13.076</c:v>
                </c:pt>
                <c:pt idx="57">
                  <c:v>13.269</c:v>
                </c:pt>
                <c:pt idx="58">
                  <c:v>13.269</c:v>
                </c:pt>
                <c:pt idx="59">
                  <c:v>13.269</c:v>
                </c:pt>
                <c:pt idx="60">
                  <c:v>13.365</c:v>
                </c:pt>
                <c:pt idx="61">
                  <c:v>13.558</c:v>
                </c:pt>
                <c:pt idx="62">
                  <c:v>13.654</c:v>
                </c:pt>
                <c:pt idx="63">
                  <c:v>13.846</c:v>
                </c:pt>
                <c:pt idx="64">
                  <c:v>14.134</c:v>
                </c:pt>
                <c:pt idx="65">
                  <c:v>14.421</c:v>
                </c:pt>
                <c:pt idx="66">
                  <c:v>14.613</c:v>
                </c:pt>
                <c:pt idx="67">
                  <c:v>14.9</c:v>
                </c:pt>
                <c:pt idx="68">
                  <c:v>15.091</c:v>
                </c:pt>
                <c:pt idx="69">
                  <c:v>15.378</c:v>
                </c:pt>
                <c:pt idx="70">
                  <c:v>15.664</c:v>
                </c:pt>
                <c:pt idx="71">
                  <c:v>15.187</c:v>
                </c:pt>
                <c:pt idx="72">
                  <c:v>15.091</c:v>
                </c:pt>
              </c:numCache>
            </c:numRef>
          </c:yVal>
          <c:smooth val="1"/>
        </c:ser>
        <c:ser>
          <c:idx val="0"/>
          <c:order val="1"/>
          <c:tx>
            <c:v>Tank 2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Calibration'!$C:$C</c:f>
              <c:numCache>
                <c:formatCode>General</c:formatCode>
                <c:ptCount val="1048576"/>
                <c:pt idx="0">
                  <c:v>0.0</c:v>
                </c:pt>
                <c:pt idx="1">
                  <c:v>23.773</c:v>
                </c:pt>
                <c:pt idx="2">
                  <c:v>23.581</c:v>
                </c:pt>
                <c:pt idx="3">
                  <c:v>23.292</c:v>
                </c:pt>
                <c:pt idx="4">
                  <c:v>22.142</c:v>
                </c:pt>
                <c:pt idx="5">
                  <c:v>21.473</c:v>
                </c:pt>
                <c:pt idx="6">
                  <c:v>20.996</c:v>
                </c:pt>
                <c:pt idx="7">
                  <c:v>20.615</c:v>
                </c:pt>
                <c:pt idx="8">
                  <c:v>20.329</c:v>
                </c:pt>
                <c:pt idx="9">
                  <c:v>20.138</c:v>
                </c:pt>
                <c:pt idx="10">
                  <c:v>19.948</c:v>
                </c:pt>
                <c:pt idx="11">
                  <c:v>19.758</c:v>
                </c:pt>
                <c:pt idx="12">
                  <c:v>19.567</c:v>
                </c:pt>
                <c:pt idx="13">
                  <c:v>19.377</c:v>
                </c:pt>
                <c:pt idx="14">
                  <c:v>19.187</c:v>
                </c:pt>
                <c:pt idx="15">
                  <c:v>18.711</c:v>
                </c:pt>
                <c:pt idx="16">
                  <c:v>18.331</c:v>
                </c:pt>
                <c:pt idx="17">
                  <c:v>17.95</c:v>
                </c:pt>
                <c:pt idx="18">
                  <c:v>17.57</c:v>
                </c:pt>
                <c:pt idx="19">
                  <c:v>17.189</c:v>
                </c:pt>
                <c:pt idx="20">
                  <c:v>16.808</c:v>
                </c:pt>
                <c:pt idx="21">
                  <c:v>16.427</c:v>
                </c:pt>
                <c:pt idx="22">
                  <c:v>16.141</c:v>
                </c:pt>
                <c:pt idx="23">
                  <c:v>15.855</c:v>
                </c:pt>
                <c:pt idx="24">
                  <c:v>15.569</c:v>
                </c:pt>
                <c:pt idx="25">
                  <c:v>15.282</c:v>
                </c:pt>
                <c:pt idx="26">
                  <c:v>14.996</c:v>
                </c:pt>
                <c:pt idx="27">
                  <c:v>14.804</c:v>
                </c:pt>
                <c:pt idx="28">
                  <c:v>14.709</c:v>
                </c:pt>
                <c:pt idx="29">
                  <c:v>14.517</c:v>
                </c:pt>
                <c:pt idx="30">
                  <c:v>14.325</c:v>
                </c:pt>
                <c:pt idx="31">
                  <c:v>14.134</c:v>
                </c:pt>
                <c:pt idx="32">
                  <c:v>14.038</c:v>
                </c:pt>
                <c:pt idx="33">
                  <c:v>13.942</c:v>
                </c:pt>
                <c:pt idx="34">
                  <c:v>13.75</c:v>
                </c:pt>
                <c:pt idx="35">
                  <c:v>13.654</c:v>
                </c:pt>
                <c:pt idx="36">
                  <c:v>13.558</c:v>
                </c:pt>
                <c:pt idx="37">
                  <c:v>13.365</c:v>
                </c:pt>
                <c:pt idx="38">
                  <c:v>13.365</c:v>
                </c:pt>
                <c:pt idx="39">
                  <c:v>13.269</c:v>
                </c:pt>
                <c:pt idx="40">
                  <c:v>13.173</c:v>
                </c:pt>
                <c:pt idx="41">
                  <c:v>13.076</c:v>
                </c:pt>
                <c:pt idx="42">
                  <c:v>13.076</c:v>
                </c:pt>
                <c:pt idx="43">
                  <c:v>13.076</c:v>
                </c:pt>
                <c:pt idx="44">
                  <c:v>13.173</c:v>
                </c:pt>
                <c:pt idx="45">
                  <c:v>13.269</c:v>
                </c:pt>
                <c:pt idx="46">
                  <c:v>13.461</c:v>
                </c:pt>
                <c:pt idx="47">
                  <c:v>13.654</c:v>
                </c:pt>
                <c:pt idx="48">
                  <c:v>14.517</c:v>
                </c:pt>
                <c:pt idx="49">
                  <c:v>15.282</c:v>
                </c:pt>
                <c:pt idx="50">
                  <c:v>15.282</c:v>
                </c:pt>
                <c:pt idx="51">
                  <c:v>14.134</c:v>
                </c:pt>
                <c:pt idx="52">
                  <c:v>13.558</c:v>
                </c:pt>
                <c:pt idx="53">
                  <c:v>12.883</c:v>
                </c:pt>
                <c:pt idx="54">
                  <c:v>12.98</c:v>
                </c:pt>
                <c:pt idx="55">
                  <c:v>13.173</c:v>
                </c:pt>
                <c:pt idx="56">
                  <c:v>13.558</c:v>
                </c:pt>
                <c:pt idx="57">
                  <c:v>13.558</c:v>
                </c:pt>
                <c:pt idx="58">
                  <c:v>13.269</c:v>
                </c:pt>
                <c:pt idx="59">
                  <c:v>13.365</c:v>
                </c:pt>
                <c:pt idx="60">
                  <c:v>13.461</c:v>
                </c:pt>
                <c:pt idx="61">
                  <c:v>13.558</c:v>
                </c:pt>
                <c:pt idx="62">
                  <c:v>13.75</c:v>
                </c:pt>
                <c:pt idx="63">
                  <c:v>13.942</c:v>
                </c:pt>
                <c:pt idx="64">
                  <c:v>14.23</c:v>
                </c:pt>
                <c:pt idx="65">
                  <c:v>14.421</c:v>
                </c:pt>
                <c:pt idx="66">
                  <c:v>14.613</c:v>
                </c:pt>
                <c:pt idx="67">
                  <c:v>14.9</c:v>
                </c:pt>
                <c:pt idx="68">
                  <c:v>15.091</c:v>
                </c:pt>
                <c:pt idx="69">
                  <c:v>15.378</c:v>
                </c:pt>
                <c:pt idx="70">
                  <c:v>15.473</c:v>
                </c:pt>
                <c:pt idx="71">
                  <c:v>15.187</c:v>
                </c:pt>
                <c:pt idx="72">
                  <c:v>14.996</c:v>
                </c:pt>
                <c:pt idx="73">
                  <c:v>15.378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813752"/>
        <c:axId val="1785488200"/>
      </c:scatterChart>
      <c:valAx>
        <c:axId val="-199481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</c:title>
        <c:numFmt formatCode="[$-409]h:mm\ AM/PM;@" sourceLinked="0"/>
        <c:majorTickMark val="out"/>
        <c:minorTickMark val="none"/>
        <c:tickLblPos val="nextTo"/>
        <c:crossAx val="1785488200"/>
        <c:crosses val="autoZero"/>
        <c:crossBetween val="midCat"/>
      </c:valAx>
      <c:valAx>
        <c:axId val="178548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Temperature (Celciius)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481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HOBO Temp Residuals,</a:t>
            </a:r>
            <a:r>
              <a:rPr lang="en-US" baseline="0"/>
              <a:t> Cross Calibration, pre pH Trial</a:t>
            </a:r>
          </a:p>
          <a:p>
            <a:pPr>
              <a:defRPr/>
            </a:pPr>
            <a:r>
              <a:rPr lang="en-US" i="1"/>
              <a:t>Delta</a:t>
            </a:r>
            <a:r>
              <a:rPr lang="en-US" i="1" baseline="0"/>
              <a:t> from Average </a:t>
            </a:r>
            <a:endParaRPr lang="en-US" i="1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Tank 1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Calibration'!$I:$I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-0.064</c:v>
                </c:pt>
                <c:pt idx="2">
                  <c:v>-0.0805000000000007</c:v>
                </c:pt>
                <c:pt idx="3">
                  <c:v>-0.0960000000000036</c:v>
                </c:pt>
                <c:pt idx="4">
                  <c:v>-0.430666666666664</c:v>
                </c:pt>
                <c:pt idx="5">
                  <c:v>-0.493666666666666</c:v>
                </c:pt>
                <c:pt idx="6">
                  <c:v>-0.397666666666669</c:v>
                </c:pt>
                <c:pt idx="7">
                  <c:v>-0.365333333333332</c:v>
                </c:pt>
                <c:pt idx="8">
                  <c:v>-0.270166666666665</c:v>
                </c:pt>
                <c:pt idx="9">
                  <c:v>-0.222333333333331</c:v>
                </c:pt>
                <c:pt idx="10">
                  <c:v>-0.158333333333335</c:v>
                </c:pt>
                <c:pt idx="11">
                  <c:v>-0.15883333333333</c:v>
                </c:pt>
                <c:pt idx="12">
                  <c:v>-0.142499999999995</c:v>
                </c:pt>
                <c:pt idx="13">
                  <c:v>-0.126666666666669</c:v>
                </c:pt>
                <c:pt idx="14">
                  <c:v>-0.174500000000002</c:v>
                </c:pt>
                <c:pt idx="15">
                  <c:v>-0.126666666666669</c:v>
                </c:pt>
                <c:pt idx="16">
                  <c:v>-0.158666666666662</c:v>
                </c:pt>
                <c:pt idx="17">
                  <c:v>-0.174166666666665</c:v>
                </c:pt>
                <c:pt idx="18">
                  <c:v>-0.174666666666663</c:v>
                </c:pt>
                <c:pt idx="19">
                  <c:v>-0.174166666666668</c:v>
                </c:pt>
                <c:pt idx="20">
                  <c:v>-0.142500000000002</c:v>
                </c:pt>
                <c:pt idx="21">
                  <c:v>-0.190666666666665</c:v>
                </c:pt>
                <c:pt idx="22">
                  <c:v>-0.175000000000001</c:v>
                </c:pt>
                <c:pt idx="23">
                  <c:v>-0.1755</c:v>
                </c:pt>
                <c:pt idx="24">
                  <c:v>-0.174666666666665</c:v>
                </c:pt>
                <c:pt idx="25">
                  <c:v>-0.159500000000001</c:v>
                </c:pt>
                <c:pt idx="26">
                  <c:v>-0.191333333333334</c:v>
                </c:pt>
                <c:pt idx="27">
                  <c:v>-0.111666666666666</c:v>
                </c:pt>
                <c:pt idx="28">
                  <c:v>-0.0639999999999983</c:v>
                </c:pt>
                <c:pt idx="29">
                  <c:v>-0.144</c:v>
                </c:pt>
                <c:pt idx="30">
                  <c:v>-0.143499999999998</c:v>
                </c:pt>
                <c:pt idx="31">
                  <c:v>-0.112</c:v>
                </c:pt>
                <c:pt idx="32">
                  <c:v>-0.0639999999999983</c:v>
                </c:pt>
                <c:pt idx="33">
                  <c:v>-0.0799999999999983</c:v>
                </c:pt>
                <c:pt idx="34">
                  <c:v>-0.144</c:v>
                </c:pt>
                <c:pt idx="35">
                  <c:v>-0.0641666666666687</c:v>
                </c:pt>
                <c:pt idx="36">
                  <c:v>-0.0806666666666658</c:v>
                </c:pt>
                <c:pt idx="37">
                  <c:v>-0.0960000000000001</c:v>
                </c:pt>
                <c:pt idx="38">
                  <c:v>-0.0799999999999983</c:v>
                </c:pt>
                <c:pt idx="39">
                  <c:v>-0.0641666666666669</c:v>
                </c:pt>
                <c:pt idx="40">
                  <c:v>-0.0644999999999989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-0.0806666666666658</c:v>
                </c:pt>
                <c:pt idx="44">
                  <c:v>-0.0801666666666651</c:v>
                </c:pt>
                <c:pt idx="45">
                  <c:v>-0.048</c:v>
                </c:pt>
                <c:pt idx="46">
                  <c:v>-0.0805000000000024</c:v>
                </c:pt>
                <c:pt idx="47">
                  <c:v>-0.0961666666666669</c:v>
                </c:pt>
                <c:pt idx="48">
                  <c:v>-0.1435</c:v>
                </c:pt>
                <c:pt idx="49">
                  <c:v>0.191333333333334</c:v>
                </c:pt>
                <c:pt idx="50">
                  <c:v>0.174833333333332</c:v>
                </c:pt>
                <c:pt idx="51">
                  <c:v>-0.0954999999999994</c:v>
                </c:pt>
                <c:pt idx="52">
                  <c:v>0.000166666666665094</c:v>
                </c:pt>
                <c:pt idx="53">
                  <c:v>0.0323333333333338</c:v>
                </c:pt>
                <c:pt idx="54">
                  <c:v>0.176833333333334</c:v>
                </c:pt>
                <c:pt idx="55">
                  <c:v>0.192833333333333</c:v>
                </c:pt>
                <c:pt idx="56">
                  <c:v>0.192666666666666</c:v>
                </c:pt>
                <c:pt idx="57">
                  <c:v>0.112166666666665</c:v>
                </c:pt>
                <c:pt idx="58">
                  <c:v>0.0159999999999982</c:v>
                </c:pt>
                <c:pt idx="59">
                  <c:v>0.0799999999999983</c:v>
                </c:pt>
                <c:pt idx="60">
                  <c:v>0.0965000000000007</c:v>
                </c:pt>
                <c:pt idx="61">
                  <c:v>0.0318333333333332</c:v>
                </c:pt>
                <c:pt idx="62">
                  <c:v>0.079833333333335</c:v>
                </c:pt>
                <c:pt idx="63">
                  <c:v>0.143833333333335</c:v>
                </c:pt>
                <c:pt idx="64">
                  <c:v>0.111666666666666</c:v>
                </c:pt>
                <c:pt idx="65">
                  <c:v>0.048</c:v>
                </c:pt>
                <c:pt idx="66">
                  <c:v>0.0636666666666681</c:v>
                </c:pt>
                <c:pt idx="67">
                  <c:v>0.0159999999999982</c:v>
                </c:pt>
                <c:pt idx="68">
                  <c:v>0.0794999999999995</c:v>
                </c:pt>
                <c:pt idx="69">
                  <c:v>0.111166666666668</c:v>
                </c:pt>
                <c:pt idx="70">
                  <c:v>-0.0476666666666645</c:v>
                </c:pt>
                <c:pt idx="71">
                  <c:v>-0.00016666666666687</c:v>
                </c:pt>
                <c:pt idx="72">
                  <c:v>-0.0636666666666681</c:v>
                </c:pt>
                <c:pt idx="75">
                  <c:v>0.0929047619047617</c:v>
                </c:pt>
                <c:pt idx="76">
                  <c:v>-0.143990196078431</c:v>
                </c:pt>
                <c:pt idx="77">
                  <c:v>-0.0748958333333331</c:v>
                </c:pt>
              </c:numCache>
            </c:numRef>
          </c:yVal>
          <c:smooth val="1"/>
        </c:ser>
        <c:ser>
          <c:idx val="0"/>
          <c:order val="1"/>
          <c:tx>
            <c:v>Tank 2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Calibration'!$J:$J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-0.064</c:v>
                </c:pt>
                <c:pt idx="2">
                  <c:v>-0.0805000000000007</c:v>
                </c:pt>
                <c:pt idx="3">
                  <c:v>-0.0960000000000036</c:v>
                </c:pt>
                <c:pt idx="4">
                  <c:v>-0.0476666666666645</c:v>
                </c:pt>
                <c:pt idx="5">
                  <c:v>-0.0156666666666645</c:v>
                </c:pt>
                <c:pt idx="6">
                  <c:v>-0.015666666666668</c:v>
                </c:pt>
                <c:pt idx="7">
                  <c:v>0.015666666666668</c:v>
                </c:pt>
                <c:pt idx="8">
                  <c:v>0.0158333333333331</c:v>
                </c:pt>
                <c:pt idx="9">
                  <c:v>-0.0313333333333325</c:v>
                </c:pt>
                <c:pt idx="10">
                  <c:v>-0.0633333333333361</c:v>
                </c:pt>
                <c:pt idx="11">
                  <c:v>-0.0638333333333278</c:v>
                </c:pt>
                <c:pt idx="12">
                  <c:v>-0.0474999999999959</c:v>
                </c:pt>
                <c:pt idx="13">
                  <c:v>-0.0316666666666663</c:v>
                </c:pt>
                <c:pt idx="14">
                  <c:v>-0.079500000000003</c:v>
                </c:pt>
                <c:pt idx="15">
                  <c:v>-0.0316666666666663</c:v>
                </c:pt>
                <c:pt idx="16">
                  <c:v>-0.0636666666666628</c:v>
                </c:pt>
                <c:pt idx="17">
                  <c:v>-0.0791666666666622</c:v>
                </c:pt>
                <c:pt idx="18">
                  <c:v>-0.0796666666666645</c:v>
                </c:pt>
                <c:pt idx="19">
                  <c:v>-0.0791666666666693</c:v>
                </c:pt>
                <c:pt idx="20">
                  <c:v>-0.047500000000003</c:v>
                </c:pt>
                <c:pt idx="21">
                  <c:v>0.000333333333333741</c:v>
                </c:pt>
                <c:pt idx="22">
                  <c:v>-0.0790000000000006</c:v>
                </c:pt>
                <c:pt idx="23">
                  <c:v>-0.0794999999999995</c:v>
                </c:pt>
                <c:pt idx="24">
                  <c:v>-0.0796666666666663</c:v>
                </c:pt>
                <c:pt idx="25">
                  <c:v>-0.0635000000000012</c:v>
                </c:pt>
                <c:pt idx="26">
                  <c:v>-0.000333333333335517</c:v>
                </c:pt>
                <c:pt idx="27">
                  <c:v>-0.0156666666666663</c:v>
                </c:pt>
                <c:pt idx="28">
                  <c:v>-0.0639999999999983</c:v>
                </c:pt>
                <c:pt idx="29">
                  <c:v>-0.048</c:v>
                </c:pt>
                <c:pt idx="30">
                  <c:v>-0.0474999999999976</c:v>
                </c:pt>
                <c:pt idx="31">
                  <c:v>-0.016</c:v>
                </c:pt>
                <c:pt idx="32">
                  <c:v>-0.0639999999999983</c:v>
                </c:pt>
                <c:pt idx="33">
                  <c:v>-0.0799999999999983</c:v>
                </c:pt>
                <c:pt idx="34">
                  <c:v>-0.048</c:v>
                </c:pt>
                <c:pt idx="35">
                  <c:v>-0.0641666666666687</c:v>
                </c:pt>
                <c:pt idx="36">
                  <c:v>-0.0806666666666658</c:v>
                </c:pt>
                <c:pt idx="37">
                  <c:v>0.0</c:v>
                </c:pt>
                <c:pt idx="38">
                  <c:v>-0.0799999999999983</c:v>
                </c:pt>
                <c:pt idx="39">
                  <c:v>-0.0641666666666669</c:v>
                </c:pt>
                <c:pt idx="40">
                  <c:v>-0.0644999999999989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0.0163333333333338</c:v>
                </c:pt>
                <c:pt idx="44">
                  <c:v>0.0158333333333349</c:v>
                </c:pt>
                <c:pt idx="45">
                  <c:v>0.048</c:v>
                </c:pt>
                <c:pt idx="46">
                  <c:v>0.0164999999999971</c:v>
                </c:pt>
                <c:pt idx="47">
                  <c:v>-0.00016666666666687</c:v>
                </c:pt>
                <c:pt idx="48">
                  <c:v>0.239500000000001</c:v>
                </c:pt>
                <c:pt idx="49">
                  <c:v>0.000333333333333741</c:v>
                </c:pt>
                <c:pt idx="50">
                  <c:v>-0.111166666666668</c:v>
                </c:pt>
                <c:pt idx="51">
                  <c:v>0.0954999999999994</c:v>
                </c:pt>
                <c:pt idx="52">
                  <c:v>-0.0968333333333344</c:v>
                </c:pt>
                <c:pt idx="53">
                  <c:v>-0.160666666666666</c:v>
                </c:pt>
                <c:pt idx="54">
                  <c:v>-0.209166666666666</c:v>
                </c:pt>
                <c:pt idx="55">
                  <c:v>-0.193166666666666</c:v>
                </c:pt>
                <c:pt idx="56">
                  <c:v>-0.289333333333333</c:v>
                </c:pt>
                <c:pt idx="57">
                  <c:v>-0.176833333333334</c:v>
                </c:pt>
                <c:pt idx="58">
                  <c:v>0.0159999999999982</c:v>
                </c:pt>
                <c:pt idx="59">
                  <c:v>-0.0160000000000018</c:v>
                </c:pt>
                <c:pt idx="60">
                  <c:v>0.000500000000000611</c:v>
                </c:pt>
                <c:pt idx="61">
                  <c:v>0.0318333333333332</c:v>
                </c:pt>
                <c:pt idx="62">
                  <c:v>-0.0161666666666651</c:v>
                </c:pt>
                <c:pt idx="63">
                  <c:v>0.0478333333333349</c:v>
                </c:pt>
                <c:pt idx="64">
                  <c:v>0.0156666666666663</c:v>
                </c:pt>
                <c:pt idx="65">
                  <c:v>0.048</c:v>
                </c:pt>
                <c:pt idx="66">
                  <c:v>0.0636666666666681</c:v>
                </c:pt>
                <c:pt idx="67">
                  <c:v>0.0159999999999982</c:v>
                </c:pt>
                <c:pt idx="68">
                  <c:v>0.0794999999999995</c:v>
                </c:pt>
                <c:pt idx="69">
                  <c:v>0.111166666666668</c:v>
                </c:pt>
                <c:pt idx="70">
                  <c:v>0.143333333333334</c:v>
                </c:pt>
                <c:pt idx="71">
                  <c:v>-0.00016666666666687</c:v>
                </c:pt>
                <c:pt idx="72">
                  <c:v>0.0313333333333308</c:v>
                </c:pt>
                <c:pt idx="73">
                  <c:v>-0.172000000000001</c:v>
                </c:pt>
                <c:pt idx="75">
                  <c:v>0.0427199999999999</c:v>
                </c:pt>
                <c:pt idx="76">
                  <c:v>-0.0767978723404253</c:v>
                </c:pt>
                <c:pt idx="77">
                  <c:v>-0.0345958904109587</c:v>
                </c:pt>
              </c:numCache>
            </c:numRef>
          </c:yVal>
          <c:smooth val="1"/>
        </c:ser>
        <c:ser>
          <c:idx val="2"/>
          <c:order val="2"/>
          <c:tx>
            <c:v>Tank 3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Calibration'!$K:$K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0.032</c:v>
                </c:pt>
                <c:pt idx="2">
                  <c:v>0.0164999999999971</c:v>
                </c:pt>
                <c:pt idx="3">
                  <c:v>0.0959999999999965</c:v>
                </c:pt>
                <c:pt idx="4">
                  <c:v>0.334333333333333</c:v>
                </c:pt>
                <c:pt idx="5">
                  <c:v>0.366333333333333</c:v>
                </c:pt>
                <c:pt idx="6">
                  <c:v>0.27033333333333</c:v>
                </c:pt>
                <c:pt idx="7">
                  <c:v>0.206666666666667</c:v>
                </c:pt>
                <c:pt idx="8">
                  <c:v>0.206833333333332</c:v>
                </c:pt>
                <c:pt idx="9">
                  <c:v>0.158666666666669</c:v>
                </c:pt>
                <c:pt idx="10">
                  <c:v>0.126666666666665</c:v>
                </c:pt>
                <c:pt idx="11">
                  <c:v>0.127166666666671</c:v>
                </c:pt>
                <c:pt idx="12">
                  <c:v>0.047500000000003</c:v>
                </c:pt>
                <c:pt idx="13">
                  <c:v>0.0633333333333326</c:v>
                </c:pt>
                <c:pt idx="14">
                  <c:v>0.111499999999999</c:v>
                </c:pt>
                <c:pt idx="15">
                  <c:v>0.0633333333333326</c:v>
                </c:pt>
                <c:pt idx="16">
                  <c:v>0.127333333333336</c:v>
                </c:pt>
                <c:pt idx="17">
                  <c:v>0.110833333333336</c:v>
                </c:pt>
                <c:pt idx="18">
                  <c:v>0.111333333333334</c:v>
                </c:pt>
                <c:pt idx="19">
                  <c:v>0.110833333333332</c:v>
                </c:pt>
                <c:pt idx="20">
                  <c:v>0.0474999999999959</c:v>
                </c:pt>
                <c:pt idx="21">
                  <c:v>0.0953333333333326</c:v>
                </c:pt>
                <c:pt idx="22">
                  <c:v>0.110999999999997</c:v>
                </c:pt>
                <c:pt idx="23">
                  <c:v>0.111500000000001</c:v>
                </c:pt>
                <c:pt idx="24">
                  <c:v>0.111333333333334</c:v>
                </c:pt>
                <c:pt idx="25">
                  <c:v>0.127499999999999</c:v>
                </c:pt>
                <c:pt idx="26">
                  <c:v>0.0956666666666645</c:v>
                </c:pt>
                <c:pt idx="27">
                  <c:v>0.0793333333333344</c:v>
                </c:pt>
                <c:pt idx="28">
                  <c:v>0.0320000000000018</c:v>
                </c:pt>
                <c:pt idx="29">
                  <c:v>0.048</c:v>
                </c:pt>
                <c:pt idx="30">
                  <c:v>0.0475000000000012</c:v>
                </c:pt>
                <c:pt idx="31">
                  <c:v>0.0800000000000001</c:v>
                </c:pt>
                <c:pt idx="32">
                  <c:v>0.0320000000000018</c:v>
                </c:pt>
                <c:pt idx="33">
                  <c:v>0.0160000000000018</c:v>
                </c:pt>
                <c:pt idx="34">
                  <c:v>0.048</c:v>
                </c:pt>
                <c:pt idx="35">
                  <c:v>0.0318333333333314</c:v>
                </c:pt>
                <c:pt idx="36">
                  <c:v>0.0163333333333338</c:v>
                </c:pt>
                <c:pt idx="37">
                  <c:v>0.0</c:v>
                </c:pt>
                <c:pt idx="38">
                  <c:v>0.0160000000000018</c:v>
                </c:pt>
                <c:pt idx="39">
                  <c:v>0.0318333333333332</c:v>
                </c:pt>
                <c:pt idx="40">
                  <c:v>0.0325000000000006</c:v>
                </c:pt>
                <c:pt idx="41">
                  <c:v>0.0478333333333332</c:v>
                </c:pt>
                <c:pt idx="42">
                  <c:v>0.0478333333333332</c:v>
                </c:pt>
                <c:pt idx="43">
                  <c:v>0.0163333333333338</c:v>
                </c:pt>
                <c:pt idx="44">
                  <c:v>0.0158333333333349</c:v>
                </c:pt>
                <c:pt idx="45">
                  <c:v>-0.048</c:v>
                </c:pt>
                <c:pt idx="46">
                  <c:v>0.0164999999999971</c:v>
                </c:pt>
                <c:pt idx="47">
                  <c:v>-0.00016666666666687</c:v>
                </c:pt>
                <c:pt idx="48">
                  <c:v>0.0475000000000012</c:v>
                </c:pt>
                <c:pt idx="49">
                  <c:v>-0.0956666666666663</c:v>
                </c:pt>
                <c:pt idx="50">
                  <c:v>-0.302166666666668</c:v>
                </c:pt>
                <c:pt idx="51">
                  <c:v>-0.1915</c:v>
                </c:pt>
                <c:pt idx="52">
                  <c:v>-0.288833333333335</c:v>
                </c:pt>
                <c:pt idx="53">
                  <c:v>-0.257666666666667</c:v>
                </c:pt>
                <c:pt idx="54">
                  <c:v>-0.402166666666666</c:v>
                </c:pt>
                <c:pt idx="55">
                  <c:v>-0.289166666666667</c:v>
                </c:pt>
                <c:pt idx="56">
                  <c:v>-0.192333333333334</c:v>
                </c:pt>
                <c:pt idx="57">
                  <c:v>-0.176833333333334</c:v>
                </c:pt>
                <c:pt idx="58">
                  <c:v>0.0159999999999982</c:v>
                </c:pt>
                <c:pt idx="59">
                  <c:v>-0.0160000000000018</c:v>
                </c:pt>
                <c:pt idx="60">
                  <c:v>-0.0964999999999989</c:v>
                </c:pt>
                <c:pt idx="61">
                  <c:v>-0.0641666666666669</c:v>
                </c:pt>
                <c:pt idx="62">
                  <c:v>-0.112166666666665</c:v>
                </c:pt>
                <c:pt idx="63">
                  <c:v>-0.240166666666665</c:v>
                </c:pt>
                <c:pt idx="64">
                  <c:v>-0.175333333333333</c:v>
                </c:pt>
                <c:pt idx="65">
                  <c:v>-0.144</c:v>
                </c:pt>
                <c:pt idx="66">
                  <c:v>-0.127333333333333</c:v>
                </c:pt>
                <c:pt idx="67">
                  <c:v>-0.0800000000000018</c:v>
                </c:pt>
                <c:pt idx="68">
                  <c:v>-0.111500000000001</c:v>
                </c:pt>
                <c:pt idx="69">
                  <c:v>-0.174833333333332</c:v>
                </c:pt>
                <c:pt idx="70">
                  <c:v>-0.0476666666666645</c:v>
                </c:pt>
                <c:pt idx="71">
                  <c:v>-0.0951666666666675</c:v>
                </c:pt>
                <c:pt idx="72">
                  <c:v>-0.0636666666666681</c:v>
                </c:pt>
                <c:pt idx="73">
                  <c:v>0.0190000000000001</c:v>
                </c:pt>
                <c:pt idx="75">
                  <c:v>0.0841904761904761</c:v>
                </c:pt>
                <c:pt idx="76">
                  <c:v>-0.158034722222222</c:v>
                </c:pt>
                <c:pt idx="77">
                  <c:v>0.00455479452054789</c:v>
                </c:pt>
              </c:numCache>
            </c:numRef>
          </c:yVal>
          <c:smooth val="1"/>
        </c:ser>
        <c:ser>
          <c:idx val="3"/>
          <c:order val="3"/>
          <c:tx>
            <c:v>Tank 4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Calibration'!$L:$L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0.128</c:v>
                </c:pt>
                <c:pt idx="2">
                  <c:v>0.208499999999997</c:v>
                </c:pt>
                <c:pt idx="3">
                  <c:v>0.0959999999999965</c:v>
                </c:pt>
                <c:pt idx="4">
                  <c:v>0.239333333333334</c:v>
                </c:pt>
                <c:pt idx="5">
                  <c:v>0.270333333333333</c:v>
                </c:pt>
                <c:pt idx="6">
                  <c:v>0.27033333333333</c:v>
                </c:pt>
                <c:pt idx="7">
                  <c:v>0.206666666666667</c:v>
                </c:pt>
                <c:pt idx="8">
                  <c:v>0.206833333333332</c:v>
                </c:pt>
                <c:pt idx="9">
                  <c:v>0.158666666666669</c:v>
                </c:pt>
                <c:pt idx="10">
                  <c:v>0.126666666666665</c:v>
                </c:pt>
                <c:pt idx="11">
                  <c:v>0.127166666666671</c:v>
                </c:pt>
                <c:pt idx="12">
                  <c:v>0.142500000000005</c:v>
                </c:pt>
                <c:pt idx="13">
                  <c:v>0.158333333333331</c:v>
                </c:pt>
                <c:pt idx="14">
                  <c:v>0.111499999999999</c:v>
                </c:pt>
                <c:pt idx="15">
                  <c:v>0.0633333333333326</c:v>
                </c:pt>
                <c:pt idx="16">
                  <c:v>0.127333333333336</c:v>
                </c:pt>
                <c:pt idx="17">
                  <c:v>0.110833333333336</c:v>
                </c:pt>
                <c:pt idx="18">
                  <c:v>0.111333333333334</c:v>
                </c:pt>
                <c:pt idx="19">
                  <c:v>0.110833333333332</c:v>
                </c:pt>
                <c:pt idx="20">
                  <c:v>0.142499999999998</c:v>
                </c:pt>
                <c:pt idx="21">
                  <c:v>0.0953333333333326</c:v>
                </c:pt>
                <c:pt idx="22">
                  <c:v>0.110999999999997</c:v>
                </c:pt>
                <c:pt idx="23">
                  <c:v>0.111500000000001</c:v>
                </c:pt>
                <c:pt idx="24">
                  <c:v>0.111333333333334</c:v>
                </c:pt>
                <c:pt idx="25">
                  <c:v>0.127499999999999</c:v>
                </c:pt>
                <c:pt idx="26">
                  <c:v>0.0956666666666645</c:v>
                </c:pt>
                <c:pt idx="27">
                  <c:v>0.0793333333333344</c:v>
                </c:pt>
                <c:pt idx="28">
                  <c:v>0.128000000000002</c:v>
                </c:pt>
                <c:pt idx="29">
                  <c:v>0.144</c:v>
                </c:pt>
                <c:pt idx="30">
                  <c:v>0.143500000000001</c:v>
                </c:pt>
                <c:pt idx="31">
                  <c:v>0.0800000000000001</c:v>
                </c:pt>
                <c:pt idx="32">
                  <c:v>0.128000000000002</c:v>
                </c:pt>
                <c:pt idx="33">
                  <c:v>0.112000000000002</c:v>
                </c:pt>
                <c:pt idx="34">
                  <c:v>0.144</c:v>
                </c:pt>
                <c:pt idx="35">
                  <c:v>0.128833333333331</c:v>
                </c:pt>
                <c:pt idx="36">
                  <c:v>0.112333333333334</c:v>
                </c:pt>
                <c:pt idx="37">
                  <c:v>0.0960000000000001</c:v>
                </c:pt>
                <c:pt idx="38">
                  <c:v>0.112000000000002</c:v>
                </c:pt>
                <c:pt idx="39">
                  <c:v>0.128833333333333</c:v>
                </c:pt>
                <c:pt idx="40">
                  <c:v>0.128500000000001</c:v>
                </c:pt>
                <c:pt idx="41">
                  <c:v>0.144833333333334</c:v>
                </c:pt>
                <c:pt idx="42">
                  <c:v>0.144833333333334</c:v>
                </c:pt>
                <c:pt idx="43">
                  <c:v>0.112333333333334</c:v>
                </c:pt>
                <c:pt idx="44">
                  <c:v>0.208833333333335</c:v>
                </c:pt>
                <c:pt idx="45">
                  <c:v>0.144</c:v>
                </c:pt>
                <c:pt idx="46">
                  <c:v>0.208499999999997</c:v>
                </c:pt>
                <c:pt idx="47">
                  <c:v>0.192833333333333</c:v>
                </c:pt>
                <c:pt idx="48">
                  <c:v>0.143500000000001</c:v>
                </c:pt>
                <c:pt idx="49">
                  <c:v>0.286333333333333</c:v>
                </c:pt>
                <c:pt idx="50">
                  <c:v>0.174833333333332</c:v>
                </c:pt>
                <c:pt idx="51">
                  <c:v>-0.1915</c:v>
                </c:pt>
                <c:pt idx="52">
                  <c:v>0.000166666666665094</c:v>
                </c:pt>
                <c:pt idx="53">
                  <c:v>0.0323333333333338</c:v>
                </c:pt>
                <c:pt idx="54">
                  <c:v>0.369833333333334</c:v>
                </c:pt>
                <c:pt idx="55">
                  <c:v>0.385833333333334</c:v>
                </c:pt>
                <c:pt idx="56">
                  <c:v>0.385666666666667</c:v>
                </c:pt>
                <c:pt idx="57">
                  <c:v>0.305166666666665</c:v>
                </c:pt>
                <c:pt idx="58">
                  <c:v>0.111999999999998</c:v>
                </c:pt>
                <c:pt idx="59">
                  <c:v>0.272999999999998</c:v>
                </c:pt>
                <c:pt idx="60">
                  <c:v>0.288500000000001</c:v>
                </c:pt>
                <c:pt idx="61">
                  <c:v>0.320833333333333</c:v>
                </c:pt>
                <c:pt idx="62">
                  <c:v>0.368833333333335</c:v>
                </c:pt>
                <c:pt idx="63">
                  <c:v>0.431833333333335</c:v>
                </c:pt>
                <c:pt idx="64">
                  <c:v>0.399666666666667</c:v>
                </c:pt>
                <c:pt idx="65">
                  <c:v>0.430999999999999</c:v>
                </c:pt>
                <c:pt idx="66">
                  <c:v>0.351666666666668</c:v>
                </c:pt>
                <c:pt idx="67">
                  <c:v>0.398999999999999</c:v>
                </c:pt>
                <c:pt idx="68">
                  <c:v>0.366499999999998</c:v>
                </c:pt>
                <c:pt idx="69">
                  <c:v>0.398166666666668</c:v>
                </c:pt>
                <c:pt idx="70">
                  <c:v>0.334333333333335</c:v>
                </c:pt>
                <c:pt idx="71">
                  <c:v>0.286833333333332</c:v>
                </c:pt>
                <c:pt idx="72">
                  <c:v>0.223333333333331</c:v>
                </c:pt>
                <c:pt idx="73">
                  <c:v>0.305999999999999</c:v>
                </c:pt>
                <c:pt idx="75">
                  <c:v>0.193972222222222</c:v>
                </c:pt>
                <c:pt idx="76">
                  <c:v>-0.1915</c:v>
                </c:pt>
                <c:pt idx="77">
                  <c:v>0.188691780821918</c:v>
                </c:pt>
              </c:numCache>
            </c:numRef>
          </c:yVal>
          <c:smooth val="1"/>
        </c:ser>
        <c:ser>
          <c:idx val="4"/>
          <c:order val="4"/>
          <c:tx>
            <c:v>Tank 5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Calibration'!$M:$M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0.032</c:v>
                </c:pt>
                <c:pt idx="2">
                  <c:v>0.0164999999999971</c:v>
                </c:pt>
                <c:pt idx="3">
                  <c:v>0.0959999999999965</c:v>
                </c:pt>
                <c:pt idx="4">
                  <c:v>0.239333333333334</c:v>
                </c:pt>
                <c:pt idx="5">
                  <c:v>0.270333333333333</c:v>
                </c:pt>
                <c:pt idx="6">
                  <c:v>0.27033333333333</c:v>
                </c:pt>
                <c:pt idx="7">
                  <c:v>0.206666666666667</c:v>
                </c:pt>
                <c:pt idx="8">
                  <c:v>0.110833333333332</c:v>
                </c:pt>
                <c:pt idx="9">
                  <c:v>0.158666666666669</c:v>
                </c:pt>
                <c:pt idx="10">
                  <c:v>0.126666666666665</c:v>
                </c:pt>
                <c:pt idx="11">
                  <c:v>0.127166666666671</c:v>
                </c:pt>
                <c:pt idx="12">
                  <c:v>0.047500000000003</c:v>
                </c:pt>
                <c:pt idx="13">
                  <c:v>0.0633333333333326</c:v>
                </c:pt>
                <c:pt idx="14">
                  <c:v>0.0154999999999994</c:v>
                </c:pt>
                <c:pt idx="15">
                  <c:v>0.0633333333333326</c:v>
                </c:pt>
                <c:pt idx="16">
                  <c:v>0.0313333333333361</c:v>
                </c:pt>
                <c:pt idx="17">
                  <c:v>0.110833333333336</c:v>
                </c:pt>
                <c:pt idx="18">
                  <c:v>0.111333333333334</c:v>
                </c:pt>
                <c:pt idx="19">
                  <c:v>0.110833333333332</c:v>
                </c:pt>
                <c:pt idx="20">
                  <c:v>0.0474999999999959</c:v>
                </c:pt>
                <c:pt idx="21">
                  <c:v>0.0953333333333326</c:v>
                </c:pt>
                <c:pt idx="22">
                  <c:v>0.110999999999997</c:v>
                </c:pt>
                <c:pt idx="23">
                  <c:v>0.111500000000001</c:v>
                </c:pt>
                <c:pt idx="24">
                  <c:v>0.111333333333334</c:v>
                </c:pt>
                <c:pt idx="25">
                  <c:v>0.0314999999999994</c:v>
                </c:pt>
                <c:pt idx="26">
                  <c:v>0.0956666666666645</c:v>
                </c:pt>
                <c:pt idx="27">
                  <c:v>-0.0156666666666663</c:v>
                </c:pt>
                <c:pt idx="28">
                  <c:v>0.0320000000000018</c:v>
                </c:pt>
                <c:pt idx="29">
                  <c:v>0.048</c:v>
                </c:pt>
                <c:pt idx="30">
                  <c:v>0.0475000000000012</c:v>
                </c:pt>
                <c:pt idx="31">
                  <c:v>-0.016</c:v>
                </c:pt>
                <c:pt idx="32">
                  <c:v>0.0320000000000018</c:v>
                </c:pt>
                <c:pt idx="33">
                  <c:v>0.0160000000000018</c:v>
                </c:pt>
                <c:pt idx="34">
                  <c:v>0.048</c:v>
                </c:pt>
                <c:pt idx="35">
                  <c:v>0.0318333333333314</c:v>
                </c:pt>
                <c:pt idx="36">
                  <c:v>0.0163333333333338</c:v>
                </c:pt>
                <c:pt idx="37">
                  <c:v>0.0</c:v>
                </c:pt>
                <c:pt idx="38">
                  <c:v>0.0160000000000018</c:v>
                </c:pt>
                <c:pt idx="39">
                  <c:v>0.0318333333333332</c:v>
                </c:pt>
                <c:pt idx="40">
                  <c:v>0.0325000000000006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0.0163333333333338</c:v>
                </c:pt>
                <c:pt idx="44">
                  <c:v>-0.0801666666666651</c:v>
                </c:pt>
                <c:pt idx="45">
                  <c:v>-0.048</c:v>
                </c:pt>
                <c:pt idx="46">
                  <c:v>-0.0805000000000024</c:v>
                </c:pt>
                <c:pt idx="47">
                  <c:v>-0.00016666666666687</c:v>
                </c:pt>
                <c:pt idx="48">
                  <c:v>0.0475000000000012</c:v>
                </c:pt>
                <c:pt idx="49">
                  <c:v>-0.0956666666666663</c:v>
                </c:pt>
                <c:pt idx="50">
                  <c:v>0.174833333333332</c:v>
                </c:pt>
                <c:pt idx="51">
                  <c:v>0.2875</c:v>
                </c:pt>
                <c:pt idx="52">
                  <c:v>0.385166666666665</c:v>
                </c:pt>
                <c:pt idx="53">
                  <c:v>0.418333333333333</c:v>
                </c:pt>
                <c:pt idx="54">
                  <c:v>0.369833333333334</c:v>
                </c:pt>
                <c:pt idx="55">
                  <c:v>0.192833333333333</c:v>
                </c:pt>
                <c:pt idx="56">
                  <c:v>0.0956666666666663</c:v>
                </c:pt>
                <c:pt idx="57">
                  <c:v>0.0161666666666651</c:v>
                </c:pt>
                <c:pt idx="58">
                  <c:v>-0.0800000000000018</c:v>
                </c:pt>
                <c:pt idx="59">
                  <c:v>-0.112000000000002</c:v>
                </c:pt>
                <c:pt idx="60">
                  <c:v>-0.0964999999999989</c:v>
                </c:pt>
                <c:pt idx="61">
                  <c:v>-0.0641666666666669</c:v>
                </c:pt>
                <c:pt idx="62">
                  <c:v>-0.0161666666666651</c:v>
                </c:pt>
                <c:pt idx="63">
                  <c:v>-0.0481666666666651</c:v>
                </c:pt>
                <c:pt idx="64">
                  <c:v>0.0156666666666663</c:v>
                </c:pt>
                <c:pt idx="65">
                  <c:v>-0.048</c:v>
                </c:pt>
                <c:pt idx="66">
                  <c:v>-0.032333333333332</c:v>
                </c:pt>
                <c:pt idx="67">
                  <c:v>-0.0800000000000018</c:v>
                </c:pt>
                <c:pt idx="68">
                  <c:v>-0.111500000000001</c:v>
                </c:pt>
                <c:pt idx="69">
                  <c:v>-0.0798333333333332</c:v>
                </c:pt>
                <c:pt idx="70">
                  <c:v>-0.0476666666666645</c:v>
                </c:pt>
                <c:pt idx="71">
                  <c:v>-0.00016666666666687</c:v>
                </c:pt>
                <c:pt idx="72">
                  <c:v>-0.0636666666666681</c:v>
                </c:pt>
                <c:pt idx="73">
                  <c:v>-0.172000000000001</c:v>
                </c:pt>
                <c:pt idx="75">
                  <c:v>0.10368</c:v>
                </c:pt>
                <c:pt idx="76">
                  <c:v>-0.0674696969696971</c:v>
                </c:pt>
                <c:pt idx="77">
                  <c:v>0.0506780821917807</c:v>
                </c:pt>
              </c:numCache>
            </c:numRef>
          </c:yVal>
          <c:smooth val="1"/>
        </c:ser>
        <c:ser>
          <c:idx val="5"/>
          <c:order val="5"/>
          <c:tx>
            <c:v>Tank 6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Calibration'!$N:$N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-0.064</c:v>
                </c:pt>
                <c:pt idx="2">
                  <c:v>-0.0805000000000007</c:v>
                </c:pt>
                <c:pt idx="3">
                  <c:v>-0.0960000000000036</c:v>
                </c:pt>
                <c:pt idx="4">
                  <c:v>-0.334666666666664</c:v>
                </c:pt>
                <c:pt idx="5">
                  <c:v>-0.397666666666666</c:v>
                </c:pt>
                <c:pt idx="6">
                  <c:v>-0.397666666666669</c:v>
                </c:pt>
                <c:pt idx="7">
                  <c:v>-0.270333333333333</c:v>
                </c:pt>
                <c:pt idx="8">
                  <c:v>-0.270166666666665</c:v>
                </c:pt>
                <c:pt idx="9">
                  <c:v>-0.222333333333331</c:v>
                </c:pt>
                <c:pt idx="10">
                  <c:v>-0.158333333333335</c:v>
                </c:pt>
                <c:pt idx="11">
                  <c:v>-0.15883333333333</c:v>
                </c:pt>
                <c:pt idx="12">
                  <c:v>-0.0474999999999959</c:v>
                </c:pt>
                <c:pt idx="13">
                  <c:v>-0.126666666666669</c:v>
                </c:pt>
                <c:pt idx="14">
                  <c:v>0.0154999999999994</c:v>
                </c:pt>
                <c:pt idx="15">
                  <c:v>-0.0316666666666663</c:v>
                </c:pt>
                <c:pt idx="16">
                  <c:v>-0.0636666666666628</c:v>
                </c:pt>
                <c:pt idx="17">
                  <c:v>-0.0791666666666622</c:v>
                </c:pt>
                <c:pt idx="18">
                  <c:v>-0.0796666666666645</c:v>
                </c:pt>
                <c:pt idx="19">
                  <c:v>-0.0791666666666693</c:v>
                </c:pt>
                <c:pt idx="20">
                  <c:v>-0.047500000000003</c:v>
                </c:pt>
                <c:pt idx="21">
                  <c:v>-0.0956666666666663</c:v>
                </c:pt>
                <c:pt idx="22">
                  <c:v>-0.0790000000000006</c:v>
                </c:pt>
                <c:pt idx="23">
                  <c:v>-0.0794999999999995</c:v>
                </c:pt>
                <c:pt idx="24">
                  <c:v>-0.0796666666666663</c:v>
                </c:pt>
                <c:pt idx="25">
                  <c:v>-0.0635000000000012</c:v>
                </c:pt>
                <c:pt idx="26">
                  <c:v>-0.0953333333333344</c:v>
                </c:pt>
                <c:pt idx="27">
                  <c:v>-0.0156666666666663</c:v>
                </c:pt>
                <c:pt idx="28">
                  <c:v>-0.0639999999999983</c:v>
                </c:pt>
                <c:pt idx="29">
                  <c:v>-0.048</c:v>
                </c:pt>
                <c:pt idx="30">
                  <c:v>-0.0474999999999976</c:v>
                </c:pt>
                <c:pt idx="31">
                  <c:v>-0.016</c:v>
                </c:pt>
                <c:pt idx="32">
                  <c:v>-0.0639999999999983</c:v>
                </c:pt>
                <c:pt idx="33">
                  <c:v>0.0160000000000018</c:v>
                </c:pt>
                <c:pt idx="34">
                  <c:v>-0.048</c:v>
                </c:pt>
                <c:pt idx="35">
                  <c:v>-0.0641666666666687</c:v>
                </c:pt>
                <c:pt idx="36">
                  <c:v>0.0163333333333338</c:v>
                </c:pt>
                <c:pt idx="37">
                  <c:v>0.0</c:v>
                </c:pt>
                <c:pt idx="38">
                  <c:v>0.0160000000000018</c:v>
                </c:pt>
                <c:pt idx="39">
                  <c:v>-0.0641666666666669</c:v>
                </c:pt>
                <c:pt idx="40">
                  <c:v>-0.0644999999999989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-0.0806666666666658</c:v>
                </c:pt>
                <c:pt idx="44">
                  <c:v>-0.0801666666666651</c:v>
                </c:pt>
                <c:pt idx="45">
                  <c:v>-0.048</c:v>
                </c:pt>
                <c:pt idx="46">
                  <c:v>-0.0805000000000024</c:v>
                </c:pt>
                <c:pt idx="47">
                  <c:v>-0.0961666666666669</c:v>
                </c:pt>
                <c:pt idx="48">
                  <c:v>-0.334499999999998</c:v>
                </c:pt>
                <c:pt idx="49">
                  <c:v>-0.286666666666667</c:v>
                </c:pt>
                <c:pt idx="50">
                  <c:v>-0.111166666666668</c:v>
                </c:pt>
                <c:pt idx="51">
                  <c:v>0.0954999999999994</c:v>
                </c:pt>
                <c:pt idx="52">
                  <c:v>0.000166666666665094</c:v>
                </c:pt>
                <c:pt idx="53">
                  <c:v>-0.0646666666666675</c:v>
                </c:pt>
                <c:pt idx="54">
                  <c:v>-0.305166666666667</c:v>
                </c:pt>
                <c:pt idx="55">
                  <c:v>-0.289166666666667</c:v>
                </c:pt>
                <c:pt idx="56">
                  <c:v>-0.192333333333334</c:v>
                </c:pt>
                <c:pt idx="57">
                  <c:v>-0.079833333333335</c:v>
                </c:pt>
                <c:pt idx="58">
                  <c:v>-0.0800000000000018</c:v>
                </c:pt>
                <c:pt idx="59">
                  <c:v>-0.209000000000001</c:v>
                </c:pt>
                <c:pt idx="60">
                  <c:v>-0.192499999999999</c:v>
                </c:pt>
                <c:pt idx="61">
                  <c:v>-0.256166666666667</c:v>
                </c:pt>
                <c:pt idx="62">
                  <c:v>-0.304166666666665</c:v>
                </c:pt>
                <c:pt idx="63">
                  <c:v>-0.335166666666664</c:v>
                </c:pt>
                <c:pt idx="64">
                  <c:v>-0.367333333333333</c:v>
                </c:pt>
                <c:pt idx="65">
                  <c:v>-0.335000000000001</c:v>
                </c:pt>
                <c:pt idx="66">
                  <c:v>-0.319333333333333</c:v>
                </c:pt>
                <c:pt idx="67">
                  <c:v>-0.271000000000001</c:v>
                </c:pt>
                <c:pt idx="68">
                  <c:v>-0.302500000000002</c:v>
                </c:pt>
                <c:pt idx="69">
                  <c:v>-0.365833333333333</c:v>
                </c:pt>
                <c:pt idx="70">
                  <c:v>-0.334666666666665</c:v>
                </c:pt>
                <c:pt idx="71">
                  <c:v>-0.191166666666668</c:v>
                </c:pt>
                <c:pt idx="72">
                  <c:v>-0.0636666666666681</c:v>
                </c:pt>
                <c:pt idx="73">
                  <c:v>0.0190000000000001</c:v>
                </c:pt>
                <c:pt idx="75">
                  <c:v>0.0223125000000002</c:v>
                </c:pt>
                <c:pt idx="76">
                  <c:v>-0.154876923076923</c:v>
                </c:pt>
                <c:pt idx="77">
                  <c:v>-0.135458904109589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42104"/>
        <c:axId val="-2078594024"/>
      </c:scatterChart>
      <c:valAx>
        <c:axId val="-207844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Point, every</a:t>
                </a:r>
                <a:r>
                  <a:rPr lang="en-US" baseline="0"/>
                  <a:t> 30 minutes</a:t>
                </a:r>
                <a:r>
                  <a:rPr lang="en-US"/>
                  <a:t> from 7pm -&gt; 1:30pm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8594024"/>
        <c:crosses val="autoZero"/>
        <c:crossBetween val="midCat"/>
      </c:valAx>
      <c:valAx>
        <c:axId val="-207859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Temperature</a:t>
                </a:r>
                <a:r>
                  <a:rPr lang="en-US" sz="1600" baseline="0"/>
                  <a:t> (Celcius), 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44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0</xdr:row>
      <xdr:rowOff>215900</xdr:rowOff>
    </xdr:from>
    <xdr:to>
      <xdr:col>24</xdr:col>
      <xdr:colOff>660400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393700</xdr:colOff>
      <xdr:row>29</xdr:row>
      <xdr:rowOff>76200</xdr:rowOff>
    </xdr:from>
    <xdr:to>
      <xdr:col>24</xdr:col>
      <xdr:colOff>673100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showRuler="0" topLeftCell="M1" workbookViewId="0">
      <selection activeCell="AA12" sqref="AA12"/>
    </sheetView>
  </sheetViews>
  <sheetFormatPr baseColWidth="10" defaultRowHeight="15" x14ac:dyDescent="0"/>
  <cols>
    <col min="1" max="1" width="16.6640625" style="5" customWidth="1"/>
    <col min="2" max="2" width="12" bestFit="1" customWidth="1"/>
    <col min="8" max="8" width="14.6640625" customWidth="1"/>
    <col min="9" max="9" width="9.1640625" bestFit="1" customWidth="1"/>
  </cols>
  <sheetData>
    <row r="1" spans="1:14" s="2" customFormat="1" ht="31" customHeight="1">
      <c r="A1" s="4" t="s">
        <v>2</v>
      </c>
      <c r="B1" s="2" t="s">
        <v>9</v>
      </c>
      <c r="C1" s="2" t="s">
        <v>16</v>
      </c>
      <c r="D1" s="2" t="s">
        <v>23</v>
      </c>
      <c r="E1" s="2" t="s">
        <v>30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>
      <c r="A2" s="5">
        <v>42794.791666666664</v>
      </c>
      <c r="B2">
        <v>23.773</v>
      </c>
      <c r="C2">
        <v>23.773</v>
      </c>
      <c r="D2">
        <v>23.677</v>
      </c>
      <c r="E2">
        <v>23.581</v>
      </c>
      <c r="F2">
        <v>23.677</v>
      </c>
      <c r="G2">
        <v>23.773</v>
      </c>
      <c r="H2" s="3">
        <f t="shared" ref="H2:H33" si="0">AVERAGE(B2:G2)</f>
        <v>23.709</v>
      </c>
      <c r="I2" s="3">
        <f>H2-B2</f>
        <v>-6.4000000000000057E-2</v>
      </c>
      <c r="J2" s="3">
        <f>$H$2-C2</f>
        <v>-6.4000000000000057E-2</v>
      </c>
      <c r="K2" s="3">
        <f>$H2-D2</f>
        <v>3.2000000000000028E-2</v>
      </c>
      <c r="L2" s="3">
        <f>$H2-E2</f>
        <v>0.12800000000000011</v>
      </c>
      <c r="M2" s="3">
        <f>$H2-F2</f>
        <v>3.2000000000000028E-2</v>
      </c>
      <c r="N2" s="3">
        <f>$H2-G2</f>
        <v>-6.4000000000000057E-2</v>
      </c>
    </row>
    <row r="3" spans="1:14">
      <c r="A3" s="5">
        <v>42794.802083333336</v>
      </c>
      <c r="B3">
        <v>23.581</v>
      </c>
      <c r="C3">
        <v>23.581</v>
      </c>
      <c r="D3">
        <v>23.484000000000002</v>
      </c>
      <c r="E3">
        <v>23.292000000000002</v>
      </c>
      <c r="F3">
        <v>23.484000000000002</v>
      </c>
      <c r="G3">
        <v>23.581</v>
      </c>
      <c r="H3" s="3">
        <f t="shared" si="0"/>
        <v>23.500499999999999</v>
      </c>
      <c r="I3" s="3">
        <f t="shared" ref="I3:I66" si="1">H3-B3</f>
        <v>-8.0500000000000682E-2</v>
      </c>
      <c r="J3" s="3">
        <f t="shared" ref="J3:J66" si="2">H3-C3</f>
        <v>-8.0500000000000682E-2</v>
      </c>
      <c r="K3" s="3">
        <f t="shared" ref="K3:K16" si="3">$H3-D3</f>
        <v>1.6499999999997073E-2</v>
      </c>
      <c r="L3" s="3">
        <f t="shared" ref="L3:L17" si="4">$H3-E3</f>
        <v>0.20849999999999724</v>
      </c>
      <c r="M3" s="3">
        <f t="shared" ref="M3:M17" si="5">$H3-F3</f>
        <v>1.6499999999997073E-2</v>
      </c>
      <c r="N3" s="3">
        <f t="shared" ref="N3:N16" si="6">$H3-G3</f>
        <v>-8.0500000000000682E-2</v>
      </c>
    </row>
    <row r="4" spans="1:14">
      <c r="A4" s="5">
        <v>42794.8125</v>
      </c>
      <c r="B4">
        <v>23.292000000000002</v>
      </c>
      <c r="C4">
        <v>23.292000000000002</v>
      </c>
      <c r="D4">
        <v>23.1</v>
      </c>
      <c r="E4">
        <v>23.1</v>
      </c>
      <c r="F4">
        <v>23.1</v>
      </c>
      <c r="G4">
        <v>23.292000000000002</v>
      </c>
      <c r="H4" s="3">
        <f t="shared" si="0"/>
        <v>23.195999999999998</v>
      </c>
      <c r="I4" s="3">
        <f t="shared" si="1"/>
        <v>-9.6000000000003638E-2</v>
      </c>
      <c r="J4" s="3">
        <f t="shared" si="2"/>
        <v>-9.6000000000003638E-2</v>
      </c>
      <c r="K4" s="3">
        <f t="shared" si="3"/>
        <v>9.5999999999996533E-2</v>
      </c>
      <c r="L4" s="3">
        <f t="shared" si="4"/>
        <v>9.5999999999996533E-2</v>
      </c>
      <c r="M4" s="3">
        <f t="shared" si="5"/>
        <v>9.5999999999996533E-2</v>
      </c>
      <c r="N4" s="3">
        <f t="shared" si="6"/>
        <v>-9.6000000000003638E-2</v>
      </c>
    </row>
    <row r="5" spans="1:14">
      <c r="A5" s="5">
        <v>42794.822916666664</v>
      </c>
      <c r="B5">
        <v>22.524999999999999</v>
      </c>
      <c r="C5">
        <v>22.141999999999999</v>
      </c>
      <c r="D5">
        <v>21.76</v>
      </c>
      <c r="E5">
        <v>21.855</v>
      </c>
      <c r="F5">
        <v>21.855</v>
      </c>
      <c r="G5">
        <v>22.428999999999998</v>
      </c>
      <c r="H5" s="3">
        <f t="shared" si="0"/>
        <v>22.094333333333335</v>
      </c>
      <c r="I5" s="3">
        <f t="shared" si="1"/>
        <v>-0.43066666666666364</v>
      </c>
      <c r="J5" s="3">
        <f t="shared" si="2"/>
        <v>-4.7666666666664526E-2</v>
      </c>
      <c r="K5" s="3">
        <f t="shared" si="3"/>
        <v>0.33433333333333337</v>
      </c>
      <c r="L5" s="3">
        <f t="shared" si="4"/>
        <v>0.23933333333333451</v>
      </c>
      <c r="M5" s="3">
        <f t="shared" si="5"/>
        <v>0.23933333333333451</v>
      </c>
      <c r="N5" s="3">
        <f t="shared" si="6"/>
        <v>-0.33466666666666356</v>
      </c>
    </row>
    <row r="6" spans="1:14">
      <c r="A6" s="5">
        <v>42794.833333333336</v>
      </c>
      <c r="B6">
        <v>21.951000000000001</v>
      </c>
      <c r="C6">
        <v>21.472999999999999</v>
      </c>
      <c r="D6">
        <v>21.091000000000001</v>
      </c>
      <c r="E6">
        <v>21.187000000000001</v>
      </c>
      <c r="F6">
        <v>21.187000000000001</v>
      </c>
      <c r="G6">
        <v>21.855</v>
      </c>
      <c r="H6" s="3">
        <f t="shared" si="0"/>
        <v>21.457333333333334</v>
      </c>
      <c r="I6" s="3">
        <f t="shared" si="1"/>
        <v>-0.49366666666666603</v>
      </c>
      <c r="J6" s="3">
        <f t="shared" si="2"/>
        <v>-1.5666666666664497E-2</v>
      </c>
      <c r="K6" s="3">
        <f t="shared" si="3"/>
        <v>0.3663333333333334</v>
      </c>
      <c r="L6" s="3">
        <f t="shared" si="4"/>
        <v>0.27033333333333331</v>
      </c>
      <c r="M6" s="3">
        <f t="shared" si="5"/>
        <v>0.27033333333333331</v>
      </c>
      <c r="N6" s="3">
        <f t="shared" si="6"/>
        <v>-0.39766666666666595</v>
      </c>
    </row>
    <row r="7" spans="1:14">
      <c r="A7" s="5">
        <v>42794.84375</v>
      </c>
      <c r="B7">
        <v>21.378</v>
      </c>
      <c r="C7">
        <v>20.995999999999999</v>
      </c>
      <c r="D7">
        <v>20.71</v>
      </c>
      <c r="E7">
        <v>20.71</v>
      </c>
      <c r="F7">
        <v>20.71</v>
      </c>
      <c r="G7">
        <v>21.378</v>
      </c>
      <c r="H7" s="3">
        <f t="shared" si="0"/>
        <v>20.980333333333331</v>
      </c>
      <c r="I7" s="3">
        <f t="shared" si="1"/>
        <v>-0.3976666666666695</v>
      </c>
      <c r="J7" s="3">
        <f t="shared" si="2"/>
        <v>-1.566666666666805E-2</v>
      </c>
      <c r="K7" s="3">
        <f t="shared" si="3"/>
        <v>0.27033333333332976</v>
      </c>
      <c r="L7" s="3">
        <f t="shared" si="4"/>
        <v>0.27033333333332976</v>
      </c>
      <c r="M7" s="3">
        <f t="shared" si="5"/>
        <v>0.27033333333332976</v>
      </c>
      <c r="N7" s="3">
        <f t="shared" si="6"/>
        <v>-0.3976666666666695</v>
      </c>
    </row>
    <row r="8" spans="1:14">
      <c r="A8" s="5">
        <v>42794.854166666664</v>
      </c>
      <c r="B8">
        <v>20.995999999999999</v>
      </c>
      <c r="C8">
        <v>20.614999999999998</v>
      </c>
      <c r="D8">
        <v>20.423999999999999</v>
      </c>
      <c r="E8">
        <v>20.423999999999999</v>
      </c>
      <c r="F8">
        <v>20.423999999999999</v>
      </c>
      <c r="G8">
        <v>20.901</v>
      </c>
      <c r="H8" s="3">
        <f t="shared" si="0"/>
        <v>20.630666666666666</v>
      </c>
      <c r="I8" s="3">
        <f t="shared" si="1"/>
        <v>-0.36533333333333218</v>
      </c>
      <c r="J8" s="3">
        <f t="shared" si="2"/>
        <v>1.566666666666805E-2</v>
      </c>
      <c r="K8" s="3">
        <f t="shared" si="3"/>
        <v>0.206666666666667</v>
      </c>
      <c r="L8" s="3">
        <f t="shared" si="4"/>
        <v>0.206666666666667</v>
      </c>
      <c r="M8" s="3">
        <f t="shared" si="5"/>
        <v>0.206666666666667</v>
      </c>
      <c r="N8" s="3">
        <f t="shared" si="6"/>
        <v>-0.27033333333333331</v>
      </c>
    </row>
    <row r="9" spans="1:14">
      <c r="A9" s="5">
        <v>42794.864583333336</v>
      </c>
      <c r="B9">
        <v>20.614999999999998</v>
      </c>
      <c r="C9">
        <v>20.329000000000001</v>
      </c>
      <c r="D9">
        <v>20.138000000000002</v>
      </c>
      <c r="E9">
        <v>20.138000000000002</v>
      </c>
      <c r="F9">
        <v>20.234000000000002</v>
      </c>
      <c r="G9">
        <v>20.614999999999998</v>
      </c>
      <c r="H9" s="3">
        <f t="shared" si="0"/>
        <v>20.344833333333334</v>
      </c>
      <c r="I9" s="3">
        <f t="shared" si="1"/>
        <v>-0.27016666666666467</v>
      </c>
      <c r="J9" s="3">
        <f t="shared" si="2"/>
        <v>1.5833333333333144E-2</v>
      </c>
      <c r="K9" s="3">
        <f t="shared" si="3"/>
        <v>0.20683333333333209</v>
      </c>
      <c r="L9" s="3">
        <f t="shared" si="4"/>
        <v>0.20683333333333209</v>
      </c>
      <c r="M9" s="3">
        <f t="shared" si="5"/>
        <v>0.11083333333333201</v>
      </c>
      <c r="N9" s="3">
        <f t="shared" si="6"/>
        <v>-0.27016666666666467</v>
      </c>
    </row>
    <row r="10" spans="1:14">
      <c r="A10" s="5">
        <v>42794.875</v>
      </c>
      <c r="B10">
        <v>20.329000000000001</v>
      </c>
      <c r="C10">
        <v>20.138000000000002</v>
      </c>
      <c r="D10">
        <v>19.948</v>
      </c>
      <c r="E10">
        <v>19.948</v>
      </c>
      <c r="F10">
        <v>19.948</v>
      </c>
      <c r="G10">
        <v>20.329000000000001</v>
      </c>
      <c r="H10" s="3">
        <f t="shared" si="0"/>
        <v>20.106666666666669</v>
      </c>
      <c r="I10" s="3">
        <f t="shared" si="1"/>
        <v>-0.2223333333333315</v>
      </c>
      <c r="J10" s="3">
        <f t="shared" si="2"/>
        <v>-3.1333333333332547E-2</v>
      </c>
      <c r="K10" s="3">
        <f t="shared" si="3"/>
        <v>0.15866666666666873</v>
      </c>
      <c r="L10" s="3">
        <f t="shared" si="4"/>
        <v>0.15866666666666873</v>
      </c>
      <c r="M10" s="3">
        <f t="shared" si="5"/>
        <v>0.15866666666666873</v>
      </c>
      <c r="N10" s="3">
        <f t="shared" si="6"/>
        <v>-0.2223333333333315</v>
      </c>
    </row>
    <row r="11" spans="1:14">
      <c r="A11" s="5">
        <v>42794.885416666664</v>
      </c>
      <c r="B11">
        <v>20.042999999999999</v>
      </c>
      <c r="C11">
        <v>19.948</v>
      </c>
      <c r="D11">
        <v>19.757999999999999</v>
      </c>
      <c r="E11">
        <v>19.757999999999999</v>
      </c>
      <c r="F11">
        <v>19.757999999999999</v>
      </c>
      <c r="G11">
        <v>20.042999999999999</v>
      </c>
      <c r="H11" s="3">
        <f t="shared" si="0"/>
        <v>19.884666666666664</v>
      </c>
      <c r="I11" s="3">
        <f t="shared" si="1"/>
        <v>-0.15833333333333499</v>
      </c>
      <c r="J11" s="3">
        <f t="shared" si="2"/>
        <v>-6.3333333333336128E-2</v>
      </c>
      <c r="K11" s="3">
        <f t="shared" si="3"/>
        <v>0.12666666666666515</v>
      </c>
      <c r="L11" s="3">
        <f t="shared" si="4"/>
        <v>0.12666666666666515</v>
      </c>
      <c r="M11" s="3">
        <f t="shared" si="5"/>
        <v>0.12666666666666515</v>
      </c>
      <c r="N11" s="3">
        <f t="shared" si="6"/>
        <v>-0.15833333333333499</v>
      </c>
    </row>
    <row r="12" spans="1:14">
      <c r="A12" s="5">
        <v>42794.895833333336</v>
      </c>
      <c r="B12">
        <v>19.853000000000002</v>
      </c>
      <c r="C12">
        <v>19.757999999999999</v>
      </c>
      <c r="D12">
        <v>19.567</v>
      </c>
      <c r="E12">
        <v>19.567</v>
      </c>
      <c r="F12">
        <v>19.567</v>
      </c>
      <c r="G12">
        <v>19.853000000000002</v>
      </c>
      <c r="H12" s="3">
        <f t="shared" si="0"/>
        <v>19.694166666666671</v>
      </c>
      <c r="I12" s="3">
        <f t="shared" si="1"/>
        <v>-0.15883333333333027</v>
      </c>
      <c r="J12" s="3">
        <f t="shared" si="2"/>
        <v>-6.3833333333327857E-2</v>
      </c>
      <c r="K12" s="3">
        <f t="shared" si="3"/>
        <v>0.12716666666667109</v>
      </c>
      <c r="L12" s="3">
        <f t="shared" si="4"/>
        <v>0.12716666666667109</v>
      </c>
      <c r="M12" s="3">
        <f t="shared" si="5"/>
        <v>0.12716666666667109</v>
      </c>
      <c r="N12" s="3">
        <f t="shared" si="6"/>
        <v>-0.15883333333333027</v>
      </c>
    </row>
    <row r="13" spans="1:14">
      <c r="A13" s="5">
        <v>42794.90625</v>
      </c>
      <c r="B13">
        <v>19.661999999999999</v>
      </c>
      <c r="C13">
        <v>19.567</v>
      </c>
      <c r="D13">
        <v>19.472000000000001</v>
      </c>
      <c r="E13">
        <v>19.376999999999999</v>
      </c>
      <c r="F13">
        <v>19.472000000000001</v>
      </c>
      <c r="G13">
        <v>19.567</v>
      </c>
      <c r="H13" s="3">
        <f t="shared" si="0"/>
        <v>19.519500000000004</v>
      </c>
      <c r="I13" s="3">
        <f t="shared" si="1"/>
        <v>-0.14249999999999474</v>
      </c>
      <c r="J13" s="3">
        <f t="shared" si="2"/>
        <v>-4.7499999999995879E-2</v>
      </c>
      <c r="K13" s="3">
        <f t="shared" si="3"/>
        <v>4.7500000000002984E-2</v>
      </c>
      <c r="L13" s="3">
        <f t="shared" si="4"/>
        <v>0.1425000000000054</v>
      </c>
      <c r="M13" s="3">
        <f t="shared" si="5"/>
        <v>4.7500000000002984E-2</v>
      </c>
      <c r="N13" s="3">
        <f t="shared" si="6"/>
        <v>-4.7499999999995879E-2</v>
      </c>
    </row>
    <row r="14" spans="1:14">
      <c r="A14" s="5">
        <v>42794.916666666664</v>
      </c>
      <c r="B14">
        <v>19.472000000000001</v>
      </c>
      <c r="C14">
        <v>19.376999999999999</v>
      </c>
      <c r="D14">
        <v>19.282</v>
      </c>
      <c r="E14">
        <v>19.187000000000001</v>
      </c>
      <c r="F14">
        <v>19.282</v>
      </c>
      <c r="G14">
        <v>19.472000000000001</v>
      </c>
      <c r="H14" s="3">
        <f t="shared" si="0"/>
        <v>19.345333333333333</v>
      </c>
      <c r="I14" s="3">
        <f t="shared" si="1"/>
        <v>-0.1266666666666687</v>
      </c>
      <c r="J14" s="3">
        <f t="shared" si="2"/>
        <v>-3.1666666666666288E-2</v>
      </c>
      <c r="K14" s="3">
        <f t="shared" si="3"/>
        <v>6.3333333333332575E-2</v>
      </c>
      <c r="L14" s="3">
        <f t="shared" si="4"/>
        <v>0.15833333333333144</v>
      </c>
      <c r="M14" s="3">
        <f t="shared" si="5"/>
        <v>6.3333333333332575E-2</v>
      </c>
      <c r="N14" s="3">
        <f t="shared" si="6"/>
        <v>-0.1266666666666687</v>
      </c>
    </row>
    <row r="15" spans="1:14">
      <c r="A15" s="5">
        <v>42794.927083333336</v>
      </c>
      <c r="B15">
        <v>19.282</v>
      </c>
      <c r="C15">
        <v>19.187000000000001</v>
      </c>
      <c r="D15">
        <v>18.995999999999999</v>
      </c>
      <c r="E15">
        <v>18.995999999999999</v>
      </c>
      <c r="F15">
        <v>19.091999999999999</v>
      </c>
      <c r="G15">
        <v>19.091999999999999</v>
      </c>
      <c r="H15" s="3">
        <f t="shared" si="0"/>
        <v>19.107499999999998</v>
      </c>
      <c r="I15" s="3">
        <f t="shared" si="1"/>
        <v>-0.17450000000000188</v>
      </c>
      <c r="J15" s="3">
        <f t="shared" si="2"/>
        <v>-7.9500000000003013E-2</v>
      </c>
      <c r="K15" s="3">
        <f t="shared" si="3"/>
        <v>0.11149999999999949</v>
      </c>
      <c r="L15" s="3">
        <f t="shared" si="4"/>
        <v>0.11149999999999949</v>
      </c>
      <c r="M15" s="3">
        <f t="shared" si="5"/>
        <v>1.5499999999999403E-2</v>
      </c>
      <c r="N15" s="3">
        <f t="shared" si="6"/>
        <v>1.5499999999999403E-2</v>
      </c>
    </row>
    <row r="16" spans="1:14">
      <c r="A16" s="5">
        <v>42794.9375</v>
      </c>
      <c r="B16">
        <v>18.806000000000001</v>
      </c>
      <c r="C16">
        <v>18.710999999999999</v>
      </c>
      <c r="D16">
        <v>18.616</v>
      </c>
      <c r="E16">
        <v>18.616</v>
      </c>
      <c r="F16">
        <v>18.616</v>
      </c>
      <c r="G16">
        <v>18.710999999999999</v>
      </c>
      <c r="H16" s="3">
        <f t="shared" si="0"/>
        <v>18.679333333333332</v>
      </c>
      <c r="I16" s="3">
        <f t="shared" si="1"/>
        <v>-0.1266666666666687</v>
      </c>
      <c r="J16" s="3">
        <f t="shared" si="2"/>
        <v>-3.1666666666666288E-2</v>
      </c>
      <c r="K16" s="3">
        <f t="shared" si="3"/>
        <v>6.3333333333332575E-2</v>
      </c>
      <c r="L16" s="3">
        <f t="shared" si="4"/>
        <v>6.3333333333332575E-2</v>
      </c>
      <c r="M16" s="3">
        <f t="shared" si="5"/>
        <v>6.3333333333332575E-2</v>
      </c>
      <c r="N16" s="3">
        <f t="shared" si="6"/>
        <v>-3.1666666666666288E-2</v>
      </c>
    </row>
    <row r="17" spans="1:14">
      <c r="A17" s="5">
        <v>42794.947916666664</v>
      </c>
      <c r="B17">
        <v>18.425999999999998</v>
      </c>
      <c r="C17">
        <v>18.331</v>
      </c>
      <c r="D17">
        <v>18.14</v>
      </c>
      <c r="E17">
        <v>18.14</v>
      </c>
      <c r="F17">
        <v>18.236000000000001</v>
      </c>
      <c r="G17">
        <v>18.331</v>
      </c>
      <c r="H17" s="3">
        <f t="shared" si="0"/>
        <v>18.267333333333337</v>
      </c>
      <c r="I17" s="3">
        <f t="shared" si="1"/>
        <v>-0.15866666666666163</v>
      </c>
      <c r="J17" s="3">
        <f t="shared" si="2"/>
        <v>-6.3666666666662763E-2</v>
      </c>
      <c r="K17" s="3">
        <f>$H17-D17</f>
        <v>0.12733333333333618</v>
      </c>
      <c r="L17" s="3">
        <f t="shared" si="4"/>
        <v>0.12733333333333618</v>
      </c>
      <c r="M17" s="3">
        <f t="shared" si="5"/>
        <v>3.13333333333361E-2</v>
      </c>
      <c r="N17" s="3">
        <f>$H17-G17</f>
        <v>-6.3666666666662763E-2</v>
      </c>
    </row>
    <row r="18" spans="1:14">
      <c r="A18" s="5">
        <v>42794.958333333336</v>
      </c>
      <c r="B18">
        <v>18.045000000000002</v>
      </c>
      <c r="C18">
        <v>17.95</v>
      </c>
      <c r="D18">
        <v>17.760000000000002</v>
      </c>
      <c r="E18">
        <v>17.760000000000002</v>
      </c>
      <c r="F18">
        <v>17.760000000000002</v>
      </c>
      <c r="G18">
        <v>17.95</v>
      </c>
      <c r="H18" s="3">
        <f t="shared" si="0"/>
        <v>17.870833333333337</v>
      </c>
      <c r="I18" s="3">
        <f t="shared" si="1"/>
        <v>-0.17416666666666458</v>
      </c>
      <c r="J18" s="3">
        <f t="shared" si="2"/>
        <v>-7.9166666666662167E-2</v>
      </c>
      <c r="K18" s="3">
        <f t="shared" ref="K18:K74" si="7">$H18-D18</f>
        <v>0.11083333333333556</v>
      </c>
      <c r="L18" s="3">
        <f t="shared" ref="L18:L74" si="8">$H18-E18</f>
        <v>0.11083333333333556</v>
      </c>
      <c r="M18" s="3">
        <f t="shared" ref="M18:M74" si="9">$H18-F18</f>
        <v>0.11083333333333556</v>
      </c>
      <c r="N18" s="3">
        <f t="shared" ref="N18:N74" si="10">$H18-G18</f>
        <v>-7.9166666666662167E-2</v>
      </c>
    </row>
    <row r="19" spans="1:14">
      <c r="A19" s="5">
        <v>42794.96875</v>
      </c>
      <c r="B19">
        <v>17.664999999999999</v>
      </c>
      <c r="C19">
        <v>17.57</v>
      </c>
      <c r="D19">
        <v>17.379000000000001</v>
      </c>
      <c r="E19">
        <v>17.379000000000001</v>
      </c>
      <c r="F19">
        <v>17.379000000000001</v>
      </c>
      <c r="G19">
        <v>17.57</v>
      </c>
      <c r="H19" s="3">
        <f t="shared" si="0"/>
        <v>17.490333333333336</v>
      </c>
      <c r="I19" s="3">
        <f t="shared" si="1"/>
        <v>-0.17466666666666342</v>
      </c>
      <c r="J19" s="3">
        <f t="shared" si="2"/>
        <v>-7.9666666666664554E-2</v>
      </c>
      <c r="K19" s="3">
        <f t="shared" si="7"/>
        <v>0.11133333333333439</v>
      </c>
      <c r="L19" s="3">
        <f t="shared" si="8"/>
        <v>0.11133333333333439</v>
      </c>
      <c r="M19" s="3">
        <f t="shared" si="9"/>
        <v>0.11133333333333439</v>
      </c>
      <c r="N19" s="3">
        <f t="shared" si="10"/>
        <v>-7.9666666666664554E-2</v>
      </c>
    </row>
    <row r="20" spans="1:14">
      <c r="A20" s="5">
        <v>42794.979166666664</v>
      </c>
      <c r="B20">
        <v>17.283999999999999</v>
      </c>
      <c r="C20">
        <v>17.189</v>
      </c>
      <c r="D20">
        <v>16.998999999999999</v>
      </c>
      <c r="E20">
        <v>16.998999999999999</v>
      </c>
      <c r="F20">
        <v>16.998999999999999</v>
      </c>
      <c r="G20">
        <v>17.189</v>
      </c>
      <c r="H20" s="3">
        <f t="shared" si="0"/>
        <v>17.109833333333331</v>
      </c>
      <c r="I20" s="3">
        <f t="shared" si="1"/>
        <v>-0.17416666666666814</v>
      </c>
      <c r="J20" s="3">
        <f t="shared" si="2"/>
        <v>-7.9166666666669272E-2</v>
      </c>
      <c r="K20" s="3">
        <f t="shared" si="7"/>
        <v>0.11083333333333201</v>
      </c>
      <c r="L20" s="3">
        <f t="shared" si="8"/>
        <v>0.11083333333333201</v>
      </c>
      <c r="M20" s="3">
        <f t="shared" si="9"/>
        <v>0.11083333333333201</v>
      </c>
      <c r="N20" s="3">
        <f t="shared" si="10"/>
        <v>-7.9166666666669272E-2</v>
      </c>
    </row>
    <row r="21" spans="1:14">
      <c r="A21" s="5">
        <v>42794.989583333336</v>
      </c>
      <c r="B21">
        <v>16.902999999999999</v>
      </c>
      <c r="C21">
        <v>16.808</v>
      </c>
      <c r="D21">
        <v>16.713000000000001</v>
      </c>
      <c r="E21">
        <v>16.617999999999999</v>
      </c>
      <c r="F21">
        <v>16.713000000000001</v>
      </c>
      <c r="G21">
        <v>16.808</v>
      </c>
      <c r="H21" s="3">
        <f t="shared" si="0"/>
        <v>16.760499999999997</v>
      </c>
      <c r="I21" s="3">
        <f t="shared" si="1"/>
        <v>-0.14250000000000185</v>
      </c>
      <c r="J21" s="3">
        <f t="shared" si="2"/>
        <v>-4.7500000000002984E-2</v>
      </c>
      <c r="K21" s="3">
        <f t="shared" si="7"/>
        <v>4.7499999999995879E-2</v>
      </c>
      <c r="L21" s="3">
        <f t="shared" si="8"/>
        <v>0.14249999999999829</v>
      </c>
      <c r="M21" s="3">
        <f t="shared" si="9"/>
        <v>4.7499999999995879E-2</v>
      </c>
      <c r="N21" s="3">
        <f t="shared" si="10"/>
        <v>-4.7500000000002984E-2</v>
      </c>
    </row>
    <row r="22" spans="1:14">
      <c r="A22" s="5">
        <v>42795</v>
      </c>
      <c r="B22">
        <v>16.617999999999999</v>
      </c>
      <c r="C22">
        <v>16.427</v>
      </c>
      <c r="D22">
        <v>16.332000000000001</v>
      </c>
      <c r="E22">
        <v>16.332000000000001</v>
      </c>
      <c r="F22">
        <v>16.332000000000001</v>
      </c>
      <c r="G22">
        <v>16.523</v>
      </c>
      <c r="H22" s="3">
        <f t="shared" si="0"/>
        <v>16.427333333333333</v>
      </c>
      <c r="I22" s="3">
        <f t="shared" si="1"/>
        <v>-0.19066666666666521</v>
      </c>
      <c r="J22" s="3">
        <f t="shared" si="2"/>
        <v>3.3333333333374071E-4</v>
      </c>
      <c r="K22" s="3">
        <f t="shared" si="7"/>
        <v>9.5333333333332604E-2</v>
      </c>
      <c r="L22" s="3">
        <f t="shared" si="8"/>
        <v>9.5333333333332604E-2</v>
      </c>
      <c r="M22" s="3">
        <f t="shared" si="9"/>
        <v>9.5333333333332604E-2</v>
      </c>
      <c r="N22" s="3">
        <f t="shared" si="10"/>
        <v>-9.5666666666666345E-2</v>
      </c>
    </row>
    <row r="23" spans="1:14">
      <c r="A23" s="5">
        <v>42795.010416666664</v>
      </c>
      <c r="B23">
        <v>16.236999999999998</v>
      </c>
      <c r="C23">
        <v>16.140999999999998</v>
      </c>
      <c r="D23">
        <v>15.951000000000001</v>
      </c>
      <c r="E23">
        <v>15.951000000000001</v>
      </c>
      <c r="F23">
        <v>15.951000000000001</v>
      </c>
      <c r="G23">
        <v>16.140999999999998</v>
      </c>
      <c r="H23" s="3">
        <f t="shared" si="0"/>
        <v>16.061999999999998</v>
      </c>
      <c r="I23" s="3">
        <f t="shared" si="1"/>
        <v>-0.17500000000000071</v>
      </c>
      <c r="J23" s="3">
        <f t="shared" si="2"/>
        <v>-7.9000000000000625E-2</v>
      </c>
      <c r="K23" s="3">
        <f t="shared" si="7"/>
        <v>0.1109999999999971</v>
      </c>
      <c r="L23" s="3">
        <f t="shared" si="8"/>
        <v>0.1109999999999971</v>
      </c>
      <c r="M23" s="3">
        <f t="shared" si="9"/>
        <v>0.1109999999999971</v>
      </c>
      <c r="N23" s="3">
        <f t="shared" si="10"/>
        <v>-7.9000000000000625E-2</v>
      </c>
    </row>
    <row r="24" spans="1:14">
      <c r="A24" s="5">
        <v>42795.020833333336</v>
      </c>
      <c r="B24">
        <v>15.951000000000001</v>
      </c>
      <c r="C24">
        <v>15.855</v>
      </c>
      <c r="D24">
        <v>15.664</v>
      </c>
      <c r="E24">
        <v>15.664</v>
      </c>
      <c r="F24">
        <v>15.664</v>
      </c>
      <c r="G24">
        <v>15.855</v>
      </c>
      <c r="H24" s="3">
        <f t="shared" si="0"/>
        <v>15.775500000000001</v>
      </c>
      <c r="I24" s="3">
        <f t="shared" si="1"/>
        <v>-0.17549999999999955</v>
      </c>
      <c r="J24" s="3">
        <f t="shared" si="2"/>
        <v>-7.949999999999946E-2</v>
      </c>
      <c r="K24" s="3">
        <f t="shared" si="7"/>
        <v>0.11150000000000126</v>
      </c>
      <c r="L24" s="3">
        <f t="shared" si="8"/>
        <v>0.11150000000000126</v>
      </c>
      <c r="M24" s="3">
        <f t="shared" si="9"/>
        <v>0.11150000000000126</v>
      </c>
      <c r="N24" s="3">
        <f t="shared" si="10"/>
        <v>-7.949999999999946E-2</v>
      </c>
    </row>
    <row r="25" spans="1:14">
      <c r="A25" s="5">
        <v>42795.03125</v>
      </c>
      <c r="B25">
        <v>15.664</v>
      </c>
      <c r="C25">
        <v>15.569000000000001</v>
      </c>
      <c r="D25">
        <v>15.378</v>
      </c>
      <c r="E25">
        <v>15.378</v>
      </c>
      <c r="F25">
        <v>15.378</v>
      </c>
      <c r="G25">
        <v>15.569000000000001</v>
      </c>
      <c r="H25" s="3">
        <f t="shared" si="0"/>
        <v>15.489333333333335</v>
      </c>
      <c r="I25" s="3">
        <f t="shared" si="1"/>
        <v>-0.17466666666666519</v>
      </c>
      <c r="J25" s="3">
        <f t="shared" si="2"/>
        <v>-7.966666666666633E-2</v>
      </c>
      <c r="K25" s="3">
        <f t="shared" si="7"/>
        <v>0.11133333333333439</v>
      </c>
      <c r="L25" s="3">
        <f t="shared" si="8"/>
        <v>0.11133333333333439</v>
      </c>
      <c r="M25" s="3">
        <f t="shared" si="9"/>
        <v>0.11133333333333439</v>
      </c>
      <c r="N25" s="3">
        <f t="shared" si="10"/>
        <v>-7.966666666666633E-2</v>
      </c>
    </row>
    <row r="26" spans="1:14">
      <c r="A26" s="5">
        <v>42795.041666666664</v>
      </c>
      <c r="B26">
        <v>15.378</v>
      </c>
      <c r="C26">
        <v>15.282</v>
      </c>
      <c r="D26">
        <v>15.090999999999999</v>
      </c>
      <c r="E26">
        <v>15.090999999999999</v>
      </c>
      <c r="F26">
        <v>15.186999999999999</v>
      </c>
      <c r="G26">
        <v>15.282</v>
      </c>
      <c r="H26" s="3">
        <f t="shared" si="0"/>
        <v>15.218499999999999</v>
      </c>
      <c r="I26" s="3">
        <f t="shared" si="1"/>
        <v>-0.15950000000000131</v>
      </c>
      <c r="J26" s="3">
        <f t="shared" si="2"/>
        <v>-6.3500000000001222E-2</v>
      </c>
      <c r="K26" s="3">
        <f t="shared" si="7"/>
        <v>0.1274999999999995</v>
      </c>
      <c r="L26" s="3">
        <f t="shared" si="8"/>
        <v>0.1274999999999995</v>
      </c>
      <c r="M26" s="3">
        <f t="shared" si="9"/>
        <v>3.1499999999999417E-2</v>
      </c>
      <c r="N26" s="3">
        <f t="shared" si="10"/>
        <v>-6.3500000000001222E-2</v>
      </c>
    </row>
    <row r="27" spans="1:14">
      <c r="A27" s="5">
        <v>42795.052083333336</v>
      </c>
      <c r="B27">
        <v>15.186999999999999</v>
      </c>
      <c r="C27">
        <v>14.996</v>
      </c>
      <c r="D27">
        <v>14.9</v>
      </c>
      <c r="E27">
        <v>14.9</v>
      </c>
      <c r="F27">
        <v>14.9</v>
      </c>
      <c r="G27">
        <v>15.090999999999999</v>
      </c>
      <c r="H27" s="3">
        <f t="shared" si="0"/>
        <v>14.995666666666665</v>
      </c>
      <c r="I27" s="3">
        <f t="shared" si="1"/>
        <v>-0.19133333333333447</v>
      </c>
      <c r="J27" s="3">
        <f t="shared" si="2"/>
        <v>-3.3333333333551707E-4</v>
      </c>
      <c r="K27" s="3">
        <f t="shared" si="7"/>
        <v>9.5666666666664568E-2</v>
      </c>
      <c r="L27" s="3">
        <f t="shared" si="8"/>
        <v>9.5666666666664568E-2</v>
      </c>
      <c r="M27" s="3">
        <f t="shared" si="9"/>
        <v>9.5666666666664568E-2</v>
      </c>
      <c r="N27" s="3">
        <f t="shared" si="10"/>
        <v>-9.533333333333438E-2</v>
      </c>
    </row>
    <row r="28" spans="1:14">
      <c r="A28" s="5">
        <v>42795.0625</v>
      </c>
      <c r="B28">
        <v>14.9</v>
      </c>
      <c r="C28">
        <v>14.804</v>
      </c>
      <c r="D28">
        <v>14.709</v>
      </c>
      <c r="E28">
        <v>14.709</v>
      </c>
      <c r="F28">
        <v>14.804</v>
      </c>
      <c r="G28">
        <v>14.804</v>
      </c>
      <c r="H28" s="3">
        <f t="shared" si="0"/>
        <v>14.788333333333334</v>
      </c>
      <c r="I28" s="3">
        <f t="shared" si="1"/>
        <v>-0.11166666666666636</v>
      </c>
      <c r="J28" s="3">
        <f t="shared" si="2"/>
        <v>-1.5666666666666273E-2</v>
      </c>
      <c r="K28" s="3">
        <f t="shared" si="7"/>
        <v>7.9333333333334366E-2</v>
      </c>
      <c r="L28" s="3">
        <f t="shared" si="8"/>
        <v>7.9333333333334366E-2</v>
      </c>
      <c r="M28" s="3">
        <f t="shared" si="9"/>
        <v>-1.5666666666666273E-2</v>
      </c>
      <c r="N28" s="3">
        <f t="shared" si="10"/>
        <v>-1.5666666666666273E-2</v>
      </c>
    </row>
    <row r="29" spans="1:14">
      <c r="A29" s="5">
        <v>42795.072916666664</v>
      </c>
      <c r="B29">
        <v>14.709</v>
      </c>
      <c r="C29">
        <v>14.709</v>
      </c>
      <c r="D29">
        <v>14.613</v>
      </c>
      <c r="E29">
        <v>14.516999999999999</v>
      </c>
      <c r="F29">
        <v>14.613</v>
      </c>
      <c r="G29">
        <v>14.709</v>
      </c>
      <c r="H29" s="3">
        <f t="shared" si="0"/>
        <v>14.645000000000001</v>
      </c>
      <c r="I29" s="3">
        <f t="shared" si="1"/>
        <v>-6.399999999999828E-2</v>
      </c>
      <c r="J29" s="3">
        <f t="shared" si="2"/>
        <v>-6.399999999999828E-2</v>
      </c>
      <c r="K29" s="3">
        <f t="shared" si="7"/>
        <v>3.2000000000001805E-2</v>
      </c>
      <c r="L29" s="3">
        <f t="shared" si="8"/>
        <v>0.12800000000000189</v>
      </c>
      <c r="M29" s="3">
        <f t="shared" si="9"/>
        <v>3.2000000000001805E-2</v>
      </c>
      <c r="N29" s="3">
        <f t="shared" si="10"/>
        <v>-6.399999999999828E-2</v>
      </c>
    </row>
    <row r="30" spans="1:14">
      <c r="A30" s="5">
        <v>42795.083333333336</v>
      </c>
      <c r="B30">
        <v>14.613</v>
      </c>
      <c r="C30">
        <v>14.516999999999999</v>
      </c>
      <c r="D30">
        <v>14.420999999999999</v>
      </c>
      <c r="E30">
        <v>14.324999999999999</v>
      </c>
      <c r="F30">
        <v>14.420999999999999</v>
      </c>
      <c r="G30">
        <v>14.516999999999999</v>
      </c>
      <c r="H30" s="3">
        <f t="shared" si="0"/>
        <v>14.468999999999999</v>
      </c>
      <c r="I30" s="3">
        <f t="shared" si="1"/>
        <v>-0.14400000000000013</v>
      </c>
      <c r="J30" s="3">
        <f t="shared" si="2"/>
        <v>-4.8000000000000043E-2</v>
      </c>
      <c r="K30" s="3">
        <f t="shared" si="7"/>
        <v>4.8000000000000043E-2</v>
      </c>
      <c r="L30" s="3">
        <f t="shared" si="8"/>
        <v>0.14400000000000013</v>
      </c>
      <c r="M30" s="3">
        <f t="shared" si="9"/>
        <v>4.8000000000000043E-2</v>
      </c>
      <c r="N30" s="3">
        <f t="shared" si="10"/>
        <v>-4.8000000000000043E-2</v>
      </c>
    </row>
    <row r="31" spans="1:14">
      <c r="A31" s="5">
        <v>42795.09375</v>
      </c>
      <c r="B31">
        <v>14.420999999999999</v>
      </c>
      <c r="C31">
        <v>14.324999999999999</v>
      </c>
      <c r="D31">
        <v>14.23</v>
      </c>
      <c r="E31">
        <v>14.134</v>
      </c>
      <c r="F31">
        <v>14.23</v>
      </c>
      <c r="G31">
        <v>14.324999999999999</v>
      </c>
      <c r="H31" s="3">
        <f t="shared" si="0"/>
        <v>14.277500000000002</v>
      </c>
      <c r="I31" s="3">
        <f t="shared" si="1"/>
        <v>-0.14349999999999774</v>
      </c>
      <c r="J31" s="3">
        <f t="shared" si="2"/>
        <v>-4.7499999999997655E-2</v>
      </c>
      <c r="K31" s="3">
        <f t="shared" si="7"/>
        <v>4.7500000000001208E-2</v>
      </c>
      <c r="L31" s="3">
        <f t="shared" si="8"/>
        <v>0.14350000000000129</v>
      </c>
      <c r="M31" s="3">
        <f t="shared" si="9"/>
        <v>4.7500000000001208E-2</v>
      </c>
      <c r="N31" s="3">
        <f t="shared" si="10"/>
        <v>-4.7499999999997655E-2</v>
      </c>
    </row>
    <row r="32" spans="1:14">
      <c r="A32" s="5">
        <v>42795.104166666664</v>
      </c>
      <c r="B32">
        <v>14.23</v>
      </c>
      <c r="C32">
        <v>14.134</v>
      </c>
      <c r="D32">
        <v>14.038</v>
      </c>
      <c r="E32">
        <v>14.038</v>
      </c>
      <c r="F32">
        <v>14.134</v>
      </c>
      <c r="G32">
        <v>14.134</v>
      </c>
      <c r="H32" s="3">
        <f t="shared" si="0"/>
        <v>14.118</v>
      </c>
      <c r="I32" s="3">
        <f t="shared" si="1"/>
        <v>-0.1120000000000001</v>
      </c>
      <c r="J32" s="3">
        <f t="shared" si="2"/>
        <v>-1.6000000000000014E-2</v>
      </c>
      <c r="K32" s="3">
        <f t="shared" si="7"/>
        <v>8.0000000000000071E-2</v>
      </c>
      <c r="L32" s="3">
        <f t="shared" si="8"/>
        <v>8.0000000000000071E-2</v>
      </c>
      <c r="M32" s="3">
        <f t="shared" si="9"/>
        <v>-1.6000000000000014E-2</v>
      </c>
      <c r="N32" s="3">
        <f t="shared" si="10"/>
        <v>-1.6000000000000014E-2</v>
      </c>
    </row>
    <row r="33" spans="1:14">
      <c r="A33" s="5">
        <v>42795.114583333336</v>
      </c>
      <c r="B33">
        <v>14.038</v>
      </c>
      <c r="C33">
        <v>14.038</v>
      </c>
      <c r="D33">
        <v>13.942</v>
      </c>
      <c r="E33">
        <v>13.846</v>
      </c>
      <c r="F33">
        <v>13.942</v>
      </c>
      <c r="G33">
        <v>14.038</v>
      </c>
      <c r="H33" s="3">
        <f t="shared" si="0"/>
        <v>13.974000000000002</v>
      </c>
      <c r="I33" s="3">
        <f t="shared" si="1"/>
        <v>-6.399999999999828E-2</v>
      </c>
      <c r="J33" s="3">
        <f t="shared" si="2"/>
        <v>-6.399999999999828E-2</v>
      </c>
      <c r="K33" s="3">
        <f t="shared" si="7"/>
        <v>3.2000000000001805E-2</v>
      </c>
      <c r="L33" s="3">
        <f t="shared" si="8"/>
        <v>0.12800000000000189</v>
      </c>
      <c r="M33" s="3">
        <f t="shared" si="9"/>
        <v>3.2000000000001805E-2</v>
      </c>
      <c r="N33" s="3">
        <f t="shared" si="10"/>
        <v>-6.399999999999828E-2</v>
      </c>
    </row>
    <row r="34" spans="1:14">
      <c r="A34" s="5">
        <v>42795.125</v>
      </c>
      <c r="B34">
        <v>13.942</v>
      </c>
      <c r="C34">
        <v>13.942</v>
      </c>
      <c r="D34">
        <v>13.846</v>
      </c>
      <c r="E34">
        <v>13.75</v>
      </c>
      <c r="F34">
        <v>13.846</v>
      </c>
      <c r="G34">
        <v>13.846</v>
      </c>
      <c r="H34" s="3">
        <f t="shared" ref="H34:H65" si="11">AVERAGE(B34:G34)</f>
        <v>13.862000000000002</v>
      </c>
      <c r="I34" s="3">
        <f t="shared" si="1"/>
        <v>-7.9999999999998295E-2</v>
      </c>
      <c r="J34" s="3">
        <f t="shared" si="2"/>
        <v>-7.9999999999998295E-2</v>
      </c>
      <c r="K34" s="3">
        <f t="shared" si="7"/>
        <v>1.6000000000001791E-2</v>
      </c>
      <c r="L34" s="3">
        <f t="shared" si="8"/>
        <v>0.11200000000000188</v>
      </c>
      <c r="M34" s="3">
        <f t="shared" si="9"/>
        <v>1.6000000000001791E-2</v>
      </c>
      <c r="N34" s="3">
        <f t="shared" si="10"/>
        <v>1.6000000000001791E-2</v>
      </c>
    </row>
    <row r="35" spans="1:14">
      <c r="A35" s="5">
        <v>42795.135416666664</v>
      </c>
      <c r="B35">
        <v>13.846</v>
      </c>
      <c r="C35">
        <v>13.75</v>
      </c>
      <c r="D35">
        <v>13.654</v>
      </c>
      <c r="E35">
        <v>13.558</v>
      </c>
      <c r="F35">
        <v>13.654</v>
      </c>
      <c r="G35">
        <v>13.75</v>
      </c>
      <c r="H35" s="3">
        <f t="shared" si="11"/>
        <v>13.702</v>
      </c>
      <c r="I35" s="3">
        <f t="shared" si="1"/>
        <v>-0.14400000000000013</v>
      </c>
      <c r="J35" s="3">
        <f t="shared" si="2"/>
        <v>-4.8000000000000043E-2</v>
      </c>
      <c r="K35" s="3">
        <f t="shared" si="7"/>
        <v>4.8000000000000043E-2</v>
      </c>
      <c r="L35" s="3">
        <f t="shared" si="8"/>
        <v>0.14400000000000013</v>
      </c>
      <c r="M35" s="3">
        <f t="shared" si="9"/>
        <v>4.8000000000000043E-2</v>
      </c>
      <c r="N35" s="3">
        <f t="shared" si="10"/>
        <v>-4.8000000000000043E-2</v>
      </c>
    </row>
    <row r="36" spans="1:14">
      <c r="A36" s="5">
        <v>42795.145833333336</v>
      </c>
      <c r="B36">
        <v>13.654</v>
      </c>
      <c r="C36">
        <v>13.654</v>
      </c>
      <c r="D36">
        <v>13.558</v>
      </c>
      <c r="E36">
        <v>13.461</v>
      </c>
      <c r="F36">
        <v>13.558</v>
      </c>
      <c r="G36">
        <v>13.654</v>
      </c>
      <c r="H36" s="3">
        <f t="shared" si="11"/>
        <v>13.589833333333331</v>
      </c>
      <c r="I36" s="3">
        <f t="shared" si="1"/>
        <v>-6.4166666666668704E-2</v>
      </c>
      <c r="J36" s="3">
        <f t="shared" si="2"/>
        <v>-6.4166666666668704E-2</v>
      </c>
      <c r="K36" s="3">
        <f t="shared" si="7"/>
        <v>3.1833333333331382E-2</v>
      </c>
      <c r="L36" s="3">
        <f t="shared" si="8"/>
        <v>0.12883333333333091</v>
      </c>
      <c r="M36" s="3">
        <f t="shared" si="9"/>
        <v>3.1833333333331382E-2</v>
      </c>
      <c r="N36" s="3">
        <f t="shared" si="10"/>
        <v>-6.4166666666668704E-2</v>
      </c>
    </row>
    <row r="37" spans="1:14">
      <c r="A37" s="5">
        <v>42795.15625</v>
      </c>
      <c r="B37">
        <v>13.558</v>
      </c>
      <c r="C37">
        <v>13.558</v>
      </c>
      <c r="D37">
        <v>13.461</v>
      </c>
      <c r="E37">
        <v>13.365</v>
      </c>
      <c r="F37">
        <v>13.461</v>
      </c>
      <c r="G37">
        <v>13.461</v>
      </c>
      <c r="H37" s="3">
        <f t="shared" si="11"/>
        <v>13.477333333333334</v>
      </c>
      <c r="I37" s="3">
        <f t="shared" si="1"/>
        <v>-8.0666666666665776E-2</v>
      </c>
      <c r="J37" s="3">
        <f t="shared" si="2"/>
        <v>-8.0666666666665776E-2</v>
      </c>
      <c r="K37" s="3">
        <f t="shared" si="7"/>
        <v>1.6333333333333755E-2</v>
      </c>
      <c r="L37" s="3">
        <f t="shared" si="8"/>
        <v>0.11233333333333384</v>
      </c>
      <c r="M37" s="3">
        <f t="shared" si="9"/>
        <v>1.6333333333333755E-2</v>
      </c>
      <c r="N37" s="3">
        <f t="shared" si="10"/>
        <v>1.6333333333333755E-2</v>
      </c>
    </row>
    <row r="38" spans="1:14">
      <c r="A38" s="5">
        <v>42795.166666666664</v>
      </c>
      <c r="B38">
        <v>13.461</v>
      </c>
      <c r="C38">
        <v>13.365</v>
      </c>
      <c r="D38">
        <v>13.365</v>
      </c>
      <c r="E38">
        <v>13.269</v>
      </c>
      <c r="F38">
        <v>13.365</v>
      </c>
      <c r="G38">
        <v>13.365</v>
      </c>
      <c r="H38" s="3">
        <f t="shared" si="11"/>
        <v>13.365</v>
      </c>
      <c r="I38" s="3">
        <f t="shared" si="1"/>
        <v>-9.6000000000000085E-2</v>
      </c>
      <c r="J38" s="3">
        <f t="shared" si="2"/>
        <v>0</v>
      </c>
      <c r="K38" s="3">
        <f t="shared" si="7"/>
        <v>0</v>
      </c>
      <c r="L38" s="3">
        <f t="shared" si="8"/>
        <v>9.6000000000000085E-2</v>
      </c>
      <c r="M38" s="3">
        <f t="shared" si="9"/>
        <v>0</v>
      </c>
      <c r="N38" s="3">
        <f t="shared" si="10"/>
        <v>0</v>
      </c>
    </row>
    <row r="39" spans="1:14">
      <c r="A39" s="5">
        <v>42795.177083333336</v>
      </c>
      <c r="B39">
        <v>13.365</v>
      </c>
      <c r="C39">
        <v>13.365</v>
      </c>
      <c r="D39">
        <v>13.269</v>
      </c>
      <c r="E39">
        <v>13.173</v>
      </c>
      <c r="F39">
        <v>13.269</v>
      </c>
      <c r="G39">
        <v>13.269</v>
      </c>
      <c r="H39" s="3">
        <f t="shared" si="11"/>
        <v>13.285000000000002</v>
      </c>
      <c r="I39" s="3">
        <f t="shared" si="1"/>
        <v>-7.9999999999998295E-2</v>
      </c>
      <c r="J39" s="3">
        <f t="shared" si="2"/>
        <v>-7.9999999999998295E-2</v>
      </c>
      <c r="K39" s="3">
        <f t="shared" si="7"/>
        <v>1.6000000000001791E-2</v>
      </c>
      <c r="L39" s="3">
        <f t="shared" si="8"/>
        <v>0.11200000000000188</v>
      </c>
      <c r="M39" s="3">
        <f t="shared" si="9"/>
        <v>1.6000000000001791E-2</v>
      </c>
      <c r="N39" s="3">
        <f t="shared" si="10"/>
        <v>1.6000000000001791E-2</v>
      </c>
    </row>
    <row r="40" spans="1:14">
      <c r="A40" s="5">
        <v>42795.1875</v>
      </c>
      <c r="B40">
        <v>13.269</v>
      </c>
      <c r="C40">
        <v>13.269</v>
      </c>
      <c r="D40">
        <v>13.173</v>
      </c>
      <c r="E40">
        <v>13.076000000000001</v>
      </c>
      <c r="F40">
        <v>13.173</v>
      </c>
      <c r="G40">
        <v>13.269</v>
      </c>
      <c r="H40" s="3">
        <f t="shared" si="11"/>
        <v>13.204833333333333</v>
      </c>
      <c r="I40" s="3">
        <f t="shared" si="1"/>
        <v>-6.4166666666666927E-2</v>
      </c>
      <c r="J40" s="3">
        <f t="shared" si="2"/>
        <v>-6.4166666666666927E-2</v>
      </c>
      <c r="K40" s="3">
        <f t="shared" si="7"/>
        <v>3.1833333333333158E-2</v>
      </c>
      <c r="L40" s="3">
        <f t="shared" si="8"/>
        <v>0.12883333333333269</v>
      </c>
      <c r="M40" s="3">
        <f t="shared" si="9"/>
        <v>3.1833333333333158E-2</v>
      </c>
      <c r="N40" s="3">
        <f t="shared" si="10"/>
        <v>-6.4166666666666927E-2</v>
      </c>
    </row>
    <row r="41" spans="1:14">
      <c r="A41" s="5">
        <v>42795.197916666664</v>
      </c>
      <c r="B41">
        <v>13.173</v>
      </c>
      <c r="C41">
        <v>13.173</v>
      </c>
      <c r="D41">
        <v>13.076000000000001</v>
      </c>
      <c r="E41">
        <v>12.98</v>
      </c>
      <c r="F41">
        <v>13.076000000000001</v>
      </c>
      <c r="G41">
        <v>13.173</v>
      </c>
      <c r="H41" s="3">
        <f t="shared" si="11"/>
        <v>13.108500000000001</v>
      </c>
      <c r="I41" s="3">
        <f t="shared" si="1"/>
        <v>-6.4499999999998892E-2</v>
      </c>
      <c r="J41" s="3">
        <f t="shared" si="2"/>
        <v>-6.4499999999998892E-2</v>
      </c>
      <c r="K41" s="3">
        <f t="shared" si="7"/>
        <v>3.2500000000000639E-2</v>
      </c>
      <c r="L41" s="3">
        <f t="shared" si="8"/>
        <v>0.12850000000000072</v>
      </c>
      <c r="M41" s="3">
        <f t="shared" si="9"/>
        <v>3.2500000000000639E-2</v>
      </c>
      <c r="N41" s="3">
        <f t="shared" si="10"/>
        <v>-6.4499999999998892E-2</v>
      </c>
    </row>
    <row r="42" spans="1:14">
      <c r="A42" s="5">
        <v>42795.208333333336</v>
      </c>
      <c r="B42">
        <v>13.076000000000001</v>
      </c>
      <c r="C42">
        <v>13.076000000000001</v>
      </c>
      <c r="D42">
        <v>12.98</v>
      </c>
      <c r="E42">
        <v>12.882999999999999</v>
      </c>
      <c r="F42">
        <v>13.076000000000001</v>
      </c>
      <c r="G42">
        <v>13.076000000000001</v>
      </c>
      <c r="H42" s="3">
        <f t="shared" si="11"/>
        <v>13.027833333333334</v>
      </c>
      <c r="I42" s="3">
        <f t="shared" si="1"/>
        <v>-4.8166666666666913E-2</v>
      </c>
      <c r="J42" s="3">
        <f t="shared" si="2"/>
        <v>-4.8166666666666913E-2</v>
      </c>
      <c r="K42" s="3">
        <f t="shared" si="7"/>
        <v>4.7833333333333172E-2</v>
      </c>
      <c r="L42" s="3">
        <f t="shared" si="8"/>
        <v>0.14483333333333448</v>
      </c>
      <c r="M42" s="3">
        <f t="shared" si="9"/>
        <v>-4.8166666666666913E-2</v>
      </c>
      <c r="N42" s="3">
        <f t="shared" si="10"/>
        <v>-4.8166666666666913E-2</v>
      </c>
    </row>
    <row r="43" spans="1:14">
      <c r="A43" s="5">
        <v>42795.21875</v>
      </c>
      <c r="B43">
        <v>13.076000000000001</v>
      </c>
      <c r="C43">
        <v>13.076000000000001</v>
      </c>
      <c r="D43">
        <v>12.98</v>
      </c>
      <c r="E43">
        <v>12.882999999999999</v>
      </c>
      <c r="F43">
        <v>13.076000000000001</v>
      </c>
      <c r="G43">
        <v>13.076000000000001</v>
      </c>
      <c r="H43" s="3">
        <f t="shared" si="11"/>
        <v>13.027833333333334</v>
      </c>
      <c r="I43" s="3">
        <f t="shared" si="1"/>
        <v>-4.8166666666666913E-2</v>
      </c>
      <c r="J43" s="3">
        <f t="shared" si="2"/>
        <v>-4.8166666666666913E-2</v>
      </c>
      <c r="K43" s="3">
        <f t="shared" si="7"/>
        <v>4.7833333333333172E-2</v>
      </c>
      <c r="L43" s="3">
        <f t="shared" si="8"/>
        <v>0.14483333333333448</v>
      </c>
      <c r="M43" s="3">
        <f t="shared" si="9"/>
        <v>-4.8166666666666913E-2</v>
      </c>
      <c r="N43" s="3">
        <f t="shared" si="10"/>
        <v>-4.8166666666666913E-2</v>
      </c>
    </row>
    <row r="44" spans="1:14">
      <c r="A44" s="5">
        <v>42795.229166666664</v>
      </c>
      <c r="B44">
        <v>13.173</v>
      </c>
      <c r="C44">
        <v>13.076000000000001</v>
      </c>
      <c r="D44">
        <v>13.076000000000001</v>
      </c>
      <c r="E44">
        <v>12.98</v>
      </c>
      <c r="F44">
        <v>13.076000000000001</v>
      </c>
      <c r="G44">
        <v>13.173</v>
      </c>
      <c r="H44" s="3">
        <f t="shared" si="11"/>
        <v>13.092333333333334</v>
      </c>
      <c r="I44" s="3">
        <f t="shared" si="1"/>
        <v>-8.0666666666665776E-2</v>
      </c>
      <c r="J44" s="3">
        <f t="shared" si="2"/>
        <v>1.6333333333333755E-2</v>
      </c>
      <c r="K44" s="3">
        <f t="shared" si="7"/>
        <v>1.6333333333333755E-2</v>
      </c>
      <c r="L44" s="3">
        <f t="shared" si="8"/>
        <v>0.11233333333333384</v>
      </c>
      <c r="M44" s="3">
        <f t="shared" si="9"/>
        <v>1.6333333333333755E-2</v>
      </c>
      <c r="N44" s="3">
        <f t="shared" si="10"/>
        <v>-8.0666666666665776E-2</v>
      </c>
    </row>
    <row r="45" spans="1:14">
      <c r="A45" s="5">
        <v>42795.239583333336</v>
      </c>
      <c r="B45">
        <v>13.269</v>
      </c>
      <c r="C45">
        <v>13.173</v>
      </c>
      <c r="D45">
        <v>13.173</v>
      </c>
      <c r="E45">
        <v>12.98</v>
      </c>
      <c r="F45">
        <v>13.269</v>
      </c>
      <c r="G45">
        <v>13.269</v>
      </c>
      <c r="H45" s="3">
        <f t="shared" si="11"/>
        <v>13.188833333333335</v>
      </c>
      <c r="I45" s="3">
        <f t="shared" si="1"/>
        <v>-8.0166666666665165E-2</v>
      </c>
      <c r="J45" s="3">
        <f t="shared" si="2"/>
        <v>1.583333333333492E-2</v>
      </c>
      <c r="K45" s="3">
        <f t="shared" si="7"/>
        <v>1.583333333333492E-2</v>
      </c>
      <c r="L45" s="3">
        <f t="shared" si="8"/>
        <v>0.20883333333333454</v>
      </c>
      <c r="M45" s="3">
        <f t="shared" si="9"/>
        <v>-8.0166666666665165E-2</v>
      </c>
      <c r="N45" s="3">
        <f t="shared" si="10"/>
        <v>-8.0166666666665165E-2</v>
      </c>
    </row>
    <row r="46" spans="1:14">
      <c r="A46" s="5">
        <v>42795.25</v>
      </c>
      <c r="B46">
        <v>13.365</v>
      </c>
      <c r="C46">
        <v>13.269</v>
      </c>
      <c r="D46">
        <v>13.365</v>
      </c>
      <c r="E46">
        <v>13.173</v>
      </c>
      <c r="F46">
        <v>13.365</v>
      </c>
      <c r="G46">
        <v>13.365</v>
      </c>
      <c r="H46" s="3">
        <f t="shared" si="11"/>
        <v>13.317</v>
      </c>
      <c r="I46" s="3">
        <f t="shared" si="1"/>
        <v>-4.8000000000000043E-2</v>
      </c>
      <c r="J46" s="3">
        <f t="shared" si="2"/>
        <v>4.8000000000000043E-2</v>
      </c>
      <c r="K46" s="3">
        <f t="shared" si="7"/>
        <v>-4.8000000000000043E-2</v>
      </c>
      <c r="L46" s="3">
        <f t="shared" si="8"/>
        <v>0.14400000000000013</v>
      </c>
      <c r="M46" s="3">
        <f t="shared" si="9"/>
        <v>-4.8000000000000043E-2</v>
      </c>
      <c r="N46" s="3">
        <f t="shared" si="10"/>
        <v>-4.8000000000000043E-2</v>
      </c>
    </row>
    <row r="47" spans="1:14">
      <c r="A47" s="5">
        <v>42795.260416666664</v>
      </c>
      <c r="B47">
        <v>13.558</v>
      </c>
      <c r="C47">
        <v>13.461</v>
      </c>
      <c r="D47">
        <v>13.461</v>
      </c>
      <c r="E47">
        <v>13.269</v>
      </c>
      <c r="F47">
        <v>13.558</v>
      </c>
      <c r="G47">
        <v>13.558</v>
      </c>
      <c r="H47" s="3">
        <f t="shared" si="11"/>
        <v>13.477499999999997</v>
      </c>
      <c r="I47" s="3">
        <f t="shared" si="1"/>
        <v>-8.0500000000002458E-2</v>
      </c>
      <c r="J47" s="3">
        <f t="shared" si="2"/>
        <v>1.6499999999997073E-2</v>
      </c>
      <c r="K47" s="3">
        <f t="shared" si="7"/>
        <v>1.6499999999997073E-2</v>
      </c>
      <c r="L47" s="3">
        <f t="shared" si="8"/>
        <v>0.20849999999999724</v>
      </c>
      <c r="M47" s="3">
        <f t="shared" si="9"/>
        <v>-8.0500000000002458E-2</v>
      </c>
      <c r="N47" s="3">
        <f t="shared" si="10"/>
        <v>-8.0500000000002458E-2</v>
      </c>
    </row>
    <row r="48" spans="1:14">
      <c r="A48" s="5">
        <v>42795.270833333336</v>
      </c>
      <c r="B48">
        <v>13.75</v>
      </c>
      <c r="C48">
        <v>13.654</v>
      </c>
      <c r="D48">
        <v>13.654</v>
      </c>
      <c r="E48">
        <v>13.461</v>
      </c>
      <c r="F48">
        <v>13.654</v>
      </c>
      <c r="G48">
        <v>13.75</v>
      </c>
      <c r="H48" s="3">
        <f t="shared" si="11"/>
        <v>13.653833333333333</v>
      </c>
      <c r="I48" s="3">
        <f t="shared" si="1"/>
        <v>-9.6166666666666956E-2</v>
      </c>
      <c r="J48" s="3">
        <f t="shared" si="2"/>
        <v>-1.6666666666687036E-4</v>
      </c>
      <c r="K48" s="3">
        <f t="shared" si="7"/>
        <v>-1.6666666666687036E-4</v>
      </c>
      <c r="L48" s="3">
        <f t="shared" si="8"/>
        <v>0.19283333333333275</v>
      </c>
      <c r="M48" s="3">
        <f t="shared" si="9"/>
        <v>-1.6666666666687036E-4</v>
      </c>
      <c r="N48" s="3">
        <f t="shared" si="10"/>
        <v>-9.6166666666666956E-2</v>
      </c>
    </row>
    <row r="49" spans="1:14">
      <c r="A49" s="5">
        <v>42795.28125</v>
      </c>
      <c r="B49">
        <v>14.9</v>
      </c>
      <c r="C49">
        <v>14.516999999999999</v>
      </c>
      <c r="D49">
        <v>14.709</v>
      </c>
      <c r="E49">
        <v>14.613</v>
      </c>
      <c r="F49">
        <v>14.709</v>
      </c>
      <c r="G49">
        <v>15.090999999999999</v>
      </c>
      <c r="H49" s="3">
        <f t="shared" si="11"/>
        <v>14.756500000000001</v>
      </c>
      <c r="I49" s="3">
        <f t="shared" si="1"/>
        <v>-0.14349999999999952</v>
      </c>
      <c r="J49" s="3">
        <f t="shared" si="2"/>
        <v>0.23950000000000138</v>
      </c>
      <c r="K49" s="3">
        <f t="shared" si="7"/>
        <v>4.7500000000001208E-2</v>
      </c>
      <c r="L49" s="3">
        <f t="shared" si="8"/>
        <v>0.14350000000000129</v>
      </c>
      <c r="M49" s="3">
        <f t="shared" si="9"/>
        <v>4.7500000000001208E-2</v>
      </c>
      <c r="N49" s="3">
        <f t="shared" si="10"/>
        <v>-0.33449999999999847</v>
      </c>
    </row>
    <row r="50" spans="1:14">
      <c r="A50" s="5">
        <v>42795.291666666664</v>
      </c>
      <c r="B50">
        <v>15.090999999999999</v>
      </c>
      <c r="C50">
        <v>15.282</v>
      </c>
      <c r="D50">
        <v>15.378</v>
      </c>
      <c r="E50">
        <v>14.996</v>
      </c>
      <c r="F50">
        <v>15.378</v>
      </c>
      <c r="G50">
        <v>15.569000000000001</v>
      </c>
      <c r="H50" s="3">
        <f t="shared" si="11"/>
        <v>15.282333333333334</v>
      </c>
      <c r="I50" s="3">
        <f t="shared" si="1"/>
        <v>0.19133333333333447</v>
      </c>
      <c r="J50" s="3">
        <f t="shared" si="2"/>
        <v>3.3333333333374071E-4</v>
      </c>
      <c r="K50" s="3">
        <f t="shared" si="7"/>
        <v>-9.5666666666666345E-2</v>
      </c>
      <c r="L50" s="3">
        <f t="shared" si="8"/>
        <v>0.28633333333333333</v>
      </c>
      <c r="M50" s="3">
        <f t="shared" si="9"/>
        <v>-9.5666666666666345E-2</v>
      </c>
      <c r="N50" s="3">
        <f t="shared" si="10"/>
        <v>-0.28666666666666707</v>
      </c>
    </row>
    <row r="51" spans="1:14">
      <c r="A51" s="5">
        <v>42795.302083333336</v>
      </c>
      <c r="B51">
        <v>14.996</v>
      </c>
      <c r="C51">
        <v>15.282</v>
      </c>
      <c r="D51">
        <v>15.473000000000001</v>
      </c>
      <c r="E51">
        <v>14.996</v>
      </c>
      <c r="F51">
        <v>14.996</v>
      </c>
      <c r="G51">
        <v>15.282</v>
      </c>
      <c r="H51" s="3">
        <f t="shared" si="11"/>
        <v>15.170833333333333</v>
      </c>
      <c r="I51" s="3">
        <f t="shared" si="1"/>
        <v>0.17483333333333206</v>
      </c>
      <c r="J51" s="3">
        <f t="shared" si="2"/>
        <v>-0.11116666666666752</v>
      </c>
      <c r="K51" s="3">
        <f t="shared" si="7"/>
        <v>-0.30216666666666825</v>
      </c>
      <c r="L51" s="3">
        <f t="shared" si="8"/>
        <v>0.17483333333333206</v>
      </c>
      <c r="M51" s="3">
        <f t="shared" si="9"/>
        <v>0.17483333333333206</v>
      </c>
      <c r="N51" s="3">
        <f t="shared" si="10"/>
        <v>-0.11116666666666752</v>
      </c>
    </row>
    <row r="52" spans="1:14">
      <c r="A52" s="5">
        <v>42795.3125</v>
      </c>
      <c r="B52">
        <v>14.324999999999999</v>
      </c>
      <c r="C52">
        <v>14.134</v>
      </c>
      <c r="D52">
        <v>14.420999999999999</v>
      </c>
      <c r="E52">
        <v>14.420999999999999</v>
      </c>
      <c r="F52">
        <v>13.942</v>
      </c>
      <c r="G52">
        <v>14.134</v>
      </c>
      <c r="H52" s="3">
        <f t="shared" si="11"/>
        <v>14.2295</v>
      </c>
      <c r="I52" s="3">
        <f t="shared" si="1"/>
        <v>-9.5499999999999474E-2</v>
      </c>
      <c r="J52" s="3">
        <f t="shared" si="2"/>
        <v>9.5499999999999474E-2</v>
      </c>
      <c r="K52" s="3">
        <f t="shared" si="7"/>
        <v>-0.19149999999999956</v>
      </c>
      <c r="L52" s="3">
        <f t="shared" si="8"/>
        <v>-0.19149999999999956</v>
      </c>
      <c r="M52" s="3">
        <f t="shared" si="9"/>
        <v>0.28749999999999964</v>
      </c>
      <c r="N52" s="3">
        <f t="shared" si="10"/>
        <v>9.5499999999999474E-2</v>
      </c>
    </row>
    <row r="53" spans="1:14">
      <c r="A53" s="5">
        <v>42795.322916666664</v>
      </c>
      <c r="B53">
        <v>13.461</v>
      </c>
      <c r="C53">
        <v>13.558</v>
      </c>
      <c r="D53">
        <v>13.75</v>
      </c>
      <c r="E53">
        <v>13.461</v>
      </c>
      <c r="F53">
        <v>13.076000000000001</v>
      </c>
      <c r="G53">
        <v>13.461</v>
      </c>
      <c r="H53" s="3">
        <f t="shared" si="11"/>
        <v>13.461166666666665</v>
      </c>
      <c r="I53" s="3">
        <f t="shared" si="1"/>
        <v>1.66666666665094E-4</v>
      </c>
      <c r="J53" s="3">
        <f t="shared" si="2"/>
        <v>-9.6833333333334437E-2</v>
      </c>
      <c r="K53" s="3">
        <f t="shared" si="7"/>
        <v>-0.28883333333333461</v>
      </c>
      <c r="L53" s="3">
        <f t="shared" si="8"/>
        <v>1.66666666665094E-4</v>
      </c>
      <c r="M53" s="3">
        <f t="shared" si="9"/>
        <v>0.38516666666666488</v>
      </c>
      <c r="N53" s="3">
        <f t="shared" si="10"/>
        <v>1.66666666665094E-4</v>
      </c>
    </row>
    <row r="54" spans="1:14">
      <c r="A54" s="5">
        <v>42795.333333333336</v>
      </c>
      <c r="B54">
        <v>12.69</v>
      </c>
      <c r="C54">
        <v>12.882999999999999</v>
      </c>
      <c r="D54">
        <v>12.98</v>
      </c>
      <c r="E54">
        <v>12.69</v>
      </c>
      <c r="F54">
        <v>12.304</v>
      </c>
      <c r="G54">
        <v>12.787000000000001</v>
      </c>
      <c r="H54" s="3">
        <f t="shared" si="11"/>
        <v>12.722333333333333</v>
      </c>
      <c r="I54" s="3">
        <f t="shared" si="1"/>
        <v>3.2333333333333769E-2</v>
      </c>
      <c r="J54" s="3">
        <f t="shared" si="2"/>
        <v>-0.16066666666666585</v>
      </c>
      <c r="K54" s="3">
        <f t="shared" si="7"/>
        <v>-0.25766666666666715</v>
      </c>
      <c r="L54" s="3">
        <f t="shared" si="8"/>
        <v>3.2333333333333769E-2</v>
      </c>
      <c r="M54" s="3">
        <f t="shared" si="9"/>
        <v>0.418333333333333</v>
      </c>
      <c r="N54" s="3">
        <f t="shared" si="10"/>
        <v>-6.4666666666667538E-2</v>
      </c>
    </row>
    <row r="55" spans="1:14">
      <c r="A55" s="5">
        <v>42795.34375</v>
      </c>
      <c r="B55">
        <v>12.593999999999999</v>
      </c>
      <c r="C55">
        <v>12.98</v>
      </c>
      <c r="D55">
        <v>13.173</v>
      </c>
      <c r="E55">
        <v>12.401</v>
      </c>
      <c r="F55">
        <v>12.401</v>
      </c>
      <c r="G55">
        <v>13.076000000000001</v>
      </c>
      <c r="H55" s="3">
        <f t="shared" si="11"/>
        <v>12.770833333333334</v>
      </c>
      <c r="I55" s="3">
        <f t="shared" si="1"/>
        <v>0.17683333333333451</v>
      </c>
      <c r="J55" s="3">
        <f t="shared" si="2"/>
        <v>-0.2091666666666665</v>
      </c>
      <c r="K55" s="3">
        <f t="shared" si="7"/>
        <v>-0.40216666666666612</v>
      </c>
      <c r="L55" s="3">
        <f t="shared" si="8"/>
        <v>0.36983333333333412</v>
      </c>
      <c r="M55" s="3">
        <f t="shared" si="9"/>
        <v>0.36983333333333412</v>
      </c>
      <c r="N55" s="3">
        <f t="shared" si="10"/>
        <v>-0.30516666666666659</v>
      </c>
    </row>
    <row r="56" spans="1:14">
      <c r="A56" s="5">
        <v>42795.354166666664</v>
      </c>
      <c r="B56">
        <v>12.787000000000001</v>
      </c>
      <c r="C56">
        <v>13.173</v>
      </c>
      <c r="D56">
        <v>13.269</v>
      </c>
      <c r="E56">
        <v>12.593999999999999</v>
      </c>
      <c r="F56">
        <v>12.787000000000001</v>
      </c>
      <c r="G56">
        <v>13.269</v>
      </c>
      <c r="H56" s="3">
        <f t="shared" si="11"/>
        <v>12.979833333333334</v>
      </c>
      <c r="I56" s="3">
        <f t="shared" si="1"/>
        <v>0.19283333333333275</v>
      </c>
      <c r="J56" s="3">
        <f t="shared" si="2"/>
        <v>-0.19316666666666649</v>
      </c>
      <c r="K56" s="3">
        <f t="shared" si="7"/>
        <v>-0.28916666666666657</v>
      </c>
      <c r="L56" s="3">
        <f t="shared" si="8"/>
        <v>0.38583333333333414</v>
      </c>
      <c r="M56" s="3">
        <f t="shared" si="9"/>
        <v>0.19283333333333275</v>
      </c>
      <c r="N56" s="3">
        <f t="shared" si="10"/>
        <v>-0.28916666666666657</v>
      </c>
    </row>
    <row r="57" spans="1:14">
      <c r="A57" s="5">
        <v>42795.364583333336</v>
      </c>
      <c r="B57">
        <v>13.076000000000001</v>
      </c>
      <c r="C57">
        <v>13.558</v>
      </c>
      <c r="D57">
        <v>13.461</v>
      </c>
      <c r="E57">
        <v>12.882999999999999</v>
      </c>
      <c r="F57">
        <v>13.173</v>
      </c>
      <c r="G57">
        <v>13.461</v>
      </c>
      <c r="H57" s="3">
        <f t="shared" si="11"/>
        <v>13.268666666666666</v>
      </c>
      <c r="I57" s="3">
        <f t="shared" si="1"/>
        <v>0.19266666666666588</v>
      </c>
      <c r="J57" s="3">
        <f t="shared" si="2"/>
        <v>-0.28933333333333344</v>
      </c>
      <c r="K57" s="3">
        <f t="shared" si="7"/>
        <v>-0.19233333333333391</v>
      </c>
      <c r="L57" s="3">
        <f t="shared" si="8"/>
        <v>0.38566666666666727</v>
      </c>
      <c r="M57" s="3">
        <f t="shared" si="9"/>
        <v>9.5666666666666345E-2</v>
      </c>
      <c r="N57" s="3">
        <f t="shared" si="10"/>
        <v>-0.19233333333333391</v>
      </c>
    </row>
    <row r="58" spans="1:14">
      <c r="A58" s="5">
        <v>42795.375</v>
      </c>
      <c r="B58">
        <v>13.269</v>
      </c>
      <c r="C58">
        <v>13.558</v>
      </c>
      <c r="D58">
        <v>13.558</v>
      </c>
      <c r="E58">
        <v>13.076000000000001</v>
      </c>
      <c r="F58">
        <v>13.365</v>
      </c>
      <c r="G58">
        <v>13.461</v>
      </c>
      <c r="H58" s="3">
        <f t="shared" si="11"/>
        <v>13.381166666666665</v>
      </c>
      <c r="I58" s="3">
        <f t="shared" si="1"/>
        <v>0.11216666666666519</v>
      </c>
      <c r="J58" s="3">
        <f t="shared" si="2"/>
        <v>-0.17683333333333451</v>
      </c>
      <c r="K58" s="3">
        <f t="shared" si="7"/>
        <v>-0.17683333333333451</v>
      </c>
      <c r="L58" s="3">
        <f t="shared" si="8"/>
        <v>0.30516666666666481</v>
      </c>
      <c r="M58" s="3">
        <f t="shared" si="9"/>
        <v>1.6166666666665108E-2</v>
      </c>
      <c r="N58" s="3">
        <f t="shared" si="10"/>
        <v>-7.9833333333334977E-2</v>
      </c>
    </row>
    <row r="59" spans="1:14">
      <c r="A59" s="5">
        <v>42795.385416666664</v>
      </c>
      <c r="B59">
        <v>13.269</v>
      </c>
      <c r="C59">
        <v>13.269</v>
      </c>
      <c r="D59">
        <v>13.269</v>
      </c>
      <c r="E59">
        <v>13.173</v>
      </c>
      <c r="F59">
        <v>13.365</v>
      </c>
      <c r="G59">
        <v>13.365</v>
      </c>
      <c r="H59" s="3">
        <f t="shared" si="11"/>
        <v>13.284999999999998</v>
      </c>
      <c r="I59" s="3">
        <f t="shared" si="1"/>
        <v>1.5999999999998238E-2</v>
      </c>
      <c r="J59" s="3">
        <f t="shared" si="2"/>
        <v>1.5999999999998238E-2</v>
      </c>
      <c r="K59" s="3">
        <f t="shared" si="7"/>
        <v>1.5999999999998238E-2</v>
      </c>
      <c r="L59" s="3">
        <f t="shared" si="8"/>
        <v>0.11199999999999832</v>
      </c>
      <c r="M59" s="3">
        <f t="shared" si="9"/>
        <v>-8.0000000000001847E-2</v>
      </c>
      <c r="N59" s="3">
        <f t="shared" si="10"/>
        <v>-8.0000000000001847E-2</v>
      </c>
    </row>
    <row r="60" spans="1:14">
      <c r="A60" s="5">
        <v>42795.395833333336</v>
      </c>
      <c r="B60">
        <v>13.269</v>
      </c>
      <c r="C60">
        <v>13.365</v>
      </c>
      <c r="D60">
        <v>13.365</v>
      </c>
      <c r="E60">
        <v>13.076000000000001</v>
      </c>
      <c r="F60">
        <v>13.461</v>
      </c>
      <c r="G60">
        <v>13.558</v>
      </c>
      <c r="H60" s="3">
        <f t="shared" si="11"/>
        <v>13.348999999999998</v>
      </c>
      <c r="I60" s="3">
        <f t="shared" si="1"/>
        <v>7.9999999999998295E-2</v>
      </c>
      <c r="J60" s="3">
        <f t="shared" si="2"/>
        <v>-1.6000000000001791E-2</v>
      </c>
      <c r="K60" s="3">
        <f t="shared" si="7"/>
        <v>-1.6000000000001791E-2</v>
      </c>
      <c r="L60" s="3">
        <f t="shared" si="8"/>
        <v>0.27299999999999791</v>
      </c>
      <c r="M60" s="3">
        <f t="shared" si="9"/>
        <v>-0.11200000000000188</v>
      </c>
      <c r="N60" s="3">
        <f t="shared" si="10"/>
        <v>-0.20900000000000141</v>
      </c>
    </row>
    <row r="61" spans="1:14">
      <c r="A61" s="5">
        <v>42795.40625</v>
      </c>
      <c r="B61">
        <v>13.365</v>
      </c>
      <c r="C61">
        <v>13.461</v>
      </c>
      <c r="D61">
        <v>13.558</v>
      </c>
      <c r="E61">
        <v>13.173</v>
      </c>
      <c r="F61">
        <v>13.558</v>
      </c>
      <c r="G61">
        <v>13.654</v>
      </c>
      <c r="H61" s="3">
        <f t="shared" si="11"/>
        <v>13.461500000000001</v>
      </c>
      <c r="I61" s="3">
        <f t="shared" si="1"/>
        <v>9.6500000000000696E-2</v>
      </c>
      <c r="J61" s="3">
        <f t="shared" si="2"/>
        <v>5.0000000000061107E-4</v>
      </c>
      <c r="K61" s="3">
        <f t="shared" si="7"/>
        <v>-9.649999999999892E-2</v>
      </c>
      <c r="L61" s="3">
        <f t="shared" si="8"/>
        <v>0.28850000000000087</v>
      </c>
      <c r="M61" s="3">
        <f t="shared" si="9"/>
        <v>-9.649999999999892E-2</v>
      </c>
      <c r="N61" s="3">
        <f t="shared" si="10"/>
        <v>-0.19249999999999901</v>
      </c>
    </row>
    <row r="62" spans="1:14">
      <c r="A62" s="5">
        <v>42795.416666666664</v>
      </c>
      <c r="B62">
        <v>13.558</v>
      </c>
      <c r="C62">
        <v>13.558</v>
      </c>
      <c r="D62">
        <v>13.654</v>
      </c>
      <c r="E62">
        <v>13.269</v>
      </c>
      <c r="F62">
        <v>13.654</v>
      </c>
      <c r="G62">
        <v>13.846</v>
      </c>
      <c r="H62" s="3">
        <f t="shared" si="11"/>
        <v>13.589833333333333</v>
      </c>
      <c r="I62" s="3">
        <f t="shared" si="1"/>
        <v>3.1833333333333158E-2</v>
      </c>
      <c r="J62" s="3">
        <f t="shared" si="2"/>
        <v>3.1833333333333158E-2</v>
      </c>
      <c r="K62" s="3">
        <f t="shared" si="7"/>
        <v>-6.4166666666666927E-2</v>
      </c>
      <c r="L62" s="3">
        <f t="shared" si="8"/>
        <v>0.32083333333333286</v>
      </c>
      <c r="M62" s="3">
        <f t="shared" si="9"/>
        <v>-6.4166666666666927E-2</v>
      </c>
      <c r="N62" s="3">
        <f t="shared" si="10"/>
        <v>-0.2561666666666671</v>
      </c>
    </row>
    <row r="63" spans="1:14">
      <c r="A63" s="5">
        <v>42795.427083333336</v>
      </c>
      <c r="B63">
        <v>13.654</v>
      </c>
      <c r="C63">
        <v>13.75</v>
      </c>
      <c r="D63">
        <v>13.846</v>
      </c>
      <c r="E63">
        <v>13.365</v>
      </c>
      <c r="F63">
        <v>13.75</v>
      </c>
      <c r="G63">
        <v>14.038</v>
      </c>
      <c r="H63" s="3">
        <f t="shared" si="11"/>
        <v>13.733833333333335</v>
      </c>
      <c r="I63" s="3">
        <f t="shared" si="1"/>
        <v>7.9833333333334977E-2</v>
      </c>
      <c r="J63" s="3">
        <f t="shared" si="2"/>
        <v>-1.6166666666665108E-2</v>
      </c>
      <c r="K63" s="3">
        <f t="shared" si="7"/>
        <v>-0.11216666666666519</v>
      </c>
      <c r="L63" s="3">
        <f t="shared" si="8"/>
        <v>0.36883333333333468</v>
      </c>
      <c r="M63" s="3">
        <f t="shared" si="9"/>
        <v>-1.6166666666665108E-2</v>
      </c>
      <c r="N63" s="3">
        <f t="shared" si="10"/>
        <v>-0.30416666666666536</v>
      </c>
    </row>
    <row r="64" spans="1:14">
      <c r="A64" s="5">
        <v>42795.4375</v>
      </c>
      <c r="B64">
        <v>13.846</v>
      </c>
      <c r="C64">
        <v>13.942</v>
      </c>
      <c r="D64">
        <v>14.23</v>
      </c>
      <c r="E64">
        <v>13.558</v>
      </c>
      <c r="F64">
        <v>14.038</v>
      </c>
      <c r="G64">
        <v>14.324999999999999</v>
      </c>
      <c r="H64" s="3">
        <f t="shared" si="11"/>
        <v>13.989833333333335</v>
      </c>
      <c r="I64" s="3">
        <f t="shared" si="1"/>
        <v>0.14383333333333503</v>
      </c>
      <c r="J64" s="3">
        <f t="shared" si="2"/>
        <v>4.7833333333334949E-2</v>
      </c>
      <c r="K64" s="3">
        <f t="shared" si="7"/>
        <v>-0.24016666666666531</v>
      </c>
      <c r="L64" s="3">
        <f t="shared" si="8"/>
        <v>0.43183333333333529</v>
      </c>
      <c r="M64" s="3">
        <f t="shared" si="9"/>
        <v>-4.8166666666665137E-2</v>
      </c>
      <c r="N64" s="3">
        <f t="shared" si="10"/>
        <v>-0.33516666666666417</v>
      </c>
    </row>
    <row r="65" spans="1:14">
      <c r="A65" s="5">
        <v>42795.447916666664</v>
      </c>
      <c r="B65">
        <v>14.134</v>
      </c>
      <c r="C65">
        <v>14.23</v>
      </c>
      <c r="D65">
        <v>14.420999999999999</v>
      </c>
      <c r="E65">
        <v>13.846</v>
      </c>
      <c r="F65">
        <v>14.23</v>
      </c>
      <c r="G65">
        <v>14.613</v>
      </c>
      <c r="H65" s="3">
        <f t="shared" si="11"/>
        <v>14.245666666666667</v>
      </c>
      <c r="I65" s="3">
        <f t="shared" si="1"/>
        <v>0.11166666666666636</v>
      </c>
      <c r="J65" s="3">
        <f t="shared" si="2"/>
        <v>1.5666666666666273E-2</v>
      </c>
      <c r="K65" s="3">
        <f t="shared" si="7"/>
        <v>-0.17533333333333267</v>
      </c>
      <c r="L65" s="3">
        <f t="shared" si="8"/>
        <v>0.39966666666666661</v>
      </c>
      <c r="M65" s="3">
        <f t="shared" si="9"/>
        <v>1.5666666666666273E-2</v>
      </c>
      <c r="N65" s="3">
        <f t="shared" si="10"/>
        <v>-0.36733333333333285</v>
      </c>
    </row>
    <row r="66" spans="1:14">
      <c r="A66" s="5">
        <v>42795.458333333336</v>
      </c>
      <c r="B66">
        <v>14.420999999999999</v>
      </c>
      <c r="C66">
        <v>14.420999999999999</v>
      </c>
      <c r="D66">
        <v>14.613</v>
      </c>
      <c r="E66">
        <v>14.038</v>
      </c>
      <c r="F66">
        <v>14.516999999999999</v>
      </c>
      <c r="G66">
        <v>14.804</v>
      </c>
      <c r="H66" s="3">
        <f t="shared" ref="H66:H97" si="12">AVERAGE(B66:G66)</f>
        <v>14.468999999999999</v>
      </c>
      <c r="I66" s="3">
        <f t="shared" si="1"/>
        <v>4.8000000000000043E-2</v>
      </c>
      <c r="J66" s="3">
        <f t="shared" si="2"/>
        <v>4.8000000000000043E-2</v>
      </c>
      <c r="K66" s="3">
        <f t="shared" si="7"/>
        <v>-0.14400000000000013</v>
      </c>
      <c r="L66" s="3">
        <f t="shared" si="8"/>
        <v>0.43099999999999916</v>
      </c>
      <c r="M66" s="3">
        <f t="shared" si="9"/>
        <v>-4.8000000000000043E-2</v>
      </c>
      <c r="N66" s="3">
        <f t="shared" si="10"/>
        <v>-0.33500000000000085</v>
      </c>
    </row>
    <row r="67" spans="1:14">
      <c r="A67" s="5">
        <v>42795.46875</v>
      </c>
      <c r="B67">
        <v>14.613</v>
      </c>
      <c r="C67">
        <v>14.613</v>
      </c>
      <c r="D67">
        <v>14.804</v>
      </c>
      <c r="E67">
        <v>14.324999999999999</v>
      </c>
      <c r="F67">
        <v>14.709</v>
      </c>
      <c r="G67">
        <v>14.996</v>
      </c>
      <c r="H67" s="3">
        <f t="shared" ref="H67:H74" si="13">AVERAGE(B67:G67)</f>
        <v>14.676666666666668</v>
      </c>
      <c r="I67" s="3">
        <f t="shared" ref="I67:I73" si="14">H67-B67</f>
        <v>6.3666666666668092E-2</v>
      </c>
      <c r="J67" s="3">
        <f t="shared" ref="J67:J74" si="15">H67-C67</f>
        <v>6.3666666666668092E-2</v>
      </c>
      <c r="K67" s="3">
        <f t="shared" si="7"/>
        <v>-0.12733333333333263</v>
      </c>
      <c r="L67" s="3">
        <f t="shared" si="8"/>
        <v>0.35166666666666835</v>
      </c>
      <c r="M67" s="3">
        <f t="shared" si="9"/>
        <v>-3.2333333333331993E-2</v>
      </c>
      <c r="N67" s="3">
        <f t="shared" si="10"/>
        <v>-0.3193333333333328</v>
      </c>
    </row>
    <row r="68" spans="1:14">
      <c r="A68" s="5">
        <v>42795.479166666664</v>
      </c>
      <c r="B68">
        <v>14.9</v>
      </c>
      <c r="C68">
        <v>14.9</v>
      </c>
      <c r="D68">
        <v>14.996</v>
      </c>
      <c r="E68">
        <v>14.516999999999999</v>
      </c>
      <c r="F68">
        <v>14.996</v>
      </c>
      <c r="G68">
        <v>15.186999999999999</v>
      </c>
      <c r="H68" s="3">
        <f t="shared" si="13"/>
        <v>14.915999999999999</v>
      </c>
      <c r="I68" s="3">
        <f t="shared" si="14"/>
        <v>1.5999999999998238E-2</v>
      </c>
      <c r="J68" s="3">
        <f t="shared" si="15"/>
        <v>1.5999999999998238E-2</v>
      </c>
      <c r="K68" s="3">
        <f t="shared" si="7"/>
        <v>-8.0000000000001847E-2</v>
      </c>
      <c r="L68" s="3">
        <f t="shared" si="8"/>
        <v>0.39899999999999913</v>
      </c>
      <c r="M68" s="3">
        <f t="shared" si="9"/>
        <v>-8.0000000000001847E-2</v>
      </c>
      <c r="N68" s="3">
        <f t="shared" si="10"/>
        <v>-0.2710000000000008</v>
      </c>
    </row>
    <row r="69" spans="1:14">
      <c r="A69" s="5">
        <v>42795.489583333336</v>
      </c>
      <c r="B69">
        <v>15.090999999999999</v>
      </c>
      <c r="C69">
        <v>15.090999999999999</v>
      </c>
      <c r="D69">
        <v>15.282</v>
      </c>
      <c r="E69">
        <v>14.804</v>
      </c>
      <c r="F69">
        <v>15.282</v>
      </c>
      <c r="G69">
        <v>15.473000000000001</v>
      </c>
      <c r="H69" s="3">
        <f t="shared" si="13"/>
        <v>15.170499999999999</v>
      </c>
      <c r="I69" s="3">
        <f t="shared" si="14"/>
        <v>7.949999999999946E-2</v>
      </c>
      <c r="J69" s="3">
        <f t="shared" si="15"/>
        <v>7.949999999999946E-2</v>
      </c>
      <c r="K69" s="3">
        <f t="shared" si="7"/>
        <v>-0.11150000000000126</v>
      </c>
      <c r="L69" s="3">
        <f t="shared" si="8"/>
        <v>0.36649999999999849</v>
      </c>
      <c r="M69" s="3">
        <f t="shared" si="9"/>
        <v>-0.11150000000000126</v>
      </c>
      <c r="N69" s="3">
        <f t="shared" si="10"/>
        <v>-0.30250000000000199</v>
      </c>
    </row>
    <row r="70" spans="1:14">
      <c r="A70" s="5">
        <v>42795.5</v>
      </c>
      <c r="B70">
        <v>15.378</v>
      </c>
      <c r="C70">
        <v>15.378</v>
      </c>
      <c r="D70">
        <v>15.664</v>
      </c>
      <c r="E70">
        <v>15.090999999999999</v>
      </c>
      <c r="F70">
        <v>15.569000000000001</v>
      </c>
      <c r="G70">
        <v>15.855</v>
      </c>
      <c r="H70" s="3">
        <f t="shared" si="13"/>
        <v>15.489166666666668</v>
      </c>
      <c r="I70" s="3">
        <f t="shared" si="14"/>
        <v>0.11116666666666752</v>
      </c>
      <c r="J70" s="3">
        <f t="shared" si="15"/>
        <v>0.11116666666666752</v>
      </c>
      <c r="K70" s="3">
        <f t="shared" si="7"/>
        <v>-0.17483333333333206</v>
      </c>
      <c r="L70" s="3">
        <f t="shared" si="8"/>
        <v>0.39816666666666833</v>
      </c>
      <c r="M70" s="3">
        <f t="shared" si="9"/>
        <v>-7.9833333333333201E-2</v>
      </c>
      <c r="N70" s="3">
        <f t="shared" si="10"/>
        <v>-0.36583333333333279</v>
      </c>
    </row>
    <row r="71" spans="1:14">
      <c r="A71" s="5">
        <v>42795.510416666664</v>
      </c>
      <c r="B71">
        <v>15.664</v>
      </c>
      <c r="C71">
        <v>15.473000000000001</v>
      </c>
      <c r="D71">
        <v>15.664</v>
      </c>
      <c r="E71">
        <v>15.282</v>
      </c>
      <c r="F71">
        <v>15.664</v>
      </c>
      <c r="G71">
        <v>15.951000000000001</v>
      </c>
      <c r="H71" s="3">
        <f t="shared" si="13"/>
        <v>15.616333333333335</v>
      </c>
      <c r="I71" s="3">
        <f t="shared" si="14"/>
        <v>-4.7666666666664526E-2</v>
      </c>
      <c r="J71" s="3">
        <f t="shared" si="15"/>
        <v>0.14333333333333442</v>
      </c>
      <c r="K71" s="3">
        <f t="shared" si="7"/>
        <v>-4.7666666666664526E-2</v>
      </c>
      <c r="L71" s="3">
        <f t="shared" si="8"/>
        <v>0.33433333333333515</v>
      </c>
      <c r="M71" s="3">
        <f t="shared" si="9"/>
        <v>-4.7666666666664526E-2</v>
      </c>
      <c r="N71" s="3">
        <f t="shared" si="10"/>
        <v>-0.33466666666666534</v>
      </c>
    </row>
    <row r="72" spans="1:14">
      <c r="A72" s="5">
        <v>42795.520833333336</v>
      </c>
      <c r="B72">
        <v>15.186999999999999</v>
      </c>
      <c r="C72">
        <v>15.186999999999999</v>
      </c>
      <c r="D72">
        <v>15.282</v>
      </c>
      <c r="E72">
        <v>14.9</v>
      </c>
      <c r="F72">
        <v>15.186999999999999</v>
      </c>
      <c r="G72">
        <v>15.378</v>
      </c>
      <c r="H72" s="3">
        <f t="shared" si="13"/>
        <v>15.186833333333333</v>
      </c>
      <c r="I72" s="3">
        <f t="shared" si="14"/>
        <v>-1.6666666666687036E-4</v>
      </c>
      <c r="J72" s="3">
        <f t="shared" si="15"/>
        <v>-1.6666666666687036E-4</v>
      </c>
      <c r="K72" s="3">
        <f t="shared" si="7"/>
        <v>-9.516666666666751E-2</v>
      </c>
      <c r="L72" s="3">
        <f t="shared" si="8"/>
        <v>0.28683333333333216</v>
      </c>
      <c r="M72" s="3">
        <f t="shared" si="9"/>
        <v>-1.6666666666687036E-4</v>
      </c>
      <c r="N72" s="3">
        <f t="shared" si="10"/>
        <v>-0.1911666666666676</v>
      </c>
    </row>
    <row r="73" spans="1:14">
      <c r="A73" s="5">
        <v>42795.53125</v>
      </c>
      <c r="B73">
        <v>15.090999999999999</v>
      </c>
      <c r="C73">
        <v>14.996</v>
      </c>
      <c r="D73">
        <v>15.090999999999999</v>
      </c>
      <c r="E73">
        <v>14.804</v>
      </c>
      <c r="F73">
        <v>15.090999999999999</v>
      </c>
      <c r="G73">
        <v>15.090999999999999</v>
      </c>
      <c r="H73" s="3">
        <f t="shared" si="13"/>
        <v>15.027333333333331</v>
      </c>
      <c r="I73" s="3">
        <f t="shared" si="14"/>
        <v>-6.3666666666668092E-2</v>
      </c>
      <c r="J73" s="3">
        <f t="shared" si="15"/>
        <v>3.1333333333330771E-2</v>
      </c>
      <c r="K73" s="3">
        <f t="shared" si="7"/>
        <v>-6.3666666666668092E-2</v>
      </c>
      <c r="L73" s="3">
        <f t="shared" si="8"/>
        <v>0.22333333333333094</v>
      </c>
      <c r="M73" s="3">
        <f t="shared" si="9"/>
        <v>-6.3666666666668092E-2</v>
      </c>
      <c r="N73" s="3">
        <f t="shared" si="10"/>
        <v>-6.3666666666668092E-2</v>
      </c>
    </row>
    <row r="74" spans="1:14">
      <c r="A74" s="5">
        <v>42795.538136574076</v>
      </c>
      <c r="C74">
        <v>15.378</v>
      </c>
      <c r="D74">
        <v>15.186999999999999</v>
      </c>
      <c r="E74">
        <v>14.9</v>
      </c>
      <c r="F74">
        <v>15.378</v>
      </c>
      <c r="G74">
        <v>15.186999999999999</v>
      </c>
      <c r="H74" s="3">
        <f t="shared" si="13"/>
        <v>15.206</v>
      </c>
      <c r="I74" s="3"/>
      <c r="J74" s="3">
        <f t="shared" si="15"/>
        <v>-0.1720000000000006</v>
      </c>
      <c r="K74" s="3">
        <f t="shared" si="7"/>
        <v>1.9000000000000128E-2</v>
      </c>
      <c r="L74" s="3">
        <f t="shared" si="8"/>
        <v>0.30599999999999916</v>
      </c>
      <c r="M74" s="3">
        <f t="shared" si="9"/>
        <v>-0.1720000000000006</v>
      </c>
      <c r="N74" s="3">
        <f t="shared" si="10"/>
        <v>1.9000000000000128E-2</v>
      </c>
    </row>
    <row r="75" spans="1:14">
      <c r="A75" s="5">
        <v>42795.538391203707</v>
      </c>
    </row>
    <row r="76" spans="1:14">
      <c r="H76" t="s">
        <v>53</v>
      </c>
      <c r="I76" s="3">
        <f>AVERAGE(I50:I51,I53:I70,I72)</f>
        <v>9.2904761904761754E-2</v>
      </c>
      <c r="J76" s="3">
        <f>AVERAGE(J64:J73,J61:J62,J59,J52,J44:J50,J27,J22,J8:J9)</f>
        <v>4.2719999999999911E-2</v>
      </c>
      <c r="K76" s="3">
        <f>AVERAGE(K74,K59,K47:K49,K2:K45)</f>
        <v>8.4190476190476163E-2</v>
      </c>
      <c r="L76" s="3">
        <f>AVERAGE(L53:L74,L2:L51)</f>
        <v>0.19397222222222227</v>
      </c>
      <c r="M76" s="3">
        <f>AVERAGE(M65,M51:M58,M48:M49,M44,M33:M41,M29:M31,M2:M27)</f>
        <v>0.10367999999999991</v>
      </c>
      <c r="N76" s="3">
        <f>AVERAGE(N74,N52:N53,N37:N39,N34,N15)</f>
        <v>2.2312500000000179E-2</v>
      </c>
    </row>
    <row r="77" spans="1:14">
      <c r="H77" t="s">
        <v>52</v>
      </c>
      <c r="I77" s="3">
        <f>AVERAGE(I73,I71,I52,I2:I49)</f>
        <v>-0.143990196078431</v>
      </c>
      <c r="J77" s="3">
        <f>AVERAGE(J2:J7,J10:J21,J23:J26,J28:J37,J39:J43,J51,J53:J58,J60+J60,J63,J74)</f>
        <v>-7.6797872340425274E-2</v>
      </c>
      <c r="K77" s="3">
        <f>AVERAGE(K60:K73,K50:K58,K46)</f>
        <v>-0.15803472222222234</v>
      </c>
      <c r="L77" s="3">
        <f>AVERAGE(L52)</f>
        <v>-0.19149999999999956</v>
      </c>
      <c r="M77" s="3">
        <f>AVERAGE(M73:M74,M66:M71,M59:M64,M50,M45:M47,M42:M43,M32,M28)</f>
        <v>-6.7469696969697068E-2</v>
      </c>
      <c r="N77" s="3">
        <f>AVERAGE(N54:N73,N40:N51,N35:N36,N16:N33,N2:N14)</f>
        <v>-0.15487692307692297</v>
      </c>
    </row>
    <row r="78" spans="1:14">
      <c r="H78" t="s">
        <v>54</v>
      </c>
      <c r="I78" s="3">
        <f>AVERAGE(I2:I74)</f>
        <v>-7.4895833333333106E-2</v>
      </c>
      <c r="J78" s="3">
        <f t="shared" ref="J78:M78" si="16">AVERAGE(J2:J74)</f>
        <v>-3.459589041095875E-2</v>
      </c>
      <c r="K78" s="3">
        <f t="shared" si="16"/>
        <v>4.5547945205478904E-3</v>
      </c>
      <c r="L78" s="3">
        <f t="shared" si="16"/>
        <v>0.18869178082191784</v>
      </c>
      <c r="M78" s="3">
        <f t="shared" si="16"/>
        <v>5.0678082191780729E-2</v>
      </c>
      <c r="N78" s="3">
        <f>AVERAGE(N2:N74)</f>
        <v>-0.13545890410958894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showRuler="0" topLeftCell="A50" workbookViewId="0">
      <selection activeCell="C74" sqref="C74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1</v>
      </c>
      <c r="B3" s="1">
        <v>42794.791666666664</v>
      </c>
      <c r="C3">
        <v>23.773</v>
      </c>
    </row>
    <row r="4" spans="1:7">
      <c r="A4">
        <v>2</v>
      </c>
      <c r="B4" s="1">
        <v>42794.802083333336</v>
      </c>
      <c r="C4">
        <v>23.581</v>
      </c>
    </row>
    <row r="5" spans="1:7">
      <c r="A5">
        <v>3</v>
      </c>
      <c r="B5" s="1">
        <v>42794.8125</v>
      </c>
      <c r="C5">
        <v>23.292000000000002</v>
      </c>
    </row>
    <row r="6" spans="1:7">
      <c r="A6">
        <v>4</v>
      </c>
      <c r="B6" s="1">
        <v>42794.822916666664</v>
      </c>
      <c r="C6">
        <v>22.524999999999999</v>
      </c>
    </row>
    <row r="7" spans="1:7">
      <c r="A7">
        <v>5</v>
      </c>
      <c r="B7" s="1">
        <v>42794.833333333336</v>
      </c>
      <c r="C7">
        <v>21.951000000000001</v>
      </c>
    </row>
    <row r="8" spans="1:7">
      <c r="A8">
        <v>6</v>
      </c>
      <c r="B8" s="1">
        <v>42794.84375</v>
      </c>
      <c r="C8">
        <v>21.378</v>
      </c>
    </row>
    <row r="9" spans="1:7">
      <c r="A9">
        <v>7</v>
      </c>
      <c r="B9" s="1">
        <v>42794.854166666664</v>
      </c>
      <c r="C9">
        <v>20.995999999999999</v>
      </c>
    </row>
    <row r="10" spans="1:7">
      <c r="A10">
        <v>8</v>
      </c>
      <c r="B10" s="1">
        <v>42794.864583333336</v>
      </c>
      <c r="C10">
        <v>20.614999999999998</v>
      </c>
    </row>
    <row r="11" spans="1:7">
      <c r="A11">
        <v>9</v>
      </c>
      <c r="B11" s="1">
        <v>42794.875</v>
      </c>
      <c r="C11">
        <v>20.329000000000001</v>
      </c>
    </row>
    <row r="12" spans="1:7">
      <c r="A12">
        <v>10</v>
      </c>
      <c r="B12" s="1">
        <v>42794.885416666664</v>
      </c>
      <c r="C12">
        <v>20.042999999999999</v>
      </c>
    </row>
    <row r="13" spans="1:7">
      <c r="A13">
        <v>11</v>
      </c>
      <c r="B13" s="1">
        <v>42794.895833333336</v>
      </c>
      <c r="C13">
        <v>19.853000000000002</v>
      </c>
    </row>
    <row r="14" spans="1:7">
      <c r="A14">
        <v>12</v>
      </c>
      <c r="B14" s="1">
        <v>42794.90625</v>
      </c>
      <c r="C14">
        <v>19.661999999999999</v>
      </c>
    </row>
    <row r="15" spans="1:7">
      <c r="A15">
        <v>13</v>
      </c>
      <c r="B15" s="1">
        <v>42794.916666666664</v>
      </c>
      <c r="C15">
        <v>19.472000000000001</v>
      </c>
    </row>
    <row r="16" spans="1:7">
      <c r="A16">
        <v>14</v>
      </c>
      <c r="B16" s="1">
        <v>42794.927083333336</v>
      </c>
      <c r="C16">
        <v>19.282</v>
      </c>
    </row>
    <row r="17" spans="1:3">
      <c r="A17">
        <v>15</v>
      </c>
      <c r="B17" s="1">
        <v>42794.9375</v>
      </c>
      <c r="C17">
        <v>18.806000000000001</v>
      </c>
    </row>
    <row r="18" spans="1:3">
      <c r="A18">
        <v>16</v>
      </c>
      <c r="B18" s="1">
        <v>42794.947916666664</v>
      </c>
      <c r="C18">
        <v>18.425999999999998</v>
      </c>
    </row>
    <row r="19" spans="1:3">
      <c r="A19">
        <v>17</v>
      </c>
      <c r="B19" s="1">
        <v>42794.958333333336</v>
      </c>
      <c r="C19">
        <v>18.045000000000002</v>
      </c>
    </row>
    <row r="20" spans="1:3">
      <c r="A20">
        <v>18</v>
      </c>
      <c r="B20" s="1">
        <v>42794.96875</v>
      </c>
      <c r="C20">
        <v>17.664999999999999</v>
      </c>
    </row>
    <row r="21" spans="1:3">
      <c r="A21">
        <v>19</v>
      </c>
      <c r="B21" s="1">
        <v>42794.979166666664</v>
      </c>
      <c r="C21">
        <v>17.283999999999999</v>
      </c>
    </row>
    <row r="22" spans="1:3">
      <c r="A22">
        <v>20</v>
      </c>
      <c r="B22" s="1">
        <v>42794.989583333336</v>
      </c>
      <c r="C22">
        <v>16.902999999999999</v>
      </c>
    </row>
    <row r="23" spans="1:3">
      <c r="A23">
        <v>21</v>
      </c>
      <c r="B23" s="1">
        <v>42795</v>
      </c>
      <c r="C23">
        <v>16.617999999999999</v>
      </c>
    </row>
    <row r="24" spans="1:3">
      <c r="A24">
        <v>22</v>
      </c>
      <c r="B24" s="1">
        <v>42795.010416666664</v>
      </c>
      <c r="C24">
        <v>16.236999999999998</v>
      </c>
    </row>
    <row r="25" spans="1:3">
      <c r="A25">
        <v>23</v>
      </c>
      <c r="B25" s="1">
        <v>42795.020833333336</v>
      </c>
      <c r="C25">
        <v>15.951000000000001</v>
      </c>
    </row>
    <row r="26" spans="1:3">
      <c r="A26">
        <v>24</v>
      </c>
      <c r="B26" s="1">
        <v>42795.03125</v>
      </c>
      <c r="C26">
        <v>15.664</v>
      </c>
    </row>
    <row r="27" spans="1:3">
      <c r="A27">
        <v>25</v>
      </c>
      <c r="B27" s="1">
        <v>42795.041666666664</v>
      </c>
      <c r="C27">
        <v>15.378</v>
      </c>
    </row>
    <row r="28" spans="1:3">
      <c r="A28">
        <v>26</v>
      </c>
      <c r="B28" s="1">
        <v>42795.052083333336</v>
      </c>
      <c r="C28">
        <v>15.186999999999999</v>
      </c>
    </row>
    <row r="29" spans="1:3">
      <c r="A29">
        <v>27</v>
      </c>
      <c r="B29" s="1">
        <v>42795.0625</v>
      </c>
      <c r="C29">
        <v>14.9</v>
      </c>
    </row>
    <row r="30" spans="1:3">
      <c r="A30">
        <v>28</v>
      </c>
      <c r="B30" s="1">
        <v>42795.072916666664</v>
      </c>
      <c r="C30">
        <v>14.709</v>
      </c>
    </row>
    <row r="31" spans="1:3">
      <c r="A31">
        <v>29</v>
      </c>
      <c r="B31" s="1">
        <v>42795.083333333336</v>
      </c>
      <c r="C31">
        <v>14.613</v>
      </c>
    </row>
    <row r="32" spans="1:3">
      <c r="A32">
        <v>30</v>
      </c>
      <c r="B32" s="1">
        <v>42795.09375</v>
      </c>
      <c r="C32">
        <v>14.420999999999999</v>
      </c>
    </row>
    <row r="33" spans="1:3">
      <c r="A33">
        <v>31</v>
      </c>
      <c r="B33" s="1">
        <v>42795.104166666664</v>
      </c>
      <c r="C33">
        <v>14.23</v>
      </c>
    </row>
    <row r="34" spans="1:3">
      <c r="A34">
        <v>32</v>
      </c>
      <c r="B34" s="1">
        <v>42795.114583333336</v>
      </c>
      <c r="C34">
        <v>14.038</v>
      </c>
    </row>
    <row r="35" spans="1:3">
      <c r="A35">
        <v>33</v>
      </c>
      <c r="B35" s="1">
        <v>42795.125</v>
      </c>
      <c r="C35">
        <v>13.942</v>
      </c>
    </row>
    <row r="36" spans="1:3">
      <c r="A36">
        <v>34</v>
      </c>
      <c r="B36" s="1">
        <v>42795.135416666664</v>
      </c>
      <c r="C36">
        <v>13.846</v>
      </c>
    </row>
    <row r="37" spans="1:3">
      <c r="A37">
        <v>35</v>
      </c>
      <c r="B37" s="1">
        <v>42795.145833333336</v>
      </c>
      <c r="C37">
        <v>13.654</v>
      </c>
    </row>
    <row r="38" spans="1:3">
      <c r="A38">
        <v>36</v>
      </c>
      <c r="B38" s="1">
        <v>42795.15625</v>
      </c>
      <c r="C38">
        <v>13.558</v>
      </c>
    </row>
    <row r="39" spans="1:3">
      <c r="A39">
        <v>37</v>
      </c>
      <c r="B39" s="1">
        <v>42795.166666666664</v>
      </c>
      <c r="C39">
        <v>13.461</v>
      </c>
    </row>
    <row r="40" spans="1:3">
      <c r="A40">
        <v>38</v>
      </c>
      <c r="B40" s="1">
        <v>42795.177083333336</v>
      </c>
      <c r="C40">
        <v>13.365</v>
      </c>
    </row>
    <row r="41" spans="1:3">
      <c r="A41">
        <v>39</v>
      </c>
      <c r="B41" s="1">
        <v>42795.1875</v>
      </c>
      <c r="C41">
        <v>13.269</v>
      </c>
    </row>
    <row r="42" spans="1:3">
      <c r="A42">
        <v>40</v>
      </c>
      <c r="B42" s="1">
        <v>42795.197916666664</v>
      </c>
      <c r="C42">
        <v>13.173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13.173</v>
      </c>
    </row>
    <row r="46" spans="1:3">
      <c r="A46">
        <v>44</v>
      </c>
      <c r="B46" s="1">
        <v>42795.239583333336</v>
      </c>
      <c r="C46">
        <v>13.269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13.558</v>
      </c>
    </row>
    <row r="49" spans="1:3">
      <c r="A49">
        <v>47</v>
      </c>
      <c r="B49" s="1">
        <v>42795.270833333336</v>
      </c>
      <c r="C49">
        <v>13.75</v>
      </c>
    </row>
    <row r="50" spans="1:3">
      <c r="A50">
        <v>48</v>
      </c>
      <c r="B50" s="1">
        <v>42795.28125</v>
      </c>
      <c r="C50">
        <v>14.9</v>
      </c>
    </row>
    <row r="51" spans="1:3">
      <c r="A51">
        <v>49</v>
      </c>
      <c r="B51" s="1">
        <v>42795.291666666664</v>
      </c>
      <c r="C51">
        <v>15.090999999999999</v>
      </c>
    </row>
    <row r="52" spans="1:3">
      <c r="A52">
        <v>50</v>
      </c>
      <c r="B52" s="1">
        <v>42795.302083333336</v>
      </c>
      <c r="C52">
        <v>14.996</v>
      </c>
    </row>
    <row r="53" spans="1:3">
      <c r="A53">
        <v>51</v>
      </c>
      <c r="B53" s="1">
        <v>42795.3125</v>
      </c>
      <c r="C53">
        <v>14.324999999999999</v>
      </c>
    </row>
    <row r="54" spans="1:3">
      <c r="A54">
        <v>52</v>
      </c>
      <c r="B54" s="1">
        <v>42795.322916666664</v>
      </c>
      <c r="C54">
        <v>13.461</v>
      </c>
    </row>
    <row r="55" spans="1:3">
      <c r="A55">
        <v>53</v>
      </c>
      <c r="B55" s="1">
        <v>42795.333333333336</v>
      </c>
      <c r="C55">
        <v>12.69</v>
      </c>
    </row>
    <row r="56" spans="1:3">
      <c r="A56">
        <v>54</v>
      </c>
      <c r="B56" s="1">
        <v>42795.34375</v>
      </c>
      <c r="C56">
        <v>12.593999999999999</v>
      </c>
    </row>
    <row r="57" spans="1:3">
      <c r="A57">
        <v>55</v>
      </c>
      <c r="B57" s="1">
        <v>42795.354166666664</v>
      </c>
      <c r="C57">
        <v>12.787000000000001</v>
      </c>
    </row>
    <row r="58" spans="1:3">
      <c r="A58">
        <v>56</v>
      </c>
      <c r="B58" s="1">
        <v>42795.364583333336</v>
      </c>
      <c r="C58">
        <v>13.076000000000001</v>
      </c>
    </row>
    <row r="59" spans="1:3">
      <c r="A59">
        <v>57</v>
      </c>
      <c r="B59" s="1">
        <v>42795.375</v>
      </c>
      <c r="C59">
        <v>13.269</v>
      </c>
    </row>
    <row r="60" spans="1:3">
      <c r="A60">
        <v>58</v>
      </c>
      <c r="B60" s="1">
        <v>42795.385416666664</v>
      </c>
      <c r="C60">
        <v>13.269</v>
      </c>
    </row>
    <row r="61" spans="1:3">
      <c r="A61">
        <v>59</v>
      </c>
      <c r="B61" s="1">
        <v>42795.395833333336</v>
      </c>
      <c r="C61">
        <v>13.269</v>
      </c>
    </row>
    <row r="62" spans="1:3">
      <c r="A62">
        <v>60</v>
      </c>
      <c r="B62" s="1">
        <v>42795.40625</v>
      </c>
      <c r="C62">
        <v>13.365</v>
      </c>
    </row>
    <row r="63" spans="1:3">
      <c r="A63">
        <v>61</v>
      </c>
      <c r="B63" s="1">
        <v>42795.416666666664</v>
      </c>
      <c r="C63">
        <v>13.558</v>
      </c>
    </row>
    <row r="64" spans="1:3">
      <c r="A64">
        <v>62</v>
      </c>
      <c r="B64" s="1">
        <v>42795.427083333336</v>
      </c>
      <c r="C64">
        <v>13.654</v>
      </c>
    </row>
    <row r="65" spans="1:7">
      <c r="A65">
        <v>63</v>
      </c>
      <c r="B65" s="1">
        <v>42795.4375</v>
      </c>
      <c r="C65">
        <v>13.846</v>
      </c>
    </row>
    <row r="66" spans="1:7">
      <c r="A66">
        <v>64</v>
      </c>
      <c r="B66" s="1">
        <v>42795.447916666664</v>
      </c>
      <c r="C66">
        <v>14.134</v>
      </c>
    </row>
    <row r="67" spans="1:7">
      <c r="A67">
        <v>65</v>
      </c>
      <c r="B67" s="1">
        <v>42795.458333333336</v>
      </c>
      <c r="C67">
        <v>14.420999999999999</v>
      </c>
    </row>
    <row r="68" spans="1:7">
      <c r="A68">
        <v>66</v>
      </c>
      <c r="B68" s="1">
        <v>42795.46875</v>
      </c>
      <c r="C68">
        <v>14.613</v>
      </c>
    </row>
    <row r="69" spans="1:7">
      <c r="A69">
        <v>67</v>
      </c>
      <c r="B69" s="1">
        <v>42795.479166666664</v>
      </c>
      <c r="C69">
        <v>14.9</v>
      </c>
    </row>
    <row r="70" spans="1:7">
      <c r="A70">
        <v>68</v>
      </c>
      <c r="B70" s="1">
        <v>42795.489583333336</v>
      </c>
      <c r="C70">
        <v>15.090999999999999</v>
      </c>
    </row>
    <row r="71" spans="1:7">
      <c r="A71">
        <v>69</v>
      </c>
      <c r="B71" s="1">
        <v>42795.5</v>
      </c>
      <c r="C71">
        <v>15.378</v>
      </c>
    </row>
    <row r="72" spans="1:7">
      <c r="A72">
        <v>70</v>
      </c>
      <c r="B72" s="1">
        <v>42795.510416666664</v>
      </c>
      <c r="C72">
        <v>15.664</v>
      </c>
    </row>
    <row r="73" spans="1:7">
      <c r="A73">
        <v>71</v>
      </c>
      <c r="B73" s="1">
        <v>42795.520833333336</v>
      </c>
      <c r="C73">
        <v>15.186999999999999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42795.538136574076</v>
      </c>
      <c r="D75" t="s">
        <v>8</v>
      </c>
      <c r="E75" t="s">
        <v>8</v>
      </c>
    </row>
    <row r="76" spans="1:7">
      <c r="A76">
        <v>74</v>
      </c>
      <c r="B76" s="1">
        <v>42795.538391203707</v>
      </c>
      <c r="F76" t="s">
        <v>8</v>
      </c>
      <c r="G76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Ruler="0" topLeftCell="A55" workbookViewId="0">
      <selection activeCell="E87" sqref="E8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10</v>
      </c>
    </row>
    <row r="2" spans="1:7">
      <c r="A2" t="s">
        <v>1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>
      <c r="A3">
        <v>1</v>
      </c>
      <c r="B3" s="1">
        <v>42794.791666666664</v>
      </c>
      <c r="C3">
        <v>23.773</v>
      </c>
    </row>
    <row r="4" spans="1:7">
      <c r="A4">
        <v>2</v>
      </c>
      <c r="B4" s="1">
        <v>42794.802083333336</v>
      </c>
      <c r="C4">
        <v>23.581</v>
      </c>
    </row>
    <row r="5" spans="1:7">
      <c r="A5">
        <v>3</v>
      </c>
      <c r="B5" s="1">
        <v>42794.8125</v>
      </c>
      <c r="C5">
        <v>23.292000000000002</v>
      </c>
    </row>
    <row r="6" spans="1:7">
      <c r="A6">
        <v>4</v>
      </c>
      <c r="B6" s="1">
        <v>42794.822916666664</v>
      </c>
      <c r="C6">
        <v>22.141999999999999</v>
      </c>
    </row>
    <row r="7" spans="1:7">
      <c r="A7">
        <v>5</v>
      </c>
      <c r="B7" s="1">
        <v>42794.833333333336</v>
      </c>
      <c r="C7">
        <v>21.472999999999999</v>
      </c>
    </row>
    <row r="8" spans="1:7">
      <c r="A8">
        <v>6</v>
      </c>
      <c r="B8" s="1">
        <v>42794.84375</v>
      </c>
      <c r="C8">
        <v>20.995999999999999</v>
      </c>
    </row>
    <row r="9" spans="1:7">
      <c r="A9">
        <v>7</v>
      </c>
      <c r="B9" s="1">
        <v>42794.854166666664</v>
      </c>
      <c r="C9">
        <v>20.614999999999998</v>
      </c>
    </row>
    <row r="10" spans="1:7">
      <c r="A10">
        <v>8</v>
      </c>
      <c r="B10" s="1">
        <v>42794.864583333336</v>
      </c>
      <c r="C10">
        <v>20.329000000000001</v>
      </c>
    </row>
    <row r="11" spans="1:7">
      <c r="A11">
        <v>9</v>
      </c>
      <c r="B11" s="1">
        <v>42794.875</v>
      </c>
      <c r="C11">
        <v>20.138000000000002</v>
      </c>
    </row>
    <row r="12" spans="1:7">
      <c r="A12">
        <v>10</v>
      </c>
      <c r="B12" s="1">
        <v>42794.885416666664</v>
      </c>
      <c r="C12">
        <v>19.948</v>
      </c>
    </row>
    <row r="13" spans="1:7">
      <c r="A13">
        <v>11</v>
      </c>
      <c r="B13" s="1">
        <v>42794.895833333336</v>
      </c>
      <c r="C13">
        <v>19.757999999999999</v>
      </c>
    </row>
    <row r="14" spans="1:7">
      <c r="A14">
        <v>12</v>
      </c>
      <c r="B14" s="1">
        <v>42794.90625</v>
      </c>
      <c r="C14">
        <v>19.567</v>
      </c>
    </row>
    <row r="15" spans="1:7">
      <c r="A15">
        <v>13</v>
      </c>
      <c r="B15" s="1">
        <v>42794.916666666664</v>
      </c>
      <c r="C15">
        <v>19.376999999999999</v>
      </c>
    </row>
    <row r="16" spans="1:7">
      <c r="A16">
        <v>14</v>
      </c>
      <c r="B16" s="1">
        <v>42794.927083333336</v>
      </c>
      <c r="C16">
        <v>19.187000000000001</v>
      </c>
    </row>
    <row r="17" spans="1:3">
      <c r="A17">
        <v>15</v>
      </c>
      <c r="B17" s="1">
        <v>42794.9375</v>
      </c>
      <c r="C17">
        <v>18.710999999999999</v>
      </c>
    </row>
    <row r="18" spans="1:3">
      <c r="A18">
        <v>16</v>
      </c>
      <c r="B18" s="1">
        <v>42794.947916666664</v>
      </c>
      <c r="C18">
        <v>18.331</v>
      </c>
    </row>
    <row r="19" spans="1:3">
      <c r="A19">
        <v>17</v>
      </c>
      <c r="B19" s="1">
        <v>42794.958333333336</v>
      </c>
      <c r="C19">
        <v>17.95</v>
      </c>
    </row>
    <row r="20" spans="1:3">
      <c r="A20">
        <v>18</v>
      </c>
      <c r="B20" s="1">
        <v>42794.96875</v>
      </c>
      <c r="C20">
        <v>17.57</v>
      </c>
    </row>
    <row r="21" spans="1:3">
      <c r="A21">
        <v>19</v>
      </c>
      <c r="B21" s="1">
        <v>42794.979166666664</v>
      </c>
      <c r="C21">
        <v>17.189</v>
      </c>
    </row>
    <row r="22" spans="1:3">
      <c r="A22">
        <v>20</v>
      </c>
      <c r="B22" s="1">
        <v>42794.989583333336</v>
      </c>
      <c r="C22">
        <v>16.808</v>
      </c>
    </row>
    <row r="23" spans="1:3">
      <c r="A23">
        <v>21</v>
      </c>
      <c r="B23" s="1">
        <v>42795</v>
      </c>
      <c r="C23">
        <v>16.427</v>
      </c>
    </row>
    <row r="24" spans="1:3">
      <c r="A24">
        <v>22</v>
      </c>
      <c r="B24" s="1">
        <v>42795.010416666664</v>
      </c>
      <c r="C24">
        <v>16.140999999999998</v>
      </c>
    </row>
    <row r="25" spans="1:3">
      <c r="A25">
        <v>23</v>
      </c>
      <c r="B25" s="1">
        <v>42795.020833333336</v>
      </c>
      <c r="C25">
        <v>15.855</v>
      </c>
    </row>
    <row r="26" spans="1:3">
      <c r="A26">
        <v>24</v>
      </c>
      <c r="B26" s="1">
        <v>42795.03125</v>
      </c>
      <c r="C26">
        <v>15.569000000000001</v>
      </c>
    </row>
    <row r="27" spans="1:3">
      <c r="A27">
        <v>25</v>
      </c>
      <c r="B27" s="1">
        <v>42795.041666666664</v>
      </c>
      <c r="C27">
        <v>15.282</v>
      </c>
    </row>
    <row r="28" spans="1:3">
      <c r="A28">
        <v>26</v>
      </c>
      <c r="B28" s="1">
        <v>42795.052083333336</v>
      </c>
      <c r="C28">
        <v>14.996</v>
      </c>
    </row>
    <row r="29" spans="1:3">
      <c r="A29">
        <v>27</v>
      </c>
      <c r="B29" s="1">
        <v>42795.0625</v>
      </c>
      <c r="C29">
        <v>14.804</v>
      </c>
    </row>
    <row r="30" spans="1:3">
      <c r="A30">
        <v>28</v>
      </c>
      <c r="B30" s="1">
        <v>42795.072916666664</v>
      </c>
      <c r="C30">
        <v>14.709</v>
      </c>
    </row>
    <row r="31" spans="1:3">
      <c r="A31">
        <v>29</v>
      </c>
      <c r="B31" s="1">
        <v>42795.083333333336</v>
      </c>
      <c r="C31">
        <v>14.516999999999999</v>
      </c>
    </row>
    <row r="32" spans="1:3">
      <c r="A32">
        <v>30</v>
      </c>
      <c r="B32" s="1">
        <v>42795.09375</v>
      </c>
      <c r="C32">
        <v>14.324999999999999</v>
      </c>
    </row>
    <row r="33" spans="1:3">
      <c r="A33">
        <v>31</v>
      </c>
      <c r="B33" s="1">
        <v>42795.104166666664</v>
      </c>
      <c r="C33">
        <v>14.134</v>
      </c>
    </row>
    <row r="34" spans="1:3">
      <c r="A34">
        <v>32</v>
      </c>
      <c r="B34" s="1">
        <v>42795.114583333336</v>
      </c>
      <c r="C34">
        <v>14.038</v>
      </c>
    </row>
    <row r="35" spans="1:3">
      <c r="A35">
        <v>33</v>
      </c>
      <c r="B35" s="1">
        <v>42795.125</v>
      </c>
      <c r="C35">
        <v>13.942</v>
      </c>
    </row>
    <row r="36" spans="1:3">
      <c r="A36">
        <v>34</v>
      </c>
      <c r="B36" s="1">
        <v>42795.135416666664</v>
      </c>
      <c r="C36">
        <v>13.75</v>
      </c>
    </row>
    <row r="37" spans="1:3">
      <c r="A37">
        <v>35</v>
      </c>
      <c r="B37" s="1">
        <v>42795.145833333336</v>
      </c>
      <c r="C37">
        <v>13.654</v>
      </c>
    </row>
    <row r="38" spans="1:3">
      <c r="A38">
        <v>36</v>
      </c>
      <c r="B38" s="1">
        <v>42795.15625</v>
      </c>
      <c r="C38">
        <v>13.558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13.365</v>
      </c>
    </row>
    <row r="41" spans="1:3">
      <c r="A41">
        <v>39</v>
      </c>
      <c r="B41" s="1">
        <v>42795.1875</v>
      </c>
      <c r="C41">
        <v>13.269</v>
      </c>
    </row>
    <row r="42" spans="1:3">
      <c r="A42">
        <v>40</v>
      </c>
      <c r="B42" s="1">
        <v>42795.197916666664</v>
      </c>
      <c r="C42">
        <v>13.173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13.076000000000001</v>
      </c>
    </row>
    <row r="46" spans="1:3">
      <c r="A46">
        <v>44</v>
      </c>
      <c r="B46" s="1">
        <v>42795.239583333336</v>
      </c>
      <c r="C46">
        <v>13.173</v>
      </c>
    </row>
    <row r="47" spans="1:3">
      <c r="A47">
        <v>45</v>
      </c>
      <c r="B47" s="1">
        <v>42795.25</v>
      </c>
      <c r="C47">
        <v>13.269</v>
      </c>
    </row>
    <row r="48" spans="1:3">
      <c r="A48">
        <v>46</v>
      </c>
      <c r="B48" s="1">
        <v>42795.260416666664</v>
      </c>
      <c r="C48">
        <v>13.461</v>
      </c>
    </row>
    <row r="49" spans="1:3">
      <c r="A49">
        <v>47</v>
      </c>
      <c r="B49" s="1">
        <v>42795.270833333336</v>
      </c>
      <c r="C49">
        <v>13.654</v>
      </c>
    </row>
    <row r="50" spans="1:3">
      <c r="A50">
        <v>48</v>
      </c>
      <c r="B50" s="1">
        <v>42795.28125</v>
      </c>
      <c r="C50">
        <v>14.516999999999999</v>
      </c>
    </row>
    <row r="51" spans="1:3">
      <c r="A51">
        <v>49</v>
      </c>
      <c r="B51" s="1">
        <v>42795.291666666664</v>
      </c>
      <c r="C51">
        <v>15.282</v>
      </c>
    </row>
    <row r="52" spans="1:3">
      <c r="A52">
        <v>50</v>
      </c>
      <c r="B52" s="1">
        <v>42795.302083333336</v>
      </c>
      <c r="C52">
        <v>15.282</v>
      </c>
    </row>
    <row r="53" spans="1:3">
      <c r="A53">
        <v>51</v>
      </c>
      <c r="B53" s="1">
        <v>42795.3125</v>
      </c>
      <c r="C53">
        <v>14.134</v>
      </c>
    </row>
    <row r="54" spans="1:3">
      <c r="A54">
        <v>52</v>
      </c>
      <c r="B54" s="1">
        <v>42795.322916666664</v>
      </c>
      <c r="C54">
        <v>13.558</v>
      </c>
    </row>
    <row r="55" spans="1:3">
      <c r="A55">
        <v>53</v>
      </c>
      <c r="B55" s="1">
        <v>42795.333333333336</v>
      </c>
      <c r="C55">
        <v>12.882999999999999</v>
      </c>
    </row>
    <row r="56" spans="1:3">
      <c r="A56">
        <v>54</v>
      </c>
      <c r="B56" s="1">
        <v>42795.34375</v>
      </c>
      <c r="C56">
        <v>12.98</v>
      </c>
    </row>
    <row r="57" spans="1:3">
      <c r="A57">
        <v>55</v>
      </c>
      <c r="B57" s="1">
        <v>42795.354166666664</v>
      </c>
      <c r="C57">
        <v>13.173</v>
      </c>
    </row>
    <row r="58" spans="1:3">
      <c r="A58">
        <v>56</v>
      </c>
      <c r="B58" s="1">
        <v>42795.364583333336</v>
      </c>
      <c r="C58">
        <v>13.558</v>
      </c>
    </row>
    <row r="59" spans="1:3">
      <c r="A59">
        <v>57</v>
      </c>
      <c r="B59" s="1">
        <v>42795.375</v>
      </c>
      <c r="C59">
        <v>13.558</v>
      </c>
    </row>
    <row r="60" spans="1:3">
      <c r="A60">
        <v>58</v>
      </c>
      <c r="B60" s="1">
        <v>42795.385416666664</v>
      </c>
      <c r="C60">
        <v>13.269</v>
      </c>
    </row>
    <row r="61" spans="1:3">
      <c r="A61">
        <v>59</v>
      </c>
      <c r="B61" s="1">
        <v>42795.395833333336</v>
      </c>
      <c r="C61">
        <v>13.365</v>
      </c>
    </row>
    <row r="62" spans="1:3">
      <c r="A62">
        <v>60</v>
      </c>
      <c r="B62" s="1">
        <v>42795.40625</v>
      </c>
      <c r="C62">
        <v>13.461</v>
      </c>
    </row>
    <row r="63" spans="1:3">
      <c r="A63">
        <v>61</v>
      </c>
      <c r="B63" s="1">
        <v>42795.416666666664</v>
      </c>
      <c r="C63">
        <v>13.558</v>
      </c>
    </row>
    <row r="64" spans="1:3">
      <c r="A64">
        <v>62</v>
      </c>
      <c r="B64" s="1">
        <v>42795.427083333336</v>
      </c>
      <c r="C64">
        <v>13.75</v>
      </c>
    </row>
    <row r="65" spans="1:7">
      <c r="A65">
        <v>63</v>
      </c>
      <c r="B65" s="1">
        <v>42795.4375</v>
      </c>
      <c r="C65">
        <v>13.942</v>
      </c>
    </row>
    <row r="66" spans="1:7">
      <c r="A66">
        <v>64</v>
      </c>
      <c r="B66" s="1">
        <v>42795.447916666664</v>
      </c>
      <c r="C66">
        <v>14.23</v>
      </c>
    </row>
    <row r="67" spans="1:7">
      <c r="A67">
        <v>65</v>
      </c>
      <c r="B67" s="1">
        <v>42795.458333333336</v>
      </c>
      <c r="C67">
        <v>14.420999999999999</v>
      </c>
    </row>
    <row r="68" spans="1:7">
      <c r="A68">
        <v>66</v>
      </c>
      <c r="B68" s="1">
        <v>42795.46875</v>
      </c>
      <c r="C68">
        <v>14.613</v>
      </c>
    </row>
    <row r="69" spans="1:7">
      <c r="A69">
        <v>67</v>
      </c>
      <c r="B69" s="1">
        <v>42795.479166666664</v>
      </c>
      <c r="C69">
        <v>14.9</v>
      </c>
    </row>
    <row r="70" spans="1:7">
      <c r="A70">
        <v>68</v>
      </c>
      <c r="B70" s="1">
        <v>42795.489583333336</v>
      </c>
      <c r="C70">
        <v>15.090999999999999</v>
      </c>
    </row>
    <row r="71" spans="1:7">
      <c r="A71">
        <v>69</v>
      </c>
      <c r="B71" s="1">
        <v>42795.5</v>
      </c>
      <c r="C71">
        <v>15.378</v>
      </c>
    </row>
    <row r="72" spans="1:7">
      <c r="A72">
        <v>70</v>
      </c>
      <c r="B72" s="1">
        <v>42795.510416666664</v>
      </c>
      <c r="C72">
        <v>15.473000000000001</v>
      </c>
    </row>
    <row r="73" spans="1:7">
      <c r="A73">
        <v>71</v>
      </c>
      <c r="B73" s="1">
        <v>42795.520833333336</v>
      </c>
      <c r="C73">
        <v>15.186999999999999</v>
      </c>
    </row>
    <row r="74" spans="1:7">
      <c r="A74">
        <v>72</v>
      </c>
      <c r="B74" s="1">
        <v>42795.53125</v>
      </c>
      <c r="C74">
        <v>14.996</v>
      </c>
    </row>
    <row r="75" spans="1:7">
      <c r="A75">
        <v>73</v>
      </c>
      <c r="B75" s="1">
        <v>42795.541666666664</v>
      </c>
      <c r="C75">
        <v>15.378</v>
      </c>
    </row>
    <row r="76" spans="1:7">
      <c r="A76">
        <v>74</v>
      </c>
      <c r="B76" s="1">
        <v>42795.545486111114</v>
      </c>
      <c r="D76" t="s">
        <v>8</v>
      </c>
      <c r="E76" t="s">
        <v>8</v>
      </c>
    </row>
    <row r="77" spans="1:7">
      <c r="A77">
        <v>75</v>
      </c>
      <c r="B77" s="1">
        <v>42795.545567129629</v>
      </c>
      <c r="F77" t="s">
        <v>8</v>
      </c>
      <c r="G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Ruler="0" topLeftCell="A68" workbookViewId="0">
      <selection activeCell="H102" sqref="H102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17</v>
      </c>
    </row>
    <row r="2" spans="1:7">
      <c r="A2" t="s">
        <v>1</v>
      </c>
      <c r="B2" t="s">
        <v>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>
        <v>1</v>
      </c>
      <c r="B3" s="1">
        <v>42794.791666666664</v>
      </c>
      <c r="C3">
        <v>23.677</v>
      </c>
    </row>
    <row r="4" spans="1:7">
      <c r="A4">
        <v>2</v>
      </c>
      <c r="B4" s="1">
        <v>42794.802083333336</v>
      </c>
      <c r="C4">
        <v>23.484000000000002</v>
      </c>
    </row>
    <row r="5" spans="1:7">
      <c r="A5">
        <v>3</v>
      </c>
      <c r="B5" s="1">
        <v>42794.8125</v>
      </c>
      <c r="C5">
        <v>23.1</v>
      </c>
    </row>
    <row r="6" spans="1:7">
      <c r="A6">
        <v>4</v>
      </c>
      <c r="B6" s="1">
        <v>42794.822916666664</v>
      </c>
      <c r="C6">
        <v>21.76</v>
      </c>
    </row>
    <row r="7" spans="1:7">
      <c r="A7">
        <v>5</v>
      </c>
      <c r="B7" s="1">
        <v>42794.833333333336</v>
      </c>
      <c r="C7">
        <v>21.091000000000001</v>
      </c>
    </row>
    <row r="8" spans="1:7">
      <c r="A8">
        <v>6</v>
      </c>
      <c r="B8" s="1">
        <v>42794.84375</v>
      </c>
      <c r="C8">
        <v>20.71</v>
      </c>
    </row>
    <row r="9" spans="1:7">
      <c r="A9">
        <v>7</v>
      </c>
      <c r="B9" s="1">
        <v>42794.854166666664</v>
      </c>
      <c r="C9">
        <v>20.423999999999999</v>
      </c>
    </row>
    <row r="10" spans="1:7">
      <c r="A10">
        <v>8</v>
      </c>
      <c r="B10" s="1">
        <v>42794.864583333336</v>
      </c>
      <c r="C10">
        <v>20.138000000000002</v>
      </c>
    </row>
    <row r="11" spans="1:7">
      <c r="A11">
        <v>9</v>
      </c>
      <c r="B11" s="1">
        <v>42794.875</v>
      </c>
      <c r="C11">
        <v>19.948</v>
      </c>
    </row>
    <row r="12" spans="1:7">
      <c r="A12">
        <v>10</v>
      </c>
      <c r="B12" s="1">
        <v>42794.885416666664</v>
      </c>
      <c r="C12">
        <v>19.757999999999999</v>
      </c>
    </row>
    <row r="13" spans="1:7">
      <c r="A13">
        <v>11</v>
      </c>
      <c r="B13" s="1">
        <v>42794.895833333336</v>
      </c>
      <c r="C13">
        <v>19.567</v>
      </c>
    </row>
    <row r="14" spans="1:7">
      <c r="A14">
        <v>12</v>
      </c>
      <c r="B14" s="1">
        <v>42794.90625</v>
      </c>
      <c r="C14">
        <v>19.472000000000001</v>
      </c>
    </row>
    <row r="15" spans="1:7">
      <c r="A15">
        <v>13</v>
      </c>
      <c r="B15" s="1">
        <v>42794.916666666664</v>
      </c>
      <c r="C15">
        <v>19.282</v>
      </c>
    </row>
    <row r="16" spans="1:7">
      <c r="A16">
        <v>14</v>
      </c>
      <c r="B16" s="1">
        <v>42794.927083333336</v>
      </c>
      <c r="C16">
        <v>18.995999999999999</v>
      </c>
    </row>
    <row r="17" spans="1:3">
      <c r="A17">
        <v>15</v>
      </c>
      <c r="B17" s="1">
        <v>42794.9375</v>
      </c>
      <c r="C17">
        <v>18.616</v>
      </c>
    </row>
    <row r="18" spans="1:3">
      <c r="A18">
        <v>16</v>
      </c>
      <c r="B18" s="1">
        <v>42794.947916666664</v>
      </c>
      <c r="C18">
        <v>18.14</v>
      </c>
    </row>
    <row r="19" spans="1:3">
      <c r="A19">
        <v>17</v>
      </c>
      <c r="B19" s="1">
        <v>42794.958333333336</v>
      </c>
      <c r="C19">
        <v>17.760000000000002</v>
      </c>
    </row>
    <row r="20" spans="1:3">
      <c r="A20">
        <v>18</v>
      </c>
      <c r="B20" s="1">
        <v>42794.96875</v>
      </c>
      <c r="C20">
        <v>17.379000000000001</v>
      </c>
    </row>
    <row r="21" spans="1:3">
      <c r="A21">
        <v>19</v>
      </c>
      <c r="B21" s="1">
        <v>42794.979166666664</v>
      </c>
      <c r="C21">
        <v>16.998999999999999</v>
      </c>
    </row>
    <row r="22" spans="1:3">
      <c r="A22">
        <v>20</v>
      </c>
      <c r="B22" s="1">
        <v>42794.989583333336</v>
      </c>
      <c r="C22">
        <v>16.713000000000001</v>
      </c>
    </row>
    <row r="23" spans="1:3">
      <c r="A23">
        <v>21</v>
      </c>
      <c r="B23" s="1">
        <v>42795</v>
      </c>
      <c r="C23">
        <v>16.332000000000001</v>
      </c>
    </row>
    <row r="24" spans="1:3">
      <c r="A24">
        <v>22</v>
      </c>
      <c r="B24" s="1">
        <v>42795.010416666664</v>
      </c>
      <c r="C24">
        <v>15.951000000000001</v>
      </c>
    </row>
    <row r="25" spans="1:3">
      <c r="A25">
        <v>23</v>
      </c>
      <c r="B25" s="1">
        <v>42795.020833333336</v>
      </c>
      <c r="C25">
        <v>15.664</v>
      </c>
    </row>
    <row r="26" spans="1:3">
      <c r="A26">
        <v>24</v>
      </c>
      <c r="B26" s="1">
        <v>42795.03125</v>
      </c>
      <c r="C26">
        <v>15.378</v>
      </c>
    </row>
    <row r="27" spans="1:3">
      <c r="A27">
        <v>25</v>
      </c>
      <c r="B27" s="1">
        <v>42795.041666666664</v>
      </c>
      <c r="C27">
        <v>15.090999999999999</v>
      </c>
    </row>
    <row r="28" spans="1:3">
      <c r="A28">
        <v>26</v>
      </c>
      <c r="B28" s="1">
        <v>42795.052083333336</v>
      </c>
      <c r="C28">
        <v>14.9</v>
      </c>
    </row>
    <row r="29" spans="1:3">
      <c r="A29">
        <v>27</v>
      </c>
      <c r="B29" s="1">
        <v>42795.0625</v>
      </c>
      <c r="C29">
        <v>14.709</v>
      </c>
    </row>
    <row r="30" spans="1:3">
      <c r="A30">
        <v>28</v>
      </c>
      <c r="B30" s="1">
        <v>42795.072916666664</v>
      </c>
      <c r="C30">
        <v>14.613</v>
      </c>
    </row>
    <row r="31" spans="1:3">
      <c r="A31">
        <v>29</v>
      </c>
      <c r="B31" s="1">
        <v>42795.083333333336</v>
      </c>
      <c r="C31">
        <v>14.420999999999999</v>
      </c>
    </row>
    <row r="32" spans="1:3">
      <c r="A32">
        <v>30</v>
      </c>
      <c r="B32" s="1">
        <v>42795.09375</v>
      </c>
      <c r="C32">
        <v>14.23</v>
      </c>
    </row>
    <row r="33" spans="1:3">
      <c r="A33">
        <v>31</v>
      </c>
      <c r="B33" s="1">
        <v>42795.104166666664</v>
      </c>
      <c r="C33">
        <v>14.038</v>
      </c>
    </row>
    <row r="34" spans="1:3">
      <c r="A34">
        <v>32</v>
      </c>
      <c r="B34" s="1">
        <v>42795.114583333336</v>
      </c>
      <c r="C34">
        <v>13.942</v>
      </c>
    </row>
    <row r="35" spans="1:3">
      <c r="A35">
        <v>33</v>
      </c>
      <c r="B35" s="1">
        <v>42795.125</v>
      </c>
      <c r="C35">
        <v>13.846</v>
      </c>
    </row>
    <row r="36" spans="1:3">
      <c r="A36">
        <v>34</v>
      </c>
      <c r="B36" s="1">
        <v>42795.135416666664</v>
      </c>
      <c r="C36">
        <v>13.654</v>
      </c>
    </row>
    <row r="37" spans="1:3">
      <c r="A37">
        <v>35</v>
      </c>
      <c r="B37" s="1">
        <v>42795.145833333336</v>
      </c>
      <c r="C37">
        <v>13.558</v>
      </c>
    </row>
    <row r="38" spans="1:3">
      <c r="A38">
        <v>36</v>
      </c>
      <c r="B38" s="1">
        <v>42795.15625</v>
      </c>
      <c r="C38">
        <v>13.461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13.269</v>
      </c>
    </row>
    <row r="41" spans="1:3">
      <c r="A41">
        <v>39</v>
      </c>
      <c r="B41" s="1">
        <v>42795.1875</v>
      </c>
      <c r="C41">
        <v>13.173</v>
      </c>
    </row>
    <row r="42" spans="1:3">
      <c r="A42">
        <v>40</v>
      </c>
      <c r="B42" s="1">
        <v>42795.197916666664</v>
      </c>
      <c r="C42">
        <v>13.076000000000001</v>
      </c>
    </row>
    <row r="43" spans="1:3">
      <c r="A43">
        <v>41</v>
      </c>
      <c r="B43" s="1">
        <v>42795.208333333336</v>
      </c>
      <c r="C43">
        <v>12.98</v>
      </c>
    </row>
    <row r="44" spans="1:3">
      <c r="A44">
        <v>42</v>
      </c>
      <c r="B44" s="1">
        <v>42795.21875</v>
      </c>
      <c r="C44">
        <v>12.98</v>
      </c>
    </row>
    <row r="45" spans="1:3">
      <c r="A45">
        <v>43</v>
      </c>
      <c r="B45" s="1">
        <v>42795.229166666664</v>
      </c>
      <c r="C45">
        <v>13.076000000000001</v>
      </c>
    </row>
    <row r="46" spans="1:3">
      <c r="A46">
        <v>44</v>
      </c>
      <c r="B46" s="1">
        <v>42795.239583333336</v>
      </c>
      <c r="C46">
        <v>13.173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13.461</v>
      </c>
    </row>
    <row r="49" spans="1:3">
      <c r="A49">
        <v>47</v>
      </c>
      <c r="B49" s="1">
        <v>42795.270833333336</v>
      </c>
      <c r="C49">
        <v>13.654</v>
      </c>
    </row>
    <row r="50" spans="1:3">
      <c r="A50">
        <v>48</v>
      </c>
      <c r="B50" s="1">
        <v>42795.28125</v>
      </c>
      <c r="C50">
        <v>14.709</v>
      </c>
    </row>
    <row r="51" spans="1:3">
      <c r="A51">
        <v>49</v>
      </c>
      <c r="B51" s="1">
        <v>42795.291666666664</v>
      </c>
      <c r="C51">
        <v>15.378</v>
      </c>
    </row>
    <row r="52" spans="1:3">
      <c r="A52">
        <v>50</v>
      </c>
      <c r="B52" s="1">
        <v>42795.302083333336</v>
      </c>
      <c r="C52">
        <v>15.473000000000001</v>
      </c>
    </row>
    <row r="53" spans="1:3">
      <c r="A53">
        <v>51</v>
      </c>
      <c r="B53" s="1">
        <v>42795.3125</v>
      </c>
      <c r="C53">
        <v>14.420999999999999</v>
      </c>
    </row>
    <row r="54" spans="1:3">
      <c r="A54">
        <v>52</v>
      </c>
      <c r="B54" s="1">
        <v>42795.322916666664</v>
      </c>
      <c r="C54">
        <v>13.75</v>
      </c>
    </row>
    <row r="55" spans="1:3">
      <c r="A55">
        <v>53</v>
      </c>
      <c r="B55" s="1">
        <v>42795.333333333336</v>
      </c>
      <c r="C55">
        <v>12.98</v>
      </c>
    </row>
    <row r="56" spans="1:3">
      <c r="A56">
        <v>54</v>
      </c>
      <c r="B56" s="1">
        <v>42795.34375</v>
      </c>
      <c r="C56">
        <v>13.173</v>
      </c>
    </row>
    <row r="57" spans="1:3">
      <c r="A57">
        <v>55</v>
      </c>
      <c r="B57" s="1">
        <v>42795.354166666664</v>
      </c>
      <c r="C57">
        <v>13.269</v>
      </c>
    </row>
    <row r="58" spans="1:3">
      <c r="A58">
        <v>56</v>
      </c>
      <c r="B58" s="1">
        <v>42795.364583333336</v>
      </c>
      <c r="C58">
        <v>13.461</v>
      </c>
    </row>
    <row r="59" spans="1:3">
      <c r="A59">
        <v>57</v>
      </c>
      <c r="B59" s="1">
        <v>42795.375</v>
      </c>
      <c r="C59">
        <v>13.558</v>
      </c>
    </row>
    <row r="60" spans="1:3">
      <c r="A60">
        <v>58</v>
      </c>
      <c r="B60" s="1">
        <v>42795.385416666664</v>
      </c>
      <c r="C60">
        <v>13.269</v>
      </c>
    </row>
    <row r="61" spans="1:3">
      <c r="A61">
        <v>59</v>
      </c>
      <c r="B61" s="1">
        <v>42795.395833333336</v>
      </c>
      <c r="C61">
        <v>13.365</v>
      </c>
    </row>
    <row r="62" spans="1:3">
      <c r="A62">
        <v>60</v>
      </c>
      <c r="B62" s="1">
        <v>42795.40625</v>
      </c>
      <c r="C62">
        <v>13.558</v>
      </c>
    </row>
    <row r="63" spans="1:3">
      <c r="A63">
        <v>61</v>
      </c>
      <c r="B63" s="1">
        <v>42795.416666666664</v>
      </c>
      <c r="C63">
        <v>13.654</v>
      </c>
    </row>
    <row r="64" spans="1:3">
      <c r="A64">
        <v>62</v>
      </c>
      <c r="B64" s="1">
        <v>42795.427083333336</v>
      </c>
      <c r="C64">
        <v>13.846</v>
      </c>
    </row>
    <row r="65" spans="1:7">
      <c r="A65">
        <v>63</v>
      </c>
      <c r="B65" s="1">
        <v>42795.4375</v>
      </c>
      <c r="C65">
        <v>14.23</v>
      </c>
    </row>
    <row r="66" spans="1:7">
      <c r="A66">
        <v>64</v>
      </c>
      <c r="B66" s="1">
        <v>42795.447916666664</v>
      </c>
      <c r="C66">
        <v>14.420999999999999</v>
      </c>
    </row>
    <row r="67" spans="1:7">
      <c r="A67">
        <v>65</v>
      </c>
      <c r="B67" s="1">
        <v>42795.458333333336</v>
      </c>
      <c r="C67">
        <v>14.613</v>
      </c>
    </row>
    <row r="68" spans="1:7">
      <c r="A68">
        <v>66</v>
      </c>
      <c r="B68" s="1">
        <v>42795.46875</v>
      </c>
      <c r="C68">
        <v>14.804</v>
      </c>
    </row>
    <row r="69" spans="1:7">
      <c r="A69">
        <v>67</v>
      </c>
      <c r="B69" s="1">
        <v>42795.479166666664</v>
      </c>
      <c r="C69">
        <v>14.996</v>
      </c>
    </row>
    <row r="70" spans="1:7">
      <c r="A70">
        <v>68</v>
      </c>
      <c r="B70" s="1">
        <v>42795.489583333336</v>
      </c>
      <c r="C70">
        <v>15.282</v>
      </c>
    </row>
    <row r="71" spans="1:7">
      <c r="A71">
        <v>69</v>
      </c>
      <c r="B71" s="1">
        <v>42795.5</v>
      </c>
      <c r="C71">
        <v>15.664</v>
      </c>
    </row>
    <row r="72" spans="1:7">
      <c r="A72">
        <v>70</v>
      </c>
      <c r="B72" s="1">
        <v>42795.510416666664</v>
      </c>
      <c r="C72">
        <v>15.664</v>
      </c>
    </row>
    <row r="73" spans="1:7">
      <c r="A73">
        <v>71</v>
      </c>
      <c r="B73" s="1">
        <v>42795.520833333336</v>
      </c>
      <c r="C73">
        <v>15.282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42795.541666666664</v>
      </c>
      <c r="C75">
        <v>15.186999999999999</v>
      </c>
    </row>
    <row r="76" spans="1:7">
      <c r="A76">
        <v>74</v>
      </c>
      <c r="B76" s="1">
        <v>42795.544652777775</v>
      </c>
      <c r="D76" t="s">
        <v>8</v>
      </c>
      <c r="E76" t="s">
        <v>8</v>
      </c>
    </row>
    <row r="77" spans="1:7">
      <c r="A77">
        <v>75</v>
      </c>
      <c r="B77" s="1">
        <v>42795.544756944444</v>
      </c>
      <c r="F77" t="s">
        <v>8</v>
      </c>
      <c r="G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Ruler="0" topLeftCell="A61" workbookViewId="0">
      <selection activeCell="L17" sqref="L1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24</v>
      </c>
    </row>
    <row r="2" spans="1:7">
      <c r="A2" t="s">
        <v>1</v>
      </c>
      <c r="B2" t="s">
        <v>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>
      <c r="A3">
        <v>1</v>
      </c>
      <c r="B3" s="1">
        <v>42794.791666666664</v>
      </c>
      <c r="C3">
        <v>23.581</v>
      </c>
    </row>
    <row r="4" spans="1:7">
      <c r="A4">
        <v>2</v>
      </c>
      <c r="B4" s="1">
        <v>42794.802083333336</v>
      </c>
      <c r="C4">
        <v>23.292000000000002</v>
      </c>
    </row>
    <row r="5" spans="1:7">
      <c r="A5">
        <v>3</v>
      </c>
      <c r="B5" s="1">
        <v>42794.8125</v>
      </c>
      <c r="C5">
        <v>23.1</v>
      </c>
    </row>
    <row r="6" spans="1:7">
      <c r="A6">
        <v>4</v>
      </c>
      <c r="B6" s="1">
        <v>42794.822916666664</v>
      </c>
      <c r="C6">
        <v>21.855</v>
      </c>
    </row>
    <row r="7" spans="1:7">
      <c r="A7">
        <v>5</v>
      </c>
      <c r="B7" s="1">
        <v>42794.833333333336</v>
      </c>
      <c r="C7">
        <v>21.187000000000001</v>
      </c>
    </row>
    <row r="8" spans="1:7">
      <c r="A8">
        <v>6</v>
      </c>
      <c r="B8" s="1">
        <v>42794.84375</v>
      </c>
      <c r="C8">
        <v>20.71</v>
      </c>
    </row>
    <row r="9" spans="1:7">
      <c r="A9">
        <v>7</v>
      </c>
      <c r="B9" s="1">
        <v>42794.854166666664</v>
      </c>
      <c r="C9">
        <v>20.423999999999999</v>
      </c>
    </row>
    <row r="10" spans="1:7">
      <c r="A10">
        <v>8</v>
      </c>
      <c r="B10" s="1">
        <v>42794.864583333336</v>
      </c>
      <c r="C10">
        <v>20.138000000000002</v>
      </c>
    </row>
    <row r="11" spans="1:7">
      <c r="A11">
        <v>9</v>
      </c>
      <c r="B11" s="1">
        <v>42794.875</v>
      </c>
      <c r="C11">
        <v>19.948</v>
      </c>
    </row>
    <row r="12" spans="1:7">
      <c r="A12">
        <v>10</v>
      </c>
      <c r="B12" s="1">
        <v>42794.885416666664</v>
      </c>
      <c r="C12">
        <v>19.757999999999999</v>
      </c>
    </row>
    <row r="13" spans="1:7">
      <c r="A13">
        <v>11</v>
      </c>
      <c r="B13" s="1">
        <v>42794.895833333336</v>
      </c>
      <c r="C13">
        <v>19.567</v>
      </c>
    </row>
    <row r="14" spans="1:7">
      <c r="A14">
        <v>12</v>
      </c>
      <c r="B14" s="1">
        <v>42794.90625</v>
      </c>
      <c r="C14">
        <v>19.376999999999999</v>
      </c>
    </row>
    <row r="15" spans="1:7">
      <c r="A15">
        <v>13</v>
      </c>
      <c r="B15" s="1">
        <v>42794.916666666664</v>
      </c>
      <c r="C15">
        <v>19.187000000000001</v>
      </c>
    </row>
    <row r="16" spans="1:7">
      <c r="A16">
        <v>14</v>
      </c>
      <c r="B16" s="1">
        <v>42794.927083333336</v>
      </c>
      <c r="C16">
        <v>18.995999999999999</v>
      </c>
    </row>
    <row r="17" spans="1:3">
      <c r="A17">
        <v>15</v>
      </c>
      <c r="B17" s="1">
        <v>42794.9375</v>
      </c>
      <c r="C17">
        <v>18.616</v>
      </c>
    </row>
    <row r="18" spans="1:3">
      <c r="A18">
        <v>16</v>
      </c>
      <c r="B18" s="1">
        <v>42794.947916666664</v>
      </c>
      <c r="C18">
        <v>18.14</v>
      </c>
    </row>
    <row r="19" spans="1:3">
      <c r="A19">
        <v>17</v>
      </c>
      <c r="B19" s="1">
        <v>42794.958333333336</v>
      </c>
      <c r="C19">
        <v>17.760000000000002</v>
      </c>
    </row>
    <row r="20" spans="1:3">
      <c r="A20">
        <v>18</v>
      </c>
      <c r="B20" s="1">
        <v>42794.96875</v>
      </c>
      <c r="C20">
        <v>17.379000000000001</v>
      </c>
    </row>
    <row r="21" spans="1:3">
      <c r="A21">
        <v>19</v>
      </c>
      <c r="B21" s="1">
        <v>42794.979166666664</v>
      </c>
      <c r="C21">
        <v>16.998999999999999</v>
      </c>
    </row>
    <row r="22" spans="1:3">
      <c r="A22">
        <v>20</v>
      </c>
      <c r="B22" s="1">
        <v>42794.989583333336</v>
      </c>
      <c r="C22">
        <v>16.617999999999999</v>
      </c>
    </row>
    <row r="23" spans="1:3">
      <c r="A23">
        <v>21</v>
      </c>
      <c r="B23" s="1">
        <v>42795</v>
      </c>
      <c r="C23">
        <v>16.332000000000001</v>
      </c>
    </row>
    <row r="24" spans="1:3">
      <c r="A24">
        <v>22</v>
      </c>
      <c r="B24" s="1">
        <v>42795.010416666664</v>
      </c>
      <c r="C24">
        <v>15.951000000000001</v>
      </c>
    </row>
    <row r="25" spans="1:3">
      <c r="A25">
        <v>23</v>
      </c>
      <c r="B25" s="1">
        <v>42795.020833333336</v>
      </c>
      <c r="C25">
        <v>15.664</v>
      </c>
    </row>
    <row r="26" spans="1:3">
      <c r="A26">
        <v>24</v>
      </c>
      <c r="B26" s="1">
        <v>42795.03125</v>
      </c>
      <c r="C26">
        <v>15.378</v>
      </c>
    </row>
    <row r="27" spans="1:3">
      <c r="A27">
        <v>25</v>
      </c>
      <c r="B27" s="1">
        <v>42795.041666666664</v>
      </c>
      <c r="C27">
        <v>15.090999999999999</v>
      </c>
    </row>
    <row r="28" spans="1:3">
      <c r="A28">
        <v>26</v>
      </c>
      <c r="B28" s="1">
        <v>42795.052083333336</v>
      </c>
      <c r="C28">
        <v>14.9</v>
      </c>
    </row>
    <row r="29" spans="1:3">
      <c r="A29">
        <v>27</v>
      </c>
      <c r="B29" s="1">
        <v>42795.0625</v>
      </c>
      <c r="C29">
        <v>14.709</v>
      </c>
    </row>
    <row r="30" spans="1:3">
      <c r="A30">
        <v>28</v>
      </c>
      <c r="B30" s="1">
        <v>42795.072916666664</v>
      </c>
      <c r="C30">
        <v>14.516999999999999</v>
      </c>
    </row>
    <row r="31" spans="1:3">
      <c r="A31">
        <v>29</v>
      </c>
      <c r="B31" s="1">
        <v>42795.083333333336</v>
      </c>
      <c r="C31">
        <v>14.324999999999999</v>
      </c>
    </row>
    <row r="32" spans="1:3">
      <c r="A32">
        <v>30</v>
      </c>
      <c r="B32" s="1">
        <v>42795.09375</v>
      </c>
      <c r="C32">
        <v>14.134</v>
      </c>
    </row>
    <row r="33" spans="1:3">
      <c r="A33">
        <v>31</v>
      </c>
      <c r="B33" s="1">
        <v>42795.104166666664</v>
      </c>
      <c r="C33">
        <v>14.038</v>
      </c>
    </row>
    <row r="34" spans="1:3">
      <c r="A34">
        <v>32</v>
      </c>
      <c r="B34" s="1">
        <v>42795.114583333336</v>
      </c>
      <c r="C34">
        <v>13.846</v>
      </c>
    </row>
    <row r="35" spans="1:3">
      <c r="A35">
        <v>33</v>
      </c>
      <c r="B35" s="1">
        <v>42795.125</v>
      </c>
      <c r="C35">
        <v>13.75</v>
      </c>
    </row>
    <row r="36" spans="1:3">
      <c r="A36">
        <v>34</v>
      </c>
      <c r="B36" s="1">
        <v>42795.135416666664</v>
      </c>
      <c r="C36">
        <v>13.558</v>
      </c>
    </row>
    <row r="37" spans="1:3">
      <c r="A37">
        <v>35</v>
      </c>
      <c r="B37" s="1">
        <v>42795.145833333336</v>
      </c>
      <c r="C37">
        <v>13.461</v>
      </c>
    </row>
    <row r="38" spans="1:3">
      <c r="A38">
        <v>36</v>
      </c>
      <c r="B38" s="1">
        <v>42795.15625</v>
      </c>
      <c r="C38">
        <v>13.365</v>
      </c>
    </row>
    <row r="39" spans="1:3">
      <c r="A39">
        <v>37</v>
      </c>
      <c r="B39" s="1">
        <v>42795.166666666664</v>
      </c>
      <c r="C39">
        <v>13.269</v>
      </c>
    </row>
    <row r="40" spans="1:3">
      <c r="A40">
        <v>38</v>
      </c>
      <c r="B40" s="1">
        <v>42795.177083333336</v>
      </c>
      <c r="C40">
        <v>13.173</v>
      </c>
    </row>
    <row r="41" spans="1:3">
      <c r="A41">
        <v>39</v>
      </c>
      <c r="B41" s="1">
        <v>42795.1875</v>
      </c>
      <c r="C41">
        <v>13.076000000000001</v>
      </c>
    </row>
    <row r="42" spans="1:3">
      <c r="A42">
        <v>40</v>
      </c>
      <c r="B42" s="1">
        <v>42795.197916666664</v>
      </c>
      <c r="C42">
        <v>12.98</v>
      </c>
    </row>
    <row r="43" spans="1:3">
      <c r="A43">
        <v>41</v>
      </c>
      <c r="B43" s="1">
        <v>42795.208333333336</v>
      </c>
      <c r="C43">
        <v>12.882999999999999</v>
      </c>
    </row>
    <row r="44" spans="1:3">
      <c r="A44">
        <v>42</v>
      </c>
      <c r="B44" s="1">
        <v>42795.21875</v>
      </c>
      <c r="C44">
        <v>12.882999999999999</v>
      </c>
    </row>
    <row r="45" spans="1:3">
      <c r="A45">
        <v>43</v>
      </c>
      <c r="B45" s="1">
        <v>42795.229166666664</v>
      </c>
      <c r="C45">
        <v>12.98</v>
      </c>
    </row>
    <row r="46" spans="1:3">
      <c r="A46">
        <v>44</v>
      </c>
      <c r="B46" s="1">
        <v>42795.239583333336</v>
      </c>
      <c r="C46">
        <v>12.98</v>
      </c>
    </row>
    <row r="47" spans="1:3">
      <c r="A47">
        <v>45</v>
      </c>
      <c r="B47" s="1">
        <v>42795.25</v>
      </c>
      <c r="C47">
        <v>13.173</v>
      </c>
    </row>
    <row r="48" spans="1:3">
      <c r="A48">
        <v>46</v>
      </c>
      <c r="B48" s="1">
        <v>42795.260416666664</v>
      </c>
      <c r="C48">
        <v>13.269</v>
      </c>
    </row>
    <row r="49" spans="1:3">
      <c r="A49">
        <v>47</v>
      </c>
      <c r="B49" s="1">
        <v>42795.270833333336</v>
      </c>
      <c r="C49">
        <v>13.461</v>
      </c>
    </row>
    <row r="50" spans="1:3">
      <c r="A50">
        <v>48</v>
      </c>
      <c r="B50" s="1">
        <v>42795.28125</v>
      </c>
      <c r="C50">
        <v>14.613</v>
      </c>
    </row>
    <row r="51" spans="1:3">
      <c r="A51">
        <v>49</v>
      </c>
      <c r="B51" s="1">
        <v>42795.291666666664</v>
      </c>
      <c r="C51">
        <v>14.996</v>
      </c>
    </row>
    <row r="52" spans="1:3">
      <c r="A52">
        <v>50</v>
      </c>
      <c r="B52" s="1">
        <v>42795.302083333336</v>
      </c>
      <c r="C52">
        <v>14.996</v>
      </c>
    </row>
    <row r="53" spans="1:3">
      <c r="A53">
        <v>51</v>
      </c>
      <c r="B53" s="1">
        <v>42795.3125</v>
      </c>
      <c r="C53">
        <v>14.420999999999999</v>
      </c>
    </row>
    <row r="54" spans="1:3">
      <c r="A54">
        <v>52</v>
      </c>
      <c r="B54" s="1">
        <v>42795.322916666664</v>
      </c>
      <c r="C54">
        <v>13.461</v>
      </c>
    </row>
    <row r="55" spans="1:3">
      <c r="A55">
        <v>53</v>
      </c>
      <c r="B55" s="1">
        <v>42795.333333333336</v>
      </c>
      <c r="C55">
        <v>12.69</v>
      </c>
    </row>
    <row r="56" spans="1:3">
      <c r="A56">
        <v>54</v>
      </c>
      <c r="B56" s="1">
        <v>42795.34375</v>
      </c>
      <c r="C56">
        <v>12.401</v>
      </c>
    </row>
    <row r="57" spans="1:3">
      <c r="A57">
        <v>55</v>
      </c>
      <c r="B57" s="1">
        <v>42795.354166666664</v>
      </c>
      <c r="C57">
        <v>12.593999999999999</v>
      </c>
    </row>
    <row r="58" spans="1:3">
      <c r="A58">
        <v>56</v>
      </c>
      <c r="B58" s="1">
        <v>42795.364583333336</v>
      </c>
      <c r="C58">
        <v>12.882999999999999</v>
      </c>
    </row>
    <row r="59" spans="1:3">
      <c r="A59">
        <v>57</v>
      </c>
      <c r="B59" s="1">
        <v>42795.375</v>
      </c>
      <c r="C59">
        <v>13.076000000000001</v>
      </c>
    </row>
    <row r="60" spans="1:3">
      <c r="A60">
        <v>58</v>
      </c>
      <c r="B60" s="1">
        <v>42795.385416666664</v>
      </c>
      <c r="C60">
        <v>13.173</v>
      </c>
    </row>
    <row r="61" spans="1:3">
      <c r="A61">
        <v>59</v>
      </c>
      <c r="B61" s="1">
        <v>42795.395833333336</v>
      </c>
      <c r="C61">
        <v>13.076000000000001</v>
      </c>
    </row>
    <row r="62" spans="1:3">
      <c r="A62">
        <v>60</v>
      </c>
      <c r="B62" s="1">
        <v>42795.40625</v>
      </c>
      <c r="C62">
        <v>13.173</v>
      </c>
    </row>
    <row r="63" spans="1:3">
      <c r="A63">
        <v>61</v>
      </c>
      <c r="B63" s="1">
        <v>42795.416666666664</v>
      </c>
      <c r="C63">
        <v>13.269</v>
      </c>
    </row>
    <row r="64" spans="1:3">
      <c r="A64">
        <v>62</v>
      </c>
      <c r="B64" s="1">
        <v>42795.427083333336</v>
      </c>
      <c r="C64">
        <v>13.365</v>
      </c>
    </row>
    <row r="65" spans="1:7">
      <c r="A65">
        <v>63</v>
      </c>
      <c r="B65" s="1">
        <v>42795.4375</v>
      </c>
      <c r="C65">
        <v>13.558</v>
      </c>
    </row>
    <row r="66" spans="1:7">
      <c r="A66">
        <v>64</v>
      </c>
      <c r="B66" s="1">
        <v>42795.447916666664</v>
      </c>
      <c r="C66">
        <v>13.846</v>
      </c>
    </row>
    <row r="67" spans="1:7">
      <c r="A67">
        <v>65</v>
      </c>
      <c r="B67" s="1">
        <v>42795.458333333336</v>
      </c>
      <c r="C67">
        <v>14.038</v>
      </c>
    </row>
    <row r="68" spans="1:7">
      <c r="A68">
        <v>66</v>
      </c>
      <c r="B68" s="1">
        <v>42795.46875</v>
      </c>
      <c r="C68">
        <v>14.324999999999999</v>
      </c>
    </row>
    <row r="69" spans="1:7">
      <c r="A69">
        <v>67</v>
      </c>
      <c r="B69" s="1">
        <v>42795.479166666664</v>
      </c>
      <c r="C69">
        <v>14.516999999999999</v>
      </c>
    </row>
    <row r="70" spans="1:7">
      <c r="A70">
        <v>68</v>
      </c>
      <c r="B70" s="1">
        <v>42795.489583333336</v>
      </c>
      <c r="C70">
        <v>14.804</v>
      </c>
    </row>
    <row r="71" spans="1:7">
      <c r="A71">
        <v>69</v>
      </c>
      <c r="B71" s="1">
        <v>42795.5</v>
      </c>
      <c r="C71">
        <v>15.090999999999999</v>
      </c>
    </row>
    <row r="72" spans="1:7">
      <c r="A72">
        <v>70</v>
      </c>
      <c r="B72" s="1">
        <v>42795.510416666664</v>
      </c>
      <c r="C72">
        <v>15.282</v>
      </c>
    </row>
    <row r="73" spans="1:7">
      <c r="A73">
        <v>71</v>
      </c>
      <c r="B73" s="1">
        <v>42795.520833333336</v>
      </c>
      <c r="C73">
        <v>14.9</v>
      </c>
    </row>
    <row r="74" spans="1:7">
      <c r="A74">
        <v>72</v>
      </c>
      <c r="B74" s="1">
        <v>42795.53125</v>
      </c>
      <c r="C74">
        <v>14.804</v>
      </c>
    </row>
    <row r="75" spans="1:7">
      <c r="A75">
        <v>73</v>
      </c>
      <c r="B75" s="1">
        <v>42795.541666666664</v>
      </c>
      <c r="C75">
        <v>14.9</v>
      </c>
    </row>
    <row r="76" spans="1:7">
      <c r="A76">
        <v>74</v>
      </c>
      <c r="B76" s="1">
        <v>42795.543680555558</v>
      </c>
      <c r="D76" t="s">
        <v>8</v>
      </c>
      <c r="E76" t="s">
        <v>8</v>
      </c>
    </row>
    <row r="77" spans="1:7">
      <c r="A77">
        <v>75</v>
      </c>
      <c r="B77" s="1">
        <v>42795.543796296297</v>
      </c>
      <c r="F77" t="s">
        <v>8</v>
      </c>
      <c r="G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Ruler="0" topLeftCell="A59" workbookViewId="0">
      <selection activeCell="D10" sqref="D10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31</v>
      </c>
    </row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>
      <c r="A3">
        <v>1</v>
      </c>
      <c r="B3" s="1">
        <v>42794.791666666664</v>
      </c>
      <c r="C3">
        <v>23.677</v>
      </c>
    </row>
    <row r="4" spans="1:7">
      <c r="A4">
        <v>2</v>
      </c>
      <c r="B4" s="1">
        <v>42794.802083333336</v>
      </c>
      <c r="C4">
        <v>23.484000000000002</v>
      </c>
    </row>
    <row r="5" spans="1:7">
      <c r="A5">
        <v>3</v>
      </c>
      <c r="B5" s="1">
        <v>42794.8125</v>
      </c>
      <c r="C5">
        <v>23.1</v>
      </c>
    </row>
    <row r="6" spans="1:7">
      <c r="A6">
        <v>4</v>
      </c>
      <c r="B6" s="1">
        <v>42794.822916666664</v>
      </c>
      <c r="C6">
        <v>21.855</v>
      </c>
    </row>
    <row r="7" spans="1:7">
      <c r="A7">
        <v>5</v>
      </c>
      <c r="B7" s="1">
        <v>42794.833333333336</v>
      </c>
      <c r="C7">
        <v>21.187000000000001</v>
      </c>
    </row>
    <row r="8" spans="1:7">
      <c r="A8">
        <v>6</v>
      </c>
      <c r="B8" s="1">
        <v>42794.84375</v>
      </c>
      <c r="C8">
        <v>20.71</v>
      </c>
    </row>
    <row r="9" spans="1:7">
      <c r="A9">
        <v>7</v>
      </c>
      <c r="B9" s="1">
        <v>42794.854166666664</v>
      </c>
      <c r="C9">
        <v>20.423999999999999</v>
      </c>
    </row>
    <row r="10" spans="1:7">
      <c r="A10">
        <v>8</v>
      </c>
      <c r="B10" s="1">
        <v>42794.864583333336</v>
      </c>
      <c r="C10">
        <v>20.234000000000002</v>
      </c>
    </row>
    <row r="11" spans="1:7">
      <c r="A11">
        <v>9</v>
      </c>
      <c r="B11" s="1">
        <v>42794.875</v>
      </c>
      <c r="C11">
        <v>19.948</v>
      </c>
    </row>
    <row r="12" spans="1:7">
      <c r="A12">
        <v>10</v>
      </c>
      <c r="B12" s="1">
        <v>42794.885416666664</v>
      </c>
      <c r="C12">
        <v>19.757999999999999</v>
      </c>
    </row>
    <row r="13" spans="1:7">
      <c r="A13">
        <v>11</v>
      </c>
      <c r="B13" s="1">
        <v>42794.895833333336</v>
      </c>
      <c r="C13">
        <v>19.567</v>
      </c>
    </row>
    <row r="14" spans="1:7">
      <c r="A14">
        <v>12</v>
      </c>
      <c r="B14" s="1">
        <v>42794.90625</v>
      </c>
      <c r="C14">
        <v>19.472000000000001</v>
      </c>
    </row>
    <row r="15" spans="1:7">
      <c r="A15">
        <v>13</v>
      </c>
      <c r="B15" s="1">
        <v>42794.916666666664</v>
      </c>
      <c r="C15">
        <v>19.282</v>
      </c>
    </row>
    <row r="16" spans="1:7">
      <c r="A16">
        <v>14</v>
      </c>
      <c r="B16" s="1">
        <v>42794.927083333336</v>
      </c>
      <c r="C16">
        <v>19.091999999999999</v>
      </c>
    </row>
    <row r="17" spans="1:3">
      <c r="A17">
        <v>15</v>
      </c>
      <c r="B17" s="1">
        <v>42794.9375</v>
      </c>
      <c r="C17">
        <v>18.616</v>
      </c>
    </row>
    <row r="18" spans="1:3">
      <c r="A18">
        <v>16</v>
      </c>
      <c r="B18" s="1">
        <v>42794.947916666664</v>
      </c>
      <c r="C18">
        <v>18.236000000000001</v>
      </c>
    </row>
    <row r="19" spans="1:3">
      <c r="A19">
        <v>17</v>
      </c>
      <c r="B19" s="1">
        <v>42794.958333333336</v>
      </c>
      <c r="C19">
        <v>17.760000000000002</v>
      </c>
    </row>
    <row r="20" spans="1:3">
      <c r="A20">
        <v>18</v>
      </c>
      <c r="B20" s="1">
        <v>42794.96875</v>
      </c>
      <c r="C20">
        <v>17.379000000000001</v>
      </c>
    </row>
    <row r="21" spans="1:3">
      <c r="A21">
        <v>19</v>
      </c>
      <c r="B21" s="1">
        <v>42794.979166666664</v>
      </c>
      <c r="C21">
        <v>16.998999999999999</v>
      </c>
    </row>
    <row r="22" spans="1:3">
      <c r="A22">
        <v>20</v>
      </c>
      <c r="B22" s="1">
        <v>42794.989583333336</v>
      </c>
      <c r="C22">
        <v>16.713000000000001</v>
      </c>
    </row>
    <row r="23" spans="1:3">
      <c r="A23">
        <v>21</v>
      </c>
      <c r="B23" s="1">
        <v>42795</v>
      </c>
      <c r="C23">
        <v>16.332000000000001</v>
      </c>
    </row>
    <row r="24" spans="1:3">
      <c r="A24">
        <v>22</v>
      </c>
      <c r="B24" s="1">
        <v>42795.010416666664</v>
      </c>
      <c r="C24">
        <v>15.951000000000001</v>
      </c>
    </row>
    <row r="25" spans="1:3">
      <c r="A25">
        <v>23</v>
      </c>
      <c r="B25" s="1">
        <v>42795.020833333336</v>
      </c>
      <c r="C25">
        <v>15.664</v>
      </c>
    </row>
    <row r="26" spans="1:3">
      <c r="A26">
        <v>24</v>
      </c>
      <c r="B26" s="1">
        <v>42795.03125</v>
      </c>
      <c r="C26">
        <v>15.378</v>
      </c>
    </row>
    <row r="27" spans="1:3">
      <c r="A27">
        <v>25</v>
      </c>
      <c r="B27" s="1">
        <v>42795.041666666664</v>
      </c>
      <c r="C27">
        <v>15.186999999999999</v>
      </c>
    </row>
    <row r="28" spans="1:3">
      <c r="A28">
        <v>26</v>
      </c>
      <c r="B28" s="1">
        <v>42795.052083333336</v>
      </c>
      <c r="C28">
        <v>14.9</v>
      </c>
    </row>
    <row r="29" spans="1:3">
      <c r="A29">
        <v>27</v>
      </c>
      <c r="B29" s="1">
        <v>42795.0625</v>
      </c>
      <c r="C29">
        <v>14.804</v>
      </c>
    </row>
    <row r="30" spans="1:3">
      <c r="A30">
        <v>28</v>
      </c>
      <c r="B30" s="1">
        <v>42795.072916666664</v>
      </c>
      <c r="C30">
        <v>14.613</v>
      </c>
    </row>
    <row r="31" spans="1:3">
      <c r="A31">
        <v>29</v>
      </c>
      <c r="B31" s="1">
        <v>42795.083333333336</v>
      </c>
      <c r="C31">
        <v>14.420999999999999</v>
      </c>
    </row>
    <row r="32" spans="1:3">
      <c r="A32">
        <v>30</v>
      </c>
      <c r="B32" s="1">
        <v>42795.09375</v>
      </c>
      <c r="C32">
        <v>14.23</v>
      </c>
    </row>
    <row r="33" spans="1:3">
      <c r="A33">
        <v>31</v>
      </c>
      <c r="B33" s="1">
        <v>42795.104166666664</v>
      </c>
      <c r="C33">
        <v>14.134</v>
      </c>
    </row>
    <row r="34" spans="1:3">
      <c r="A34">
        <v>32</v>
      </c>
      <c r="B34" s="1">
        <v>42795.114583333336</v>
      </c>
      <c r="C34">
        <v>13.942</v>
      </c>
    </row>
    <row r="35" spans="1:3">
      <c r="A35">
        <v>33</v>
      </c>
      <c r="B35" s="1">
        <v>42795.125</v>
      </c>
      <c r="C35">
        <v>13.846</v>
      </c>
    </row>
    <row r="36" spans="1:3">
      <c r="A36">
        <v>34</v>
      </c>
      <c r="B36" s="1">
        <v>42795.135416666664</v>
      </c>
      <c r="C36">
        <v>13.654</v>
      </c>
    </row>
    <row r="37" spans="1:3">
      <c r="A37">
        <v>35</v>
      </c>
      <c r="B37" s="1">
        <v>42795.145833333336</v>
      </c>
      <c r="C37">
        <v>13.558</v>
      </c>
    </row>
    <row r="38" spans="1:3">
      <c r="A38">
        <v>36</v>
      </c>
      <c r="B38" s="1">
        <v>42795.15625</v>
      </c>
      <c r="C38">
        <v>13.461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13.269</v>
      </c>
    </row>
    <row r="41" spans="1:3">
      <c r="A41">
        <v>39</v>
      </c>
      <c r="B41" s="1">
        <v>42795.1875</v>
      </c>
      <c r="C41">
        <v>13.173</v>
      </c>
    </row>
    <row r="42" spans="1:3">
      <c r="A42">
        <v>40</v>
      </c>
      <c r="B42" s="1">
        <v>42795.197916666664</v>
      </c>
      <c r="C42">
        <v>13.076000000000001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13.076000000000001</v>
      </c>
    </row>
    <row r="46" spans="1:3">
      <c r="A46">
        <v>44</v>
      </c>
      <c r="B46" s="1">
        <v>42795.239583333336</v>
      </c>
      <c r="C46">
        <v>13.269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13.558</v>
      </c>
    </row>
    <row r="49" spans="1:3">
      <c r="A49">
        <v>47</v>
      </c>
      <c r="B49" s="1">
        <v>42795.270833333336</v>
      </c>
      <c r="C49">
        <v>13.654</v>
      </c>
    </row>
    <row r="50" spans="1:3">
      <c r="A50">
        <v>48</v>
      </c>
      <c r="B50" s="1">
        <v>42795.28125</v>
      </c>
      <c r="C50">
        <v>14.709</v>
      </c>
    </row>
    <row r="51" spans="1:3">
      <c r="A51">
        <v>49</v>
      </c>
      <c r="B51" s="1">
        <v>42795.291666666664</v>
      </c>
      <c r="C51">
        <v>15.378</v>
      </c>
    </row>
    <row r="52" spans="1:3">
      <c r="A52">
        <v>50</v>
      </c>
      <c r="B52" s="1">
        <v>42795.302083333336</v>
      </c>
      <c r="C52">
        <v>14.996</v>
      </c>
    </row>
    <row r="53" spans="1:3">
      <c r="A53">
        <v>51</v>
      </c>
      <c r="B53" s="1">
        <v>42795.3125</v>
      </c>
      <c r="C53">
        <v>13.942</v>
      </c>
    </row>
    <row r="54" spans="1:3">
      <c r="A54">
        <v>52</v>
      </c>
      <c r="B54" s="1">
        <v>42795.322916666664</v>
      </c>
      <c r="C54">
        <v>13.076000000000001</v>
      </c>
    </row>
    <row r="55" spans="1:3">
      <c r="A55">
        <v>53</v>
      </c>
      <c r="B55" s="1">
        <v>42795.333333333336</v>
      </c>
      <c r="C55">
        <v>12.304</v>
      </c>
    </row>
    <row r="56" spans="1:3">
      <c r="A56">
        <v>54</v>
      </c>
      <c r="B56" s="1">
        <v>42795.34375</v>
      </c>
      <c r="C56">
        <v>12.401</v>
      </c>
    </row>
    <row r="57" spans="1:3">
      <c r="A57">
        <v>55</v>
      </c>
      <c r="B57" s="1">
        <v>42795.354166666664</v>
      </c>
      <c r="C57">
        <v>12.787000000000001</v>
      </c>
    </row>
    <row r="58" spans="1:3">
      <c r="A58">
        <v>56</v>
      </c>
      <c r="B58" s="1">
        <v>42795.364583333336</v>
      </c>
      <c r="C58">
        <v>13.173</v>
      </c>
    </row>
    <row r="59" spans="1:3">
      <c r="A59">
        <v>57</v>
      </c>
      <c r="B59" s="1">
        <v>42795.375</v>
      </c>
      <c r="C59">
        <v>13.365</v>
      </c>
    </row>
    <row r="60" spans="1:3">
      <c r="A60">
        <v>58</v>
      </c>
      <c r="B60" s="1">
        <v>42795.385416666664</v>
      </c>
      <c r="C60">
        <v>13.365</v>
      </c>
    </row>
    <row r="61" spans="1:3">
      <c r="A61">
        <v>59</v>
      </c>
      <c r="B61" s="1">
        <v>42795.395833333336</v>
      </c>
      <c r="C61">
        <v>13.461</v>
      </c>
    </row>
    <row r="62" spans="1:3">
      <c r="A62">
        <v>60</v>
      </c>
      <c r="B62" s="1">
        <v>42795.40625</v>
      </c>
      <c r="C62">
        <v>13.558</v>
      </c>
    </row>
    <row r="63" spans="1:3">
      <c r="A63">
        <v>61</v>
      </c>
      <c r="B63" s="1">
        <v>42795.416666666664</v>
      </c>
      <c r="C63">
        <v>13.654</v>
      </c>
    </row>
    <row r="64" spans="1:3">
      <c r="A64">
        <v>62</v>
      </c>
      <c r="B64" s="1">
        <v>42795.427083333336</v>
      </c>
      <c r="C64">
        <v>13.75</v>
      </c>
    </row>
    <row r="65" spans="1:7">
      <c r="A65">
        <v>63</v>
      </c>
      <c r="B65" s="1">
        <v>42795.4375</v>
      </c>
      <c r="C65">
        <v>14.038</v>
      </c>
    </row>
    <row r="66" spans="1:7">
      <c r="A66">
        <v>64</v>
      </c>
      <c r="B66" s="1">
        <v>42795.447916666664</v>
      </c>
      <c r="C66">
        <v>14.23</v>
      </c>
    </row>
    <row r="67" spans="1:7">
      <c r="A67">
        <v>65</v>
      </c>
      <c r="B67" s="1">
        <v>42795.458333333336</v>
      </c>
      <c r="C67">
        <v>14.516999999999999</v>
      </c>
    </row>
    <row r="68" spans="1:7">
      <c r="A68">
        <v>66</v>
      </c>
      <c r="B68" s="1">
        <v>42795.46875</v>
      </c>
      <c r="C68">
        <v>14.709</v>
      </c>
    </row>
    <row r="69" spans="1:7">
      <c r="A69">
        <v>67</v>
      </c>
      <c r="B69" s="1">
        <v>42795.479166666664</v>
      </c>
      <c r="C69">
        <v>14.996</v>
      </c>
    </row>
    <row r="70" spans="1:7">
      <c r="A70">
        <v>68</v>
      </c>
      <c r="B70" s="1">
        <v>42795.489583333336</v>
      </c>
      <c r="C70">
        <v>15.282</v>
      </c>
    </row>
    <row r="71" spans="1:7">
      <c r="A71">
        <v>69</v>
      </c>
      <c r="B71" s="1">
        <v>42795.5</v>
      </c>
      <c r="C71">
        <v>15.569000000000001</v>
      </c>
    </row>
    <row r="72" spans="1:7">
      <c r="A72">
        <v>70</v>
      </c>
      <c r="B72" s="1">
        <v>42795.510416666664</v>
      </c>
      <c r="C72">
        <v>15.664</v>
      </c>
    </row>
    <row r="73" spans="1:7">
      <c r="A73">
        <v>71</v>
      </c>
      <c r="B73" s="1">
        <v>42795.520833333336</v>
      </c>
      <c r="C73">
        <v>15.186999999999999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42795.541666666664</v>
      </c>
      <c r="C75">
        <v>15.378</v>
      </c>
    </row>
    <row r="76" spans="1:7">
      <c r="A76">
        <v>74</v>
      </c>
      <c r="B76" s="1">
        <v>42795.546284722222</v>
      </c>
      <c r="D76" t="s">
        <v>8</v>
      </c>
    </row>
    <row r="77" spans="1:7">
      <c r="A77">
        <v>75</v>
      </c>
      <c r="B77" s="1">
        <v>42795.546296296299</v>
      </c>
      <c r="E77" t="s">
        <v>8</v>
      </c>
    </row>
    <row r="78" spans="1:7">
      <c r="A78">
        <v>76</v>
      </c>
      <c r="B78" s="1">
        <v>42795.546354166669</v>
      </c>
      <c r="F78" t="s">
        <v>8</v>
      </c>
      <c r="G78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Ruler="0" topLeftCell="A63" workbookViewId="0">
      <selection activeCell="I17" sqref="I1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37</v>
      </c>
    </row>
    <row r="2" spans="1:7">
      <c r="A2" t="s">
        <v>1</v>
      </c>
      <c r="B2" t="s">
        <v>2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</row>
    <row r="3" spans="1:7">
      <c r="A3">
        <v>1</v>
      </c>
      <c r="B3" s="1">
        <v>42794.791666666664</v>
      </c>
      <c r="C3">
        <v>23.773</v>
      </c>
    </row>
    <row r="4" spans="1:7">
      <c r="A4">
        <v>2</v>
      </c>
      <c r="B4" s="1">
        <v>42794.802083333336</v>
      </c>
      <c r="C4">
        <v>23.581</v>
      </c>
    </row>
    <row r="5" spans="1:7">
      <c r="A5">
        <v>3</v>
      </c>
      <c r="B5" s="1">
        <v>42794.8125</v>
      </c>
      <c r="C5">
        <v>23.292000000000002</v>
      </c>
    </row>
    <row r="6" spans="1:7">
      <c r="A6">
        <v>4</v>
      </c>
      <c r="B6" s="1">
        <v>42794.822916666664</v>
      </c>
      <c r="C6">
        <v>22.428999999999998</v>
      </c>
    </row>
    <row r="7" spans="1:7">
      <c r="A7">
        <v>5</v>
      </c>
      <c r="B7" s="1">
        <v>42794.833333333336</v>
      </c>
      <c r="C7">
        <v>21.855</v>
      </c>
    </row>
    <row r="8" spans="1:7">
      <c r="A8">
        <v>6</v>
      </c>
      <c r="B8" s="1">
        <v>42794.84375</v>
      </c>
      <c r="C8">
        <v>21.378</v>
      </c>
    </row>
    <row r="9" spans="1:7">
      <c r="A9">
        <v>7</v>
      </c>
      <c r="B9" s="1">
        <v>42794.854166666664</v>
      </c>
      <c r="C9">
        <v>20.901</v>
      </c>
    </row>
    <row r="10" spans="1:7">
      <c r="A10">
        <v>8</v>
      </c>
      <c r="B10" s="1">
        <v>42794.864583333336</v>
      </c>
      <c r="C10">
        <v>20.614999999999998</v>
      </c>
    </row>
    <row r="11" spans="1:7">
      <c r="A11">
        <v>9</v>
      </c>
      <c r="B11" s="1">
        <v>42794.875</v>
      </c>
      <c r="C11">
        <v>20.329000000000001</v>
      </c>
    </row>
    <row r="12" spans="1:7">
      <c r="A12">
        <v>10</v>
      </c>
      <c r="B12" s="1">
        <v>42794.885416666664</v>
      </c>
      <c r="C12">
        <v>20.042999999999999</v>
      </c>
    </row>
    <row r="13" spans="1:7">
      <c r="A13">
        <v>11</v>
      </c>
      <c r="B13" s="1">
        <v>42794.895833333336</v>
      </c>
      <c r="C13">
        <v>19.853000000000002</v>
      </c>
    </row>
    <row r="14" spans="1:7">
      <c r="A14">
        <v>12</v>
      </c>
      <c r="B14" s="1">
        <v>42794.90625</v>
      </c>
      <c r="C14">
        <v>19.567</v>
      </c>
    </row>
    <row r="15" spans="1:7">
      <c r="A15">
        <v>13</v>
      </c>
      <c r="B15" s="1">
        <v>42794.916666666664</v>
      </c>
      <c r="C15">
        <v>19.472000000000001</v>
      </c>
    </row>
    <row r="16" spans="1:7">
      <c r="A16">
        <v>14</v>
      </c>
      <c r="B16" s="1">
        <v>42794.927083333336</v>
      </c>
      <c r="C16">
        <v>19.091999999999999</v>
      </c>
    </row>
    <row r="17" spans="1:3">
      <c r="A17">
        <v>15</v>
      </c>
      <c r="B17" s="1">
        <v>42794.9375</v>
      </c>
      <c r="C17">
        <v>18.710999999999999</v>
      </c>
    </row>
    <row r="18" spans="1:3">
      <c r="A18">
        <v>16</v>
      </c>
      <c r="B18" s="1">
        <v>42794.947916666664</v>
      </c>
      <c r="C18">
        <v>18.331</v>
      </c>
    </row>
    <row r="19" spans="1:3">
      <c r="A19">
        <v>17</v>
      </c>
      <c r="B19" s="1">
        <v>42794.958333333336</v>
      </c>
      <c r="C19">
        <v>17.95</v>
      </c>
    </row>
    <row r="20" spans="1:3">
      <c r="A20">
        <v>18</v>
      </c>
      <c r="B20" s="1">
        <v>42794.96875</v>
      </c>
      <c r="C20">
        <v>17.57</v>
      </c>
    </row>
    <row r="21" spans="1:3">
      <c r="A21">
        <v>19</v>
      </c>
      <c r="B21" s="1">
        <v>42794.979166666664</v>
      </c>
      <c r="C21">
        <v>17.189</v>
      </c>
    </row>
    <row r="22" spans="1:3">
      <c r="A22">
        <v>20</v>
      </c>
      <c r="B22" s="1">
        <v>42794.989583333336</v>
      </c>
      <c r="C22">
        <v>16.808</v>
      </c>
    </row>
    <row r="23" spans="1:3">
      <c r="A23">
        <v>21</v>
      </c>
      <c r="B23" s="1">
        <v>42795</v>
      </c>
      <c r="C23">
        <v>16.523</v>
      </c>
    </row>
    <row r="24" spans="1:3">
      <c r="A24">
        <v>22</v>
      </c>
      <c r="B24" s="1">
        <v>42795.010416666664</v>
      </c>
      <c r="C24">
        <v>16.140999999999998</v>
      </c>
    </row>
    <row r="25" spans="1:3">
      <c r="A25">
        <v>23</v>
      </c>
      <c r="B25" s="1">
        <v>42795.020833333336</v>
      </c>
      <c r="C25">
        <v>15.855</v>
      </c>
    </row>
    <row r="26" spans="1:3">
      <c r="A26">
        <v>24</v>
      </c>
      <c r="B26" s="1">
        <v>42795.03125</v>
      </c>
      <c r="C26">
        <v>15.569000000000001</v>
      </c>
    </row>
    <row r="27" spans="1:3">
      <c r="A27">
        <v>25</v>
      </c>
      <c r="B27" s="1">
        <v>42795.041666666664</v>
      </c>
      <c r="C27">
        <v>15.282</v>
      </c>
    </row>
    <row r="28" spans="1:3">
      <c r="A28">
        <v>26</v>
      </c>
      <c r="B28" s="1">
        <v>42795.052083333336</v>
      </c>
      <c r="C28">
        <v>15.090999999999999</v>
      </c>
    </row>
    <row r="29" spans="1:3">
      <c r="A29">
        <v>27</v>
      </c>
      <c r="B29" s="1">
        <v>42795.0625</v>
      </c>
      <c r="C29">
        <v>14.804</v>
      </c>
    </row>
    <row r="30" spans="1:3">
      <c r="A30">
        <v>28</v>
      </c>
      <c r="B30" s="1">
        <v>42795.072916666664</v>
      </c>
      <c r="C30">
        <v>14.709</v>
      </c>
    </row>
    <row r="31" spans="1:3">
      <c r="A31">
        <v>29</v>
      </c>
      <c r="B31" s="1">
        <v>42795.083333333336</v>
      </c>
      <c r="C31">
        <v>14.516999999999999</v>
      </c>
    </row>
    <row r="32" spans="1:3">
      <c r="A32">
        <v>30</v>
      </c>
      <c r="B32" s="1">
        <v>42795.09375</v>
      </c>
      <c r="C32">
        <v>14.324999999999999</v>
      </c>
    </row>
    <row r="33" spans="1:3">
      <c r="A33">
        <v>31</v>
      </c>
      <c r="B33" s="1">
        <v>42795.104166666664</v>
      </c>
      <c r="C33">
        <v>14.134</v>
      </c>
    </row>
    <row r="34" spans="1:3">
      <c r="A34">
        <v>32</v>
      </c>
      <c r="B34" s="1">
        <v>42795.114583333336</v>
      </c>
      <c r="C34">
        <v>14.038</v>
      </c>
    </row>
    <row r="35" spans="1:3">
      <c r="A35">
        <v>33</v>
      </c>
      <c r="B35" s="1">
        <v>42795.125</v>
      </c>
      <c r="C35">
        <v>13.846</v>
      </c>
    </row>
    <row r="36" spans="1:3">
      <c r="A36">
        <v>34</v>
      </c>
      <c r="B36" s="1">
        <v>42795.135416666664</v>
      </c>
      <c r="C36">
        <v>13.75</v>
      </c>
    </row>
    <row r="37" spans="1:3">
      <c r="A37">
        <v>35</v>
      </c>
      <c r="B37" s="1">
        <v>42795.145833333336</v>
      </c>
      <c r="C37">
        <v>13.654</v>
      </c>
    </row>
    <row r="38" spans="1:3">
      <c r="A38">
        <v>36</v>
      </c>
      <c r="B38" s="1">
        <v>42795.15625</v>
      </c>
      <c r="C38">
        <v>13.461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13.269</v>
      </c>
    </row>
    <row r="41" spans="1:3">
      <c r="A41">
        <v>39</v>
      </c>
      <c r="B41" s="1">
        <v>42795.1875</v>
      </c>
      <c r="C41">
        <v>13.269</v>
      </c>
    </row>
    <row r="42" spans="1:3">
      <c r="A42">
        <v>40</v>
      </c>
      <c r="B42" s="1">
        <v>42795.197916666664</v>
      </c>
      <c r="C42">
        <v>13.173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13.173</v>
      </c>
    </row>
    <row r="46" spans="1:3">
      <c r="A46">
        <v>44</v>
      </c>
      <c r="B46" s="1">
        <v>42795.239583333336</v>
      </c>
      <c r="C46">
        <v>13.269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13.558</v>
      </c>
    </row>
    <row r="49" spans="1:3">
      <c r="A49">
        <v>47</v>
      </c>
      <c r="B49" s="1">
        <v>42795.270833333336</v>
      </c>
      <c r="C49">
        <v>13.75</v>
      </c>
    </row>
    <row r="50" spans="1:3">
      <c r="A50">
        <v>48</v>
      </c>
      <c r="B50" s="1">
        <v>42795.28125</v>
      </c>
      <c r="C50">
        <v>15.090999999999999</v>
      </c>
    </row>
    <row r="51" spans="1:3">
      <c r="A51">
        <v>49</v>
      </c>
      <c r="B51" s="1">
        <v>42795.291666666664</v>
      </c>
      <c r="C51">
        <v>15.569000000000001</v>
      </c>
    </row>
    <row r="52" spans="1:3">
      <c r="A52">
        <v>50</v>
      </c>
      <c r="B52" s="1">
        <v>42795.302083333336</v>
      </c>
      <c r="C52">
        <v>15.282</v>
      </c>
    </row>
    <row r="53" spans="1:3">
      <c r="A53">
        <v>51</v>
      </c>
      <c r="B53" s="1">
        <v>42795.3125</v>
      </c>
      <c r="C53">
        <v>14.134</v>
      </c>
    </row>
    <row r="54" spans="1:3">
      <c r="A54">
        <v>52</v>
      </c>
      <c r="B54" s="1">
        <v>42795.322916666664</v>
      </c>
      <c r="C54">
        <v>13.461</v>
      </c>
    </row>
    <row r="55" spans="1:3">
      <c r="A55">
        <v>53</v>
      </c>
      <c r="B55" s="1">
        <v>42795.333333333336</v>
      </c>
      <c r="C55">
        <v>12.787000000000001</v>
      </c>
    </row>
    <row r="56" spans="1:3">
      <c r="A56">
        <v>54</v>
      </c>
      <c r="B56" s="1">
        <v>42795.34375</v>
      </c>
      <c r="C56">
        <v>13.076000000000001</v>
      </c>
    </row>
    <row r="57" spans="1:3">
      <c r="A57">
        <v>55</v>
      </c>
      <c r="B57" s="1">
        <v>42795.354166666664</v>
      </c>
      <c r="C57">
        <v>13.269</v>
      </c>
    </row>
    <row r="58" spans="1:3">
      <c r="A58">
        <v>56</v>
      </c>
      <c r="B58" s="1">
        <v>42795.364583333336</v>
      </c>
      <c r="C58">
        <v>13.461</v>
      </c>
    </row>
    <row r="59" spans="1:3">
      <c r="A59">
        <v>57</v>
      </c>
      <c r="B59" s="1">
        <v>42795.375</v>
      </c>
      <c r="C59">
        <v>13.461</v>
      </c>
    </row>
    <row r="60" spans="1:3">
      <c r="A60">
        <v>58</v>
      </c>
      <c r="B60" s="1">
        <v>42795.385416666664</v>
      </c>
      <c r="C60">
        <v>13.365</v>
      </c>
    </row>
    <row r="61" spans="1:3">
      <c r="A61">
        <v>59</v>
      </c>
      <c r="B61" s="1">
        <v>42795.395833333336</v>
      </c>
      <c r="C61">
        <v>13.558</v>
      </c>
    </row>
    <row r="62" spans="1:3">
      <c r="A62">
        <v>60</v>
      </c>
      <c r="B62" s="1">
        <v>42795.40625</v>
      </c>
      <c r="C62">
        <v>13.654</v>
      </c>
    </row>
    <row r="63" spans="1:3">
      <c r="A63">
        <v>61</v>
      </c>
      <c r="B63" s="1">
        <v>42795.416666666664</v>
      </c>
      <c r="C63">
        <v>13.846</v>
      </c>
    </row>
    <row r="64" spans="1:3">
      <c r="A64">
        <v>62</v>
      </c>
      <c r="B64" s="1">
        <v>42795.427083333336</v>
      </c>
      <c r="C64">
        <v>14.038</v>
      </c>
    </row>
    <row r="65" spans="1:7">
      <c r="A65">
        <v>63</v>
      </c>
      <c r="B65" s="1">
        <v>42795.4375</v>
      </c>
      <c r="C65">
        <v>14.324999999999999</v>
      </c>
    </row>
    <row r="66" spans="1:7">
      <c r="A66">
        <v>64</v>
      </c>
      <c r="B66" s="1">
        <v>42795.447916666664</v>
      </c>
      <c r="C66">
        <v>14.613</v>
      </c>
    </row>
    <row r="67" spans="1:7">
      <c r="A67">
        <v>65</v>
      </c>
      <c r="B67" s="1">
        <v>42795.458333333336</v>
      </c>
      <c r="C67">
        <v>14.804</v>
      </c>
    </row>
    <row r="68" spans="1:7">
      <c r="A68">
        <v>66</v>
      </c>
      <c r="B68" s="1">
        <v>42795.46875</v>
      </c>
      <c r="C68">
        <v>14.996</v>
      </c>
    </row>
    <row r="69" spans="1:7">
      <c r="A69">
        <v>67</v>
      </c>
      <c r="B69" s="1">
        <v>42795.479166666664</v>
      </c>
      <c r="C69">
        <v>15.186999999999999</v>
      </c>
    </row>
    <row r="70" spans="1:7">
      <c r="A70">
        <v>68</v>
      </c>
      <c r="B70" s="1">
        <v>42795.489583333336</v>
      </c>
      <c r="C70">
        <v>15.473000000000001</v>
      </c>
    </row>
    <row r="71" spans="1:7">
      <c r="A71">
        <v>69</v>
      </c>
      <c r="B71" s="1">
        <v>42795.5</v>
      </c>
      <c r="C71">
        <v>15.855</v>
      </c>
    </row>
    <row r="72" spans="1:7">
      <c r="A72">
        <v>70</v>
      </c>
      <c r="B72" s="1">
        <v>42795.510416666664</v>
      </c>
      <c r="C72">
        <v>15.951000000000001</v>
      </c>
    </row>
    <row r="73" spans="1:7">
      <c r="A73">
        <v>71</v>
      </c>
      <c r="B73" s="1">
        <v>42795.520833333336</v>
      </c>
      <c r="C73">
        <v>15.378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42795.541666666664</v>
      </c>
      <c r="C75">
        <v>15.186999999999999</v>
      </c>
    </row>
    <row r="76" spans="1:7">
      <c r="A76">
        <v>74</v>
      </c>
      <c r="B76" s="1">
        <v>42795.54241898148</v>
      </c>
      <c r="D76" t="s">
        <v>8</v>
      </c>
    </row>
    <row r="77" spans="1:7">
      <c r="A77">
        <v>75</v>
      </c>
      <c r="B77" s="1">
        <v>42795.542430555557</v>
      </c>
      <c r="E77" t="s">
        <v>8</v>
      </c>
    </row>
    <row r="78" spans="1:7">
      <c r="A78">
        <v>76</v>
      </c>
      <c r="B78" s="1">
        <v>42795.542546296296</v>
      </c>
      <c r="F78" t="s">
        <v>8</v>
      </c>
      <c r="G78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 Cross Calibration</vt:lpstr>
      <vt:lpstr>Tank_1_Cross-Calib-03-01-2017.c</vt:lpstr>
      <vt:lpstr>Tank_2_Cross-Calib-03-01-2017.c</vt:lpstr>
      <vt:lpstr>Tank_3_Cross-Calilb-03-01-2017.</vt:lpstr>
      <vt:lpstr>Tank_4_Cross-Calib-03-01-2017.c</vt:lpstr>
      <vt:lpstr>Tank_5_Cross-Calib-03-01-2017.c</vt:lpstr>
      <vt:lpstr>Tank_6_Cross-Calib-03-01-2017.c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2017-05-01T21:23:57Z</dcterms:created>
  <dcterms:modified xsi:type="dcterms:W3CDTF">2017-05-02T00:24:29Z</dcterms:modified>
</cp:coreProperties>
</file>