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5600" yWindow="0" windowWidth="10000" windowHeight="15460" tabRatio="500"/>
  </bookViews>
  <sheets>
    <sheet name="Collection" sheetId="1" r:id="rId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2" i="1" l="1"/>
  <c r="J302" i="1"/>
  <c r="O302" i="1"/>
  <c r="Q302" i="1"/>
  <c r="M302" i="1"/>
  <c r="I301" i="1"/>
  <c r="J301" i="1"/>
  <c r="O301" i="1"/>
  <c r="Q301" i="1"/>
  <c r="M301" i="1"/>
  <c r="I300" i="1"/>
  <c r="J300" i="1"/>
  <c r="O300" i="1"/>
  <c r="Q300" i="1"/>
  <c r="M300" i="1"/>
  <c r="I299" i="1"/>
  <c r="J299" i="1"/>
  <c r="O299" i="1"/>
  <c r="Q299" i="1"/>
  <c r="M299" i="1"/>
  <c r="I298" i="1"/>
  <c r="J298" i="1"/>
  <c r="O298" i="1"/>
  <c r="Q298" i="1"/>
  <c r="M298" i="1"/>
  <c r="I297" i="1"/>
  <c r="J297" i="1"/>
  <c r="O297" i="1"/>
  <c r="Q297" i="1"/>
  <c r="M297" i="1"/>
  <c r="I296" i="1"/>
  <c r="J296" i="1"/>
  <c r="O296" i="1"/>
  <c r="Q296" i="1"/>
  <c r="M296" i="1"/>
  <c r="I295" i="1"/>
  <c r="J295" i="1"/>
  <c r="O295" i="1"/>
  <c r="Q295" i="1"/>
  <c r="M295" i="1"/>
  <c r="I294" i="1"/>
  <c r="J294" i="1"/>
  <c r="O294" i="1"/>
  <c r="Q294" i="1"/>
  <c r="M294" i="1"/>
  <c r="I293" i="1"/>
  <c r="J293" i="1"/>
  <c r="O293" i="1"/>
  <c r="Q293" i="1"/>
  <c r="M293" i="1"/>
  <c r="I292" i="1"/>
  <c r="J292" i="1"/>
  <c r="O292" i="1"/>
  <c r="Q292" i="1"/>
  <c r="M292" i="1"/>
  <c r="I291" i="1"/>
  <c r="J291" i="1"/>
  <c r="O291" i="1"/>
  <c r="Q291" i="1"/>
  <c r="M291" i="1"/>
  <c r="I290" i="1"/>
  <c r="J290" i="1"/>
  <c r="O290" i="1"/>
  <c r="Q290" i="1"/>
  <c r="M290" i="1"/>
  <c r="I289" i="1"/>
  <c r="J289" i="1"/>
  <c r="O289" i="1"/>
  <c r="Q289" i="1"/>
  <c r="M289" i="1"/>
  <c r="I288" i="1"/>
  <c r="J288" i="1"/>
  <c r="O288" i="1"/>
  <c r="Q288" i="1"/>
  <c r="M288" i="1"/>
  <c r="I287" i="1"/>
  <c r="J287" i="1"/>
  <c r="O287" i="1"/>
  <c r="Q287" i="1"/>
  <c r="M287" i="1"/>
  <c r="I286" i="1"/>
  <c r="J286" i="1"/>
  <c r="O286" i="1"/>
  <c r="Q286" i="1"/>
  <c r="M286" i="1"/>
  <c r="I285" i="1"/>
  <c r="J285" i="1"/>
  <c r="O285" i="1"/>
  <c r="Q285" i="1"/>
  <c r="M285" i="1"/>
  <c r="I284" i="1"/>
  <c r="J284" i="1"/>
  <c r="O284" i="1"/>
  <c r="Q284" i="1"/>
  <c r="M284" i="1"/>
  <c r="I283" i="1"/>
  <c r="J283" i="1"/>
  <c r="O283" i="1"/>
  <c r="Q283" i="1"/>
  <c r="M283" i="1"/>
  <c r="I282" i="1"/>
  <c r="J282" i="1"/>
  <c r="O282" i="1"/>
  <c r="Q282" i="1"/>
  <c r="M282" i="1"/>
  <c r="I281" i="1"/>
  <c r="J281" i="1"/>
  <c r="O281" i="1"/>
  <c r="Q281" i="1"/>
  <c r="M281" i="1"/>
  <c r="I280" i="1"/>
  <c r="J280" i="1"/>
  <c r="O280" i="1"/>
  <c r="Q280" i="1"/>
  <c r="M280" i="1"/>
  <c r="I279" i="1"/>
  <c r="J279" i="1"/>
  <c r="O279" i="1"/>
  <c r="Q279" i="1"/>
  <c r="M279" i="1"/>
  <c r="I278" i="1"/>
  <c r="J278" i="1"/>
  <c r="O278" i="1"/>
  <c r="Q278" i="1"/>
  <c r="M278" i="1"/>
  <c r="I277" i="1"/>
  <c r="J277" i="1"/>
  <c r="O277" i="1"/>
  <c r="Q277" i="1"/>
  <c r="M277" i="1"/>
  <c r="I276" i="1"/>
  <c r="J276" i="1"/>
  <c r="O276" i="1"/>
  <c r="Q276" i="1"/>
  <c r="M276" i="1"/>
  <c r="I275" i="1"/>
  <c r="J275" i="1"/>
  <c r="O275" i="1"/>
  <c r="Q275" i="1"/>
  <c r="M275" i="1"/>
  <c r="I274" i="1"/>
  <c r="J274" i="1"/>
  <c r="O274" i="1"/>
  <c r="Q274" i="1"/>
  <c r="M274" i="1"/>
  <c r="I273" i="1"/>
  <c r="J273" i="1"/>
  <c r="O273" i="1"/>
  <c r="Q273" i="1"/>
  <c r="M273" i="1"/>
  <c r="I272" i="1"/>
  <c r="J272" i="1"/>
  <c r="O272" i="1"/>
  <c r="Q272" i="1"/>
  <c r="M272" i="1"/>
  <c r="I271" i="1"/>
  <c r="J271" i="1"/>
  <c r="O271" i="1"/>
  <c r="Q271" i="1"/>
  <c r="M271" i="1"/>
  <c r="I270" i="1"/>
  <c r="J270" i="1"/>
  <c r="O270" i="1"/>
  <c r="Q270" i="1"/>
  <c r="M270" i="1"/>
  <c r="I269" i="1"/>
  <c r="J269" i="1"/>
  <c r="O269" i="1"/>
  <c r="Q269" i="1"/>
  <c r="M269" i="1"/>
  <c r="I268" i="1"/>
  <c r="J268" i="1"/>
  <c r="O268" i="1"/>
  <c r="Q268" i="1"/>
  <c r="M268" i="1"/>
  <c r="I267" i="1"/>
  <c r="J267" i="1"/>
  <c r="O267" i="1"/>
  <c r="Q267" i="1"/>
  <c r="M267" i="1"/>
  <c r="I266" i="1"/>
  <c r="J266" i="1"/>
  <c r="O266" i="1"/>
  <c r="Q266" i="1"/>
  <c r="M266" i="1"/>
  <c r="I265" i="1"/>
  <c r="J265" i="1"/>
  <c r="O265" i="1"/>
  <c r="Q265" i="1"/>
  <c r="M265" i="1"/>
  <c r="I264" i="1"/>
  <c r="J264" i="1"/>
  <c r="O264" i="1"/>
  <c r="Q264" i="1"/>
  <c r="M264" i="1"/>
  <c r="I263" i="1"/>
  <c r="J263" i="1"/>
  <c r="O263" i="1"/>
  <c r="Q263" i="1"/>
  <c r="M263" i="1"/>
  <c r="I262" i="1"/>
  <c r="J262" i="1"/>
  <c r="O262" i="1"/>
  <c r="Q262" i="1"/>
  <c r="M262" i="1"/>
  <c r="I261" i="1"/>
  <c r="J261" i="1"/>
  <c r="O261" i="1"/>
  <c r="Q261" i="1"/>
  <c r="M261" i="1"/>
  <c r="I260" i="1"/>
  <c r="J260" i="1"/>
  <c r="O260" i="1"/>
  <c r="Q260" i="1"/>
  <c r="M260" i="1"/>
  <c r="I259" i="1"/>
  <c r="J259" i="1"/>
  <c r="O259" i="1"/>
  <c r="Q259" i="1"/>
  <c r="M259" i="1"/>
  <c r="I258" i="1"/>
  <c r="J258" i="1"/>
  <c r="O258" i="1"/>
  <c r="Q258" i="1"/>
  <c r="M258" i="1"/>
  <c r="I257" i="1"/>
  <c r="J257" i="1"/>
  <c r="O257" i="1"/>
  <c r="Q257" i="1"/>
  <c r="M257" i="1"/>
  <c r="I256" i="1"/>
  <c r="J256" i="1"/>
  <c r="O256" i="1"/>
  <c r="Q256" i="1"/>
  <c r="M256" i="1"/>
  <c r="I255" i="1"/>
  <c r="J255" i="1"/>
  <c r="O255" i="1"/>
  <c r="Q255" i="1"/>
  <c r="M255" i="1"/>
  <c r="I254" i="1"/>
  <c r="J254" i="1"/>
  <c r="O254" i="1"/>
  <c r="Q254" i="1"/>
  <c r="M254" i="1"/>
  <c r="I253" i="1"/>
  <c r="J253" i="1"/>
  <c r="O253" i="1"/>
  <c r="Q253" i="1"/>
  <c r="M253" i="1"/>
  <c r="I252" i="1"/>
  <c r="J252" i="1"/>
  <c r="O252" i="1"/>
  <c r="Q252" i="1"/>
  <c r="M252" i="1"/>
  <c r="I251" i="1"/>
  <c r="J251" i="1"/>
  <c r="O251" i="1"/>
  <c r="Q251" i="1"/>
  <c r="M251" i="1"/>
  <c r="I250" i="1"/>
  <c r="J250" i="1"/>
  <c r="O250" i="1"/>
  <c r="Q250" i="1"/>
  <c r="M250" i="1"/>
  <c r="I249" i="1"/>
  <c r="J249" i="1"/>
  <c r="O249" i="1"/>
  <c r="Q249" i="1"/>
  <c r="M249" i="1"/>
  <c r="I248" i="1"/>
  <c r="J248" i="1"/>
  <c r="O248" i="1"/>
  <c r="Q248" i="1"/>
  <c r="M248" i="1"/>
  <c r="I247" i="1"/>
  <c r="J247" i="1"/>
  <c r="O247" i="1"/>
  <c r="Q247" i="1"/>
  <c r="M247" i="1"/>
  <c r="I246" i="1"/>
  <c r="J246" i="1"/>
  <c r="O246" i="1"/>
  <c r="Q246" i="1"/>
  <c r="M246" i="1"/>
  <c r="I245" i="1"/>
  <c r="J245" i="1"/>
  <c r="O245" i="1"/>
  <c r="Q245" i="1"/>
  <c r="M245" i="1"/>
  <c r="I244" i="1"/>
  <c r="J244" i="1"/>
  <c r="O244" i="1"/>
  <c r="Q244" i="1"/>
  <c r="M244" i="1"/>
  <c r="I243" i="1"/>
  <c r="J243" i="1"/>
  <c r="O243" i="1"/>
  <c r="Q243" i="1"/>
  <c r="M243" i="1"/>
  <c r="I242" i="1"/>
  <c r="J242" i="1"/>
  <c r="O242" i="1"/>
  <c r="Q242" i="1"/>
  <c r="M242" i="1"/>
  <c r="I241" i="1"/>
  <c r="J241" i="1"/>
  <c r="O241" i="1"/>
  <c r="Q241" i="1"/>
  <c r="M241" i="1"/>
  <c r="I240" i="1"/>
  <c r="J240" i="1"/>
  <c r="O240" i="1"/>
  <c r="Q240" i="1"/>
  <c r="M240" i="1"/>
  <c r="I239" i="1"/>
  <c r="J239" i="1"/>
  <c r="O239" i="1"/>
  <c r="Q239" i="1"/>
  <c r="M239" i="1"/>
  <c r="I238" i="1"/>
  <c r="J238" i="1"/>
  <c r="O238" i="1"/>
  <c r="Q238" i="1"/>
  <c r="M238" i="1"/>
  <c r="I237" i="1"/>
  <c r="J237" i="1"/>
  <c r="O237" i="1"/>
  <c r="Q237" i="1"/>
  <c r="M237" i="1"/>
  <c r="I236" i="1"/>
  <c r="J236" i="1"/>
  <c r="O236" i="1"/>
  <c r="Q236" i="1"/>
  <c r="M236" i="1"/>
  <c r="I235" i="1"/>
  <c r="J235" i="1"/>
  <c r="O235" i="1"/>
  <c r="Q235" i="1"/>
  <c r="M235" i="1"/>
  <c r="I234" i="1"/>
  <c r="J234" i="1"/>
  <c r="O234" i="1"/>
  <c r="Q234" i="1"/>
  <c r="M234" i="1"/>
  <c r="I233" i="1"/>
  <c r="J233" i="1"/>
  <c r="O233" i="1"/>
  <c r="Q233" i="1"/>
  <c r="M233" i="1"/>
  <c r="I232" i="1"/>
  <c r="J232" i="1"/>
  <c r="O232" i="1"/>
  <c r="Q232" i="1"/>
  <c r="M232" i="1"/>
  <c r="I231" i="1"/>
  <c r="J231" i="1"/>
  <c r="O231" i="1"/>
  <c r="Q231" i="1"/>
  <c r="M231" i="1"/>
  <c r="I230" i="1"/>
  <c r="J230" i="1"/>
  <c r="O230" i="1"/>
  <c r="Q230" i="1"/>
  <c r="M230" i="1"/>
  <c r="I229" i="1"/>
  <c r="J229" i="1"/>
  <c r="O229" i="1"/>
  <c r="Q229" i="1"/>
  <c r="M229" i="1"/>
  <c r="I228" i="1"/>
  <c r="J228" i="1"/>
  <c r="O228" i="1"/>
  <c r="Q228" i="1"/>
  <c r="M228" i="1"/>
  <c r="I227" i="1"/>
  <c r="J227" i="1"/>
  <c r="O227" i="1"/>
  <c r="Q227" i="1"/>
  <c r="M227" i="1"/>
  <c r="I226" i="1"/>
  <c r="J226" i="1"/>
  <c r="O226" i="1"/>
  <c r="Q226" i="1"/>
  <c r="M226" i="1"/>
  <c r="I225" i="1"/>
  <c r="J225" i="1"/>
  <c r="O225" i="1"/>
  <c r="Q225" i="1"/>
  <c r="M225" i="1"/>
  <c r="I224" i="1"/>
  <c r="J224" i="1"/>
  <c r="O224" i="1"/>
  <c r="Q224" i="1"/>
  <c r="M224" i="1"/>
  <c r="I223" i="1"/>
  <c r="J223" i="1"/>
  <c r="O223" i="1"/>
  <c r="Q223" i="1"/>
  <c r="M223" i="1"/>
  <c r="I222" i="1"/>
  <c r="J222" i="1"/>
  <c r="O222" i="1"/>
  <c r="Q222" i="1"/>
  <c r="M222" i="1"/>
  <c r="I221" i="1"/>
  <c r="J221" i="1"/>
  <c r="O221" i="1"/>
  <c r="Q221" i="1"/>
  <c r="M221" i="1"/>
  <c r="I220" i="1"/>
  <c r="J220" i="1"/>
  <c r="O220" i="1"/>
  <c r="Q220" i="1"/>
  <c r="M220" i="1"/>
  <c r="I219" i="1"/>
  <c r="J219" i="1"/>
  <c r="O219" i="1"/>
  <c r="Q219" i="1"/>
  <c r="M219" i="1"/>
  <c r="I218" i="1"/>
  <c r="J218" i="1"/>
  <c r="O218" i="1"/>
  <c r="Q218" i="1"/>
  <c r="M218" i="1"/>
  <c r="I217" i="1"/>
  <c r="J217" i="1"/>
  <c r="O217" i="1"/>
  <c r="Q217" i="1"/>
  <c r="M217" i="1"/>
  <c r="I216" i="1"/>
  <c r="J216" i="1"/>
  <c r="O216" i="1"/>
  <c r="Q216" i="1"/>
  <c r="M216" i="1"/>
  <c r="I215" i="1"/>
  <c r="J215" i="1"/>
  <c r="O215" i="1"/>
  <c r="Q215" i="1"/>
  <c r="M215" i="1"/>
  <c r="I214" i="1"/>
  <c r="J214" i="1"/>
  <c r="O214" i="1"/>
  <c r="Q214" i="1"/>
  <c r="M214" i="1"/>
  <c r="I213" i="1"/>
  <c r="J213" i="1"/>
  <c r="O213" i="1"/>
  <c r="Q213" i="1"/>
  <c r="M213" i="1"/>
  <c r="I212" i="1"/>
  <c r="J212" i="1"/>
  <c r="O212" i="1"/>
  <c r="Q212" i="1"/>
  <c r="M212" i="1"/>
  <c r="I211" i="1"/>
  <c r="J211" i="1"/>
  <c r="O211" i="1"/>
  <c r="Q211" i="1"/>
  <c r="M211" i="1"/>
  <c r="I210" i="1"/>
  <c r="J210" i="1"/>
  <c r="O210" i="1"/>
  <c r="Q210" i="1"/>
  <c r="M210" i="1"/>
  <c r="I209" i="1"/>
  <c r="J209" i="1"/>
  <c r="O209" i="1"/>
  <c r="Q209" i="1"/>
  <c r="M209" i="1"/>
  <c r="I208" i="1"/>
  <c r="J208" i="1"/>
  <c r="O208" i="1"/>
  <c r="Q208" i="1"/>
  <c r="M208" i="1"/>
  <c r="I207" i="1"/>
  <c r="J207" i="1"/>
  <c r="O207" i="1"/>
  <c r="Q207" i="1"/>
  <c r="M207" i="1"/>
  <c r="I206" i="1"/>
  <c r="J206" i="1"/>
  <c r="O206" i="1"/>
  <c r="Q206" i="1"/>
  <c r="M206" i="1"/>
  <c r="I205" i="1"/>
  <c r="J205" i="1"/>
  <c r="O205" i="1"/>
  <c r="Q205" i="1"/>
  <c r="M205" i="1"/>
  <c r="I204" i="1"/>
  <c r="J204" i="1"/>
  <c r="O204" i="1"/>
  <c r="Q204" i="1"/>
  <c r="M204" i="1"/>
  <c r="I203" i="1"/>
  <c r="J203" i="1"/>
  <c r="O203" i="1"/>
  <c r="Q203" i="1"/>
  <c r="M203" i="1"/>
  <c r="I202" i="1"/>
  <c r="J202" i="1"/>
  <c r="O202" i="1"/>
  <c r="Q202" i="1"/>
  <c r="M202" i="1"/>
  <c r="I201" i="1"/>
  <c r="J201" i="1"/>
  <c r="O201" i="1"/>
  <c r="Q201" i="1"/>
  <c r="M201" i="1"/>
  <c r="I200" i="1"/>
  <c r="J200" i="1"/>
  <c r="O200" i="1"/>
  <c r="Q200" i="1"/>
  <c r="M200" i="1"/>
  <c r="I199" i="1"/>
  <c r="J199" i="1"/>
  <c r="O199" i="1"/>
  <c r="Q199" i="1"/>
  <c r="M199" i="1"/>
  <c r="I198" i="1"/>
  <c r="J198" i="1"/>
  <c r="O198" i="1"/>
  <c r="Q198" i="1"/>
  <c r="M198" i="1"/>
  <c r="I197" i="1"/>
  <c r="J197" i="1"/>
  <c r="O197" i="1"/>
  <c r="Q197" i="1"/>
  <c r="M197" i="1"/>
  <c r="I196" i="1"/>
  <c r="J196" i="1"/>
  <c r="O196" i="1"/>
  <c r="Q196" i="1"/>
  <c r="M196" i="1"/>
  <c r="I195" i="1"/>
  <c r="J195" i="1"/>
  <c r="O195" i="1"/>
  <c r="Q195" i="1"/>
  <c r="M195" i="1"/>
  <c r="I194" i="1"/>
  <c r="J194" i="1"/>
  <c r="O194" i="1"/>
  <c r="Q194" i="1"/>
  <c r="M194" i="1"/>
  <c r="I193" i="1"/>
  <c r="O193" i="1"/>
  <c r="M193" i="1"/>
  <c r="J193" i="1"/>
  <c r="I192" i="1"/>
  <c r="O192" i="1"/>
  <c r="M192" i="1"/>
  <c r="J192" i="1"/>
  <c r="I191" i="1"/>
  <c r="J191" i="1"/>
  <c r="O191" i="1"/>
  <c r="Q191" i="1"/>
  <c r="M191" i="1"/>
  <c r="I190" i="1"/>
  <c r="O190" i="1"/>
  <c r="M190" i="1"/>
  <c r="J190" i="1"/>
  <c r="I189" i="1"/>
  <c r="J189" i="1"/>
  <c r="O189" i="1"/>
  <c r="Q189" i="1"/>
  <c r="M189" i="1"/>
  <c r="I188" i="1"/>
  <c r="O188" i="1"/>
  <c r="M188" i="1"/>
  <c r="J188" i="1"/>
  <c r="I187" i="1"/>
  <c r="J187" i="1"/>
  <c r="O187" i="1"/>
  <c r="Q187" i="1"/>
  <c r="M187" i="1"/>
  <c r="I186" i="1"/>
  <c r="J186" i="1"/>
  <c r="O186" i="1"/>
  <c r="Q186" i="1"/>
  <c r="M186" i="1"/>
  <c r="I185" i="1"/>
  <c r="J185" i="1"/>
  <c r="O185" i="1"/>
  <c r="Q185" i="1"/>
  <c r="M185" i="1"/>
  <c r="I184" i="1"/>
  <c r="J184" i="1"/>
  <c r="O184" i="1"/>
  <c r="Q184" i="1"/>
  <c r="M184" i="1"/>
  <c r="I183" i="1"/>
  <c r="J183" i="1"/>
  <c r="O183" i="1"/>
  <c r="Q183" i="1"/>
  <c r="M183" i="1"/>
  <c r="I182" i="1"/>
  <c r="J182" i="1"/>
  <c r="O182" i="1"/>
  <c r="Q182" i="1"/>
  <c r="M182" i="1"/>
  <c r="I181" i="1"/>
  <c r="J181" i="1"/>
  <c r="O181" i="1"/>
  <c r="Q181" i="1"/>
  <c r="M181" i="1"/>
  <c r="I180" i="1"/>
  <c r="J180" i="1"/>
  <c r="O180" i="1"/>
  <c r="Q180" i="1"/>
  <c r="M180" i="1"/>
  <c r="I179" i="1"/>
  <c r="J179" i="1"/>
  <c r="O179" i="1"/>
  <c r="Q179" i="1"/>
  <c r="M179" i="1"/>
  <c r="I178" i="1"/>
  <c r="J178" i="1"/>
  <c r="O178" i="1"/>
  <c r="Q178" i="1"/>
  <c r="M178" i="1"/>
  <c r="I177" i="1"/>
  <c r="J177" i="1"/>
  <c r="O177" i="1"/>
  <c r="Q177" i="1"/>
  <c r="M177" i="1"/>
  <c r="I176" i="1"/>
  <c r="J176" i="1"/>
  <c r="O176" i="1"/>
  <c r="Q176" i="1"/>
  <c r="M176" i="1"/>
  <c r="I175" i="1"/>
  <c r="J175" i="1"/>
  <c r="O175" i="1"/>
  <c r="Q175" i="1"/>
  <c r="M175" i="1"/>
  <c r="I174" i="1"/>
  <c r="J174" i="1"/>
  <c r="O174" i="1"/>
  <c r="Q174" i="1"/>
  <c r="M174" i="1"/>
  <c r="I173" i="1"/>
  <c r="J173" i="1"/>
  <c r="O173" i="1"/>
  <c r="Q173" i="1"/>
  <c r="M173" i="1"/>
  <c r="I172" i="1"/>
  <c r="J172" i="1"/>
  <c r="O172" i="1"/>
  <c r="Q172" i="1"/>
  <c r="M172" i="1"/>
  <c r="I171" i="1"/>
  <c r="O171" i="1"/>
  <c r="M171" i="1"/>
  <c r="J171" i="1"/>
  <c r="I170" i="1"/>
  <c r="J170" i="1"/>
  <c r="O170" i="1"/>
  <c r="Q170" i="1"/>
  <c r="M170" i="1"/>
  <c r="I169" i="1"/>
  <c r="J169" i="1"/>
  <c r="O169" i="1"/>
  <c r="Q169" i="1"/>
  <c r="M169" i="1"/>
  <c r="I168" i="1"/>
  <c r="J168" i="1"/>
  <c r="O168" i="1"/>
  <c r="Q168" i="1"/>
  <c r="M168" i="1"/>
  <c r="I167" i="1"/>
  <c r="J167" i="1"/>
  <c r="O167" i="1"/>
  <c r="Q167" i="1"/>
  <c r="M167" i="1"/>
  <c r="I166" i="1"/>
  <c r="J166" i="1"/>
  <c r="O166" i="1"/>
  <c r="Q166" i="1"/>
  <c r="M166" i="1"/>
  <c r="I165" i="1"/>
  <c r="J165" i="1"/>
  <c r="O165" i="1"/>
  <c r="Q165" i="1"/>
  <c r="M165" i="1"/>
  <c r="I164" i="1"/>
  <c r="J164" i="1"/>
  <c r="O164" i="1"/>
  <c r="Q164" i="1"/>
  <c r="M164" i="1"/>
  <c r="I163" i="1"/>
  <c r="J163" i="1"/>
  <c r="O163" i="1"/>
  <c r="Q163" i="1"/>
  <c r="M163" i="1"/>
  <c r="I162" i="1"/>
  <c r="J162" i="1"/>
  <c r="O162" i="1"/>
  <c r="Q162" i="1"/>
  <c r="M162" i="1"/>
  <c r="I161" i="1"/>
  <c r="J161" i="1"/>
  <c r="O161" i="1"/>
  <c r="Q161" i="1"/>
  <c r="M161" i="1"/>
  <c r="I160" i="1"/>
  <c r="J160" i="1"/>
  <c r="O160" i="1"/>
  <c r="Q160" i="1"/>
  <c r="M160" i="1"/>
  <c r="I159" i="1"/>
  <c r="J159" i="1"/>
  <c r="O159" i="1"/>
  <c r="Q159" i="1"/>
  <c r="M159" i="1"/>
  <c r="I158" i="1"/>
  <c r="J158" i="1"/>
  <c r="O158" i="1"/>
  <c r="Q158" i="1"/>
  <c r="M158" i="1"/>
  <c r="I157" i="1"/>
  <c r="J157" i="1"/>
  <c r="O157" i="1"/>
  <c r="Q157" i="1"/>
  <c r="M157" i="1"/>
  <c r="I156" i="1"/>
  <c r="J156" i="1"/>
  <c r="O156" i="1"/>
  <c r="Q156" i="1"/>
  <c r="M156" i="1"/>
  <c r="I155" i="1"/>
  <c r="J155" i="1"/>
  <c r="O155" i="1"/>
  <c r="Q155" i="1"/>
  <c r="M155" i="1"/>
  <c r="I154" i="1"/>
  <c r="J154" i="1"/>
  <c r="O154" i="1"/>
  <c r="Q154" i="1"/>
  <c r="M154" i="1"/>
  <c r="I153" i="1"/>
  <c r="J153" i="1"/>
  <c r="O153" i="1"/>
  <c r="Q153" i="1"/>
  <c r="M153" i="1"/>
  <c r="I152" i="1"/>
  <c r="J152" i="1"/>
  <c r="O152" i="1"/>
  <c r="Q152" i="1"/>
  <c r="M152" i="1"/>
  <c r="I151" i="1"/>
  <c r="J151" i="1"/>
  <c r="O151" i="1"/>
  <c r="Q151" i="1"/>
  <c r="M151" i="1"/>
  <c r="I150" i="1"/>
  <c r="J150" i="1"/>
  <c r="O150" i="1"/>
  <c r="Q150" i="1"/>
  <c r="M150" i="1"/>
  <c r="I149" i="1"/>
  <c r="J149" i="1"/>
  <c r="O149" i="1"/>
  <c r="Q149" i="1"/>
  <c r="M149" i="1"/>
  <c r="I148" i="1"/>
  <c r="J148" i="1"/>
  <c r="O148" i="1"/>
  <c r="Q148" i="1"/>
  <c r="M148" i="1"/>
  <c r="I147" i="1"/>
  <c r="J147" i="1"/>
  <c r="O147" i="1"/>
  <c r="Q147" i="1"/>
  <c r="M147" i="1"/>
  <c r="I146" i="1"/>
  <c r="J146" i="1"/>
  <c r="O146" i="1"/>
  <c r="Q146" i="1"/>
  <c r="M146" i="1"/>
  <c r="I145" i="1"/>
  <c r="J145" i="1"/>
  <c r="O145" i="1"/>
  <c r="Q145" i="1"/>
  <c r="M145" i="1"/>
  <c r="I144" i="1"/>
  <c r="J144" i="1"/>
  <c r="O144" i="1"/>
  <c r="Q144" i="1"/>
  <c r="M144" i="1"/>
  <c r="I143" i="1"/>
  <c r="J143" i="1"/>
  <c r="O143" i="1"/>
  <c r="Q143" i="1"/>
  <c r="M143" i="1"/>
  <c r="I142" i="1"/>
  <c r="J142" i="1"/>
  <c r="O142" i="1"/>
  <c r="Q142" i="1"/>
  <c r="M142" i="1"/>
  <c r="I141" i="1"/>
  <c r="J141" i="1"/>
  <c r="O141" i="1"/>
  <c r="Q141" i="1"/>
  <c r="M141" i="1"/>
  <c r="I140" i="1"/>
  <c r="J140" i="1"/>
  <c r="O140" i="1"/>
  <c r="Q140" i="1"/>
  <c r="M140" i="1"/>
  <c r="I139" i="1"/>
  <c r="J139" i="1"/>
  <c r="O139" i="1"/>
  <c r="Q139" i="1"/>
  <c r="M139" i="1"/>
  <c r="I138" i="1"/>
  <c r="J138" i="1"/>
  <c r="O138" i="1"/>
  <c r="Q138" i="1"/>
  <c r="M138" i="1"/>
  <c r="I137" i="1"/>
  <c r="J137" i="1"/>
  <c r="O137" i="1"/>
  <c r="Q137" i="1"/>
  <c r="M137" i="1"/>
  <c r="I136" i="1"/>
  <c r="J136" i="1"/>
  <c r="O136" i="1"/>
  <c r="Q136" i="1"/>
  <c r="M136" i="1"/>
  <c r="I135" i="1"/>
  <c r="J135" i="1"/>
  <c r="O135" i="1"/>
  <c r="Q135" i="1"/>
  <c r="M135" i="1"/>
  <c r="I134" i="1"/>
  <c r="J134" i="1"/>
  <c r="O134" i="1"/>
  <c r="Q134" i="1"/>
  <c r="M134" i="1"/>
  <c r="I133" i="1"/>
  <c r="J133" i="1"/>
  <c r="O133" i="1"/>
  <c r="Q133" i="1"/>
  <c r="M133" i="1"/>
  <c r="I132" i="1"/>
  <c r="J132" i="1"/>
  <c r="O132" i="1"/>
  <c r="Q132" i="1"/>
  <c r="M132" i="1"/>
  <c r="I131" i="1"/>
  <c r="J131" i="1"/>
  <c r="O131" i="1"/>
  <c r="Q131" i="1"/>
  <c r="M131" i="1"/>
  <c r="I130" i="1"/>
  <c r="J130" i="1"/>
  <c r="O130" i="1"/>
  <c r="Q130" i="1"/>
  <c r="M130" i="1"/>
  <c r="I129" i="1"/>
  <c r="J129" i="1"/>
  <c r="O129" i="1"/>
  <c r="Q129" i="1"/>
  <c r="M129" i="1"/>
  <c r="I128" i="1"/>
  <c r="J128" i="1"/>
  <c r="O128" i="1"/>
  <c r="Q128" i="1"/>
  <c r="M128" i="1"/>
  <c r="I127" i="1"/>
  <c r="J127" i="1"/>
  <c r="O127" i="1"/>
  <c r="Q127" i="1"/>
  <c r="M127" i="1"/>
  <c r="J126" i="1"/>
  <c r="O126" i="1"/>
  <c r="Q126" i="1"/>
  <c r="M126" i="1"/>
  <c r="I125" i="1"/>
  <c r="J125" i="1"/>
  <c r="O125" i="1"/>
  <c r="Q125" i="1"/>
  <c r="M125" i="1"/>
  <c r="I124" i="1"/>
  <c r="J124" i="1"/>
  <c r="O124" i="1"/>
  <c r="Q124" i="1"/>
  <c r="M124" i="1"/>
  <c r="I123" i="1"/>
  <c r="J123" i="1"/>
  <c r="O123" i="1"/>
  <c r="Q123" i="1"/>
  <c r="M123" i="1"/>
  <c r="I122" i="1"/>
  <c r="J122" i="1"/>
  <c r="O122" i="1"/>
  <c r="Q122" i="1"/>
  <c r="M122" i="1"/>
  <c r="I121" i="1"/>
  <c r="J121" i="1"/>
  <c r="O121" i="1"/>
  <c r="Q121" i="1"/>
  <c r="M121" i="1"/>
  <c r="I120" i="1"/>
  <c r="J120" i="1"/>
  <c r="O120" i="1"/>
  <c r="Q120" i="1"/>
  <c r="M120" i="1"/>
  <c r="I119" i="1"/>
  <c r="J119" i="1"/>
  <c r="O119" i="1"/>
  <c r="Q119" i="1"/>
  <c r="M119" i="1"/>
  <c r="I118" i="1"/>
  <c r="J118" i="1"/>
  <c r="O118" i="1"/>
  <c r="Q118" i="1"/>
  <c r="M118" i="1"/>
  <c r="I117" i="1"/>
  <c r="J117" i="1"/>
  <c r="O117" i="1"/>
  <c r="Q117" i="1"/>
  <c r="M117" i="1"/>
  <c r="I116" i="1"/>
  <c r="J116" i="1"/>
  <c r="O116" i="1"/>
  <c r="Q116" i="1"/>
  <c r="M116" i="1"/>
  <c r="I115" i="1"/>
  <c r="J115" i="1"/>
  <c r="O115" i="1"/>
  <c r="Q115" i="1"/>
  <c r="M115" i="1"/>
  <c r="I114" i="1"/>
  <c r="J114" i="1"/>
  <c r="O114" i="1"/>
  <c r="Q114" i="1"/>
  <c r="M114" i="1"/>
  <c r="I113" i="1"/>
  <c r="J113" i="1"/>
  <c r="O113" i="1"/>
  <c r="Q113" i="1"/>
  <c r="M113" i="1"/>
  <c r="I112" i="1"/>
  <c r="J112" i="1"/>
  <c r="O112" i="1"/>
  <c r="Q112" i="1"/>
  <c r="M112" i="1"/>
  <c r="I111" i="1"/>
  <c r="J111" i="1"/>
  <c r="O111" i="1"/>
  <c r="Q111" i="1"/>
  <c r="M111" i="1"/>
  <c r="I110" i="1"/>
  <c r="O110" i="1"/>
  <c r="M110" i="1"/>
  <c r="J110" i="1"/>
  <c r="I109" i="1"/>
  <c r="O109" i="1"/>
  <c r="J109" i="1"/>
  <c r="I108" i="1"/>
  <c r="O108" i="1"/>
  <c r="J108" i="1"/>
  <c r="I107" i="1"/>
  <c r="J107" i="1"/>
  <c r="O107" i="1"/>
  <c r="Q107" i="1"/>
  <c r="M107" i="1"/>
  <c r="I106" i="1"/>
  <c r="J106" i="1"/>
  <c r="O106" i="1"/>
  <c r="Q106" i="1"/>
  <c r="M106" i="1"/>
  <c r="I105" i="1"/>
  <c r="O105" i="1"/>
  <c r="M105" i="1"/>
  <c r="J105" i="1"/>
  <c r="I104" i="1"/>
  <c r="O104" i="1"/>
  <c r="M104" i="1"/>
  <c r="J104" i="1"/>
  <c r="I103" i="1"/>
  <c r="J103" i="1"/>
  <c r="O103" i="1"/>
  <c r="Q103" i="1"/>
  <c r="M103" i="1"/>
  <c r="I102" i="1"/>
  <c r="O102" i="1"/>
  <c r="M102" i="1"/>
  <c r="J102" i="1"/>
  <c r="I101" i="1"/>
  <c r="J101" i="1"/>
  <c r="O101" i="1"/>
  <c r="Q101" i="1"/>
  <c r="M101" i="1"/>
  <c r="I100" i="1"/>
  <c r="J100" i="1"/>
  <c r="O100" i="1"/>
  <c r="Q100" i="1"/>
  <c r="M100" i="1"/>
  <c r="I99" i="1"/>
  <c r="J99" i="1"/>
  <c r="O99" i="1"/>
  <c r="Q99" i="1"/>
  <c r="M99" i="1"/>
  <c r="I98" i="1"/>
  <c r="J98" i="1"/>
  <c r="O98" i="1"/>
  <c r="Q98" i="1"/>
  <c r="M98" i="1"/>
  <c r="I97" i="1"/>
  <c r="J97" i="1"/>
  <c r="O97" i="1"/>
  <c r="Q97" i="1"/>
  <c r="M97" i="1"/>
  <c r="I96" i="1"/>
  <c r="J96" i="1"/>
  <c r="O96" i="1"/>
  <c r="Q96" i="1"/>
  <c r="M96" i="1"/>
  <c r="I95" i="1"/>
  <c r="J95" i="1"/>
  <c r="O95" i="1"/>
  <c r="Q95" i="1"/>
  <c r="M95" i="1"/>
  <c r="I94" i="1"/>
  <c r="J94" i="1"/>
  <c r="O94" i="1"/>
  <c r="Q94" i="1"/>
  <c r="M94" i="1"/>
  <c r="I93" i="1"/>
  <c r="J93" i="1"/>
  <c r="O93" i="1"/>
  <c r="Q93" i="1"/>
  <c r="M93" i="1"/>
  <c r="I92" i="1"/>
  <c r="J92" i="1"/>
  <c r="O92" i="1"/>
  <c r="Q92" i="1"/>
  <c r="M92" i="1"/>
  <c r="I91" i="1"/>
  <c r="J91" i="1"/>
  <c r="O91" i="1"/>
  <c r="Q91" i="1"/>
  <c r="M91" i="1"/>
  <c r="I90" i="1"/>
  <c r="J90" i="1"/>
  <c r="O90" i="1"/>
  <c r="Q90" i="1"/>
  <c r="M90" i="1"/>
  <c r="I89" i="1"/>
  <c r="J89" i="1"/>
  <c r="O89" i="1"/>
  <c r="Q89" i="1"/>
  <c r="M89" i="1"/>
  <c r="I88" i="1"/>
  <c r="J88" i="1"/>
  <c r="O88" i="1"/>
  <c r="Q88" i="1"/>
  <c r="M88" i="1"/>
  <c r="I87" i="1"/>
  <c r="J87" i="1"/>
  <c r="O87" i="1"/>
  <c r="Q87" i="1"/>
  <c r="M87" i="1"/>
  <c r="I86" i="1"/>
  <c r="J86" i="1"/>
  <c r="O86" i="1"/>
  <c r="Q86" i="1"/>
  <c r="M86" i="1"/>
  <c r="I85" i="1"/>
  <c r="J85" i="1"/>
  <c r="O85" i="1"/>
  <c r="Q85" i="1"/>
  <c r="M85" i="1"/>
  <c r="I84" i="1"/>
  <c r="J84" i="1"/>
  <c r="O84" i="1"/>
  <c r="Q84" i="1"/>
  <c r="M84" i="1"/>
  <c r="I83" i="1"/>
  <c r="J83" i="1"/>
  <c r="O83" i="1"/>
  <c r="Q83" i="1"/>
  <c r="M83" i="1"/>
  <c r="I82" i="1"/>
  <c r="J82" i="1"/>
  <c r="O82" i="1"/>
  <c r="Q82" i="1"/>
  <c r="M82" i="1"/>
  <c r="I81" i="1"/>
  <c r="J81" i="1"/>
  <c r="O81" i="1"/>
  <c r="Q81" i="1"/>
  <c r="M81" i="1"/>
  <c r="I80" i="1"/>
  <c r="J80" i="1"/>
  <c r="O80" i="1"/>
  <c r="Q80" i="1"/>
  <c r="M80" i="1"/>
  <c r="I79" i="1"/>
  <c r="J79" i="1"/>
  <c r="O79" i="1"/>
  <c r="Q79" i="1"/>
  <c r="M79" i="1"/>
  <c r="I78" i="1"/>
  <c r="J78" i="1"/>
  <c r="O78" i="1"/>
  <c r="Q78" i="1"/>
  <c r="M78" i="1"/>
  <c r="I77" i="1"/>
  <c r="J77" i="1"/>
  <c r="O77" i="1"/>
  <c r="Q77" i="1"/>
  <c r="M77" i="1"/>
  <c r="I76" i="1"/>
  <c r="J76" i="1"/>
  <c r="O76" i="1"/>
  <c r="Q76" i="1"/>
  <c r="I75" i="1"/>
  <c r="J75" i="1"/>
  <c r="O75" i="1"/>
  <c r="Q75" i="1"/>
  <c r="I74" i="1"/>
  <c r="J74" i="1"/>
  <c r="O74" i="1"/>
  <c r="Q74" i="1"/>
  <c r="M74" i="1"/>
  <c r="I73" i="1"/>
  <c r="J73" i="1"/>
  <c r="O73" i="1"/>
  <c r="Q73" i="1"/>
  <c r="M73" i="1"/>
  <c r="I72" i="1"/>
  <c r="J72" i="1"/>
  <c r="O72" i="1"/>
  <c r="Q72" i="1"/>
  <c r="M72" i="1"/>
  <c r="I71" i="1"/>
  <c r="J71" i="1"/>
  <c r="O71" i="1"/>
  <c r="Q71" i="1"/>
  <c r="M71" i="1"/>
  <c r="I70" i="1"/>
  <c r="J70" i="1"/>
  <c r="O70" i="1"/>
  <c r="Q70" i="1"/>
  <c r="I69" i="1"/>
  <c r="J69" i="1"/>
  <c r="O69" i="1"/>
  <c r="Q69" i="1"/>
  <c r="M69" i="1"/>
  <c r="I68" i="1"/>
  <c r="J68" i="1"/>
  <c r="O68" i="1"/>
  <c r="Q68" i="1"/>
  <c r="M68" i="1"/>
  <c r="I67" i="1"/>
  <c r="J67" i="1"/>
  <c r="O67" i="1"/>
  <c r="Q67" i="1"/>
  <c r="M67" i="1"/>
  <c r="I66" i="1"/>
  <c r="J66" i="1"/>
  <c r="O66" i="1"/>
  <c r="Q66" i="1"/>
  <c r="M66" i="1"/>
  <c r="I65" i="1"/>
  <c r="J65" i="1"/>
  <c r="O65" i="1"/>
  <c r="Q65" i="1"/>
  <c r="I64" i="1"/>
  <c r="J64" i="1"/>
  <c r="O64" i="1"/>
  <c r="Q64" i="1"/>
  <c r="I63" i="1"/>
  <c r="J63" i="1"/>
  <c r="O63" i="1"/>
  <c r="Q63" i="1"/>
  <c r="I62" i="1"/>
  <c r="J62" i="1"/>
  <c r="O62" i="1"/>
  <c r="Q62" i="1"/>
  <c r="I61" i="1"/>
  <c r="J61" i="1"/>
  <c r="O61" i="1"/>
  <c r="Q61" i="1"/>
  <c r="I60" i="1"/>
  <c r="J60" i="1"/>
  <c r="O60" i="1"/>
  <c r="Q60" i="1"/>
  <c r="I59" i="1"/>
  <c r="J59" i="1"/>
  <c r="O59" i="1"/>
  <c r="Q59" i="1"/>
  <c r="I58" i="1"/>
  <c r="J58" i="1"/>
  <c r="O58" i="1"/>
  <c r="Q58" i="1"/>
  <c r="I57" i="1"/>
  <c r="J57" i="1"/>
  <c r="O57" i="1"/>
  <c r="Q57" i="1"/>
  <c r="I56" i="1"/>
  <c r="J56" i="1"/>
  <c r="O56" i="1"/>
  <c r="Q56" i="1"/>
  <c r="I55" i="1"/>
  <c r="J55" i="1"/>
  <c r="O55" i="1"/>
  <c r="Q55" i="1"/>
  <c r="I54" i="1"/>
  <c r="J54" i="1"/>
  <c r="O54" i="1"/>
  <c r="Q54" i="1"/>
  <c r="I53" i="1"/>
  <c r="J53" i="1"/>
  <c r="O53" i="1"/>
  <c r="Q53" i="1"/>
  <c r="I52" i="1"/>
  <c r="J52" i="1"/>
  <c r="O52" i="1"/>
  <c r="Q52" i="1"/>
  <c r="I51" i="1"/>
  <c r="J51" i="1"/>
  <c r="O51" i="1"/>
  <c r="Q51" i="1"/>
  <c r="I50" i="1"/>
  <c r="J50" i="1"/>
  <c r="O50" i="1"/>
  <c r="Q50" i="1"/>
  <c r="I49" i="1"/>
  <c r="J49" i="1"/>
  <c r="O49" i="1"/>
  <c r="Q49" i="1"/>
  <c r="I48" i="1"/>
  <c r="J48" i="1"/>
  <c r="O48" i="1"/>
  <c r="Q48" i="1"/>
  <c r="I47" i="1"/>
  <c r="J47" i="1"/>
  <c r="O47" i="1"/>
  <c r="Q47" i="1"/>
  <c r="I46" i="1"/>
  <c r="J46" i="1"/>
  <c r="O46" i="1"/>
  <c r="Q46" i="1"/>
  <c r="I45" i="1"/>
  <c r="J45" i="1"/>
  <c r="O45" i="1"/>
  <c r="Q45" i="1"/>
  <c r="I44" i="1"/>
  <c r="J44" i="1"/>
  <c r="O44" i="1"/>
  <c r="Q44" i="1"/>
  <c r="I43" i="1"/>
  <c r="J43" i="1"/>
  <c r="O43" i="1"/>
  <c r="Q43" i="1"/>
  <c r="I42" i="1"/>
  <c r="J42" i="1"/>
  <c r="O42" i="1"/>
  <c r="Q42" i="1"/>
  <c r="I41" i="1"/>
  <c r="J41" i="1"/>
  <c r="O41" i="1"/>
  <c r="Q41" i="1"/>
  <c r="I40" i="1"/>
  <c r="J40" i="1"/>
  <c r="O40" i="1"/>
  <c r="Q40" i="1"/>
  <c r="I39" i="1"/>
  <c r="J39" i="1"/>
  <c r="O39" i="1"/>
  <c r="Q39" i="1"/>
  <c r="I38" i="1"/>
  <c r="J38" i="1"/>
  <c r="O38" i="1"/>
  <c r="Q38" i="1"/>
  <c r="I37" i="1"/>
  <c r="J37" i="1"/>
  <c r="O37" i="1"/>
  <c r="Q37" i="1"/>
  <c r="I36" i="1"/>
  <c r="O36" i="1"/>
  <c r="M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<sst xmlns="http://schemas.openxmlformats.org/spreadsheetml/2006/main" count="512" uniqueCount="157">
  <si>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</si>
  <si>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</si>
  <si>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</si>
  <si>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</si>
  <si>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</si>
  <si>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</si>
  <si>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</si>
  <si>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</si>
  <si>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</si>
  <si>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</si>
  <si>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</si>
  <si>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</si>
  <si>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</si>
  <si>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</si>
  <si>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</si>
  <si>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</si>
  <si>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Approx. larvae sampled</t>
  </si>
  <si>
    <t>Date Larvae Sampled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</si>
  <si>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</si>
  <si>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</si>
  <si>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</si>
  <si>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</si>
  <si>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</si>
  <si>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</si>
  <si>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</si>
  <si>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</si>
  <si>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</si>
  <si>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</si>
  <si>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</si>
  <si>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</si>
  <si>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</si>
  <si>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</si>
  <si>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</si>
  <si>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</si>
  <si>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</si>
  <si>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</si>
  <si>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</si>
  <si>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</si>
  <si>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</si>
  <si>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</si>
  <si>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</si>
  <si>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</si>
  <si>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</si>
  <si>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</si>
  <si>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500 mL into rearing bucket</t>
  </si>
  <si>
    <t>SN-6 Low A</t>
  </si>
  <si>
    <t xml:space="preserve">All into rearing bucket </t>
  </si>
  <si>
    <t>2-A, 2-B</t>
  </si>
  <si>
    <t>Put 300 mL into rearing bucket - equals 110,000</t>
  </si>
  <si>
    <t>4-A, 4-B</t>
  </si>
  <si>
    <t>NF-10 Low B</t>
  </si>
  <si>
    <t>K-6 Low</t>
  </si>
  <si>
    <t>5-A</t>
  </si>
  <si>
    <t>3-A, 3-B</t>
  </si>
  <si>
    <t>I had mixed remaining SN-A Ambient A &amp; B on 5/21</t>
  </si>
  <si>
    <t>6-A, 6-B</t>
  </si>
  <si>
    <t>1-A, 1-B- 1-C</t>
  </si>
  <si>
    <t xml:space="preserve">I had mixed remaining SN-6 Low A &amp; B on 5/21 </t>
  </si>
  <si>
    <t>SN-6 Low B</t>
  </si>
  <si>
    <t>NF-10 Low A</t>
  </si>
  <si>
    <t>NF-6 Ambient A</t>
  </si>
  <si>
    <t>7-A</t>
  </si>
  <si>
    <t>SN-6 low A</t>
  </si>
  <si>
    <t>12-A</t>
  </si>
  <si>
    <t>11-A</t>
  </si>
  <si>
    <t>9-A</t>
  </si>
  <si>
    <t>8-A</t>
  </si>
  <si>
    <t>10-A</t>
  </si>
  <si>
    <t>HL-10 Ambient</t>
  </si>
  <si>
    <t>14-A</t>
  </si>
  <si>
    <t>17-A</t>
  </si>
  <si>
    <t>13-A</t>
  </si>
  <si>
    <t>15-A</t>
  </si>
  <si>
    <t>NF-10  Low A</t>
  </si>
  <si>
    <t>18-A</t>
  </si>
  <si>
    <t>Started new bucket</t>
  </si>
  <si>
    <t>16-A</t>
  </si>
  <si>
    <t>NF-10 Ambient A</t>
  </si>
  <si>
    <t>20-A</t>
  </si>
  <si>
    <t>NF-6 Low B</t>
  </si>
  <si>
    <t>19-A</t>
  </si>
  <si>
    <t>HL-10 Low</t>
  </si>
  <si>
    <t>x</t>
  </si>
  <si>
    <t>23-A</t>
  </si>
  <si>
    <t>22-A</t>
  </si>
  <si>
    <t>21-A</t>
  </si>
  <si>
    <t>24-A</t>
  </si>
  <si>
    <t>27-A</t>
  </si>
  <si>
    <t>Banjo was not placed on 5/26; lots of larvae added that day likely went down drain (although there was quite a big on the bottom still). Added 2x the daily allotment.</t>
  </si>
  <si>
    <t>26-A</t>
  </si>
  <si>
    <t>25-A</t>
  </si>
  <si>
    <t>28-A</t>
  </si>
  <si>
    <t>Afternoon spawn</t>
  </si>
  <si>
    <t>29-A</t>
  </si>
  <si>
    <t>Too Dirty</t>
  </si>
  <si>
    <t>30-A</t>
  </si>
  <si>
    <t>Too much debris that couldn't be filtered out; sampled instead of stocked</t>
  </si>
  <si>
    <t>31-A</t>
  </si>
  <si>
    <t>32-A</t>
  </si>
  <si>
    <t>33-A</t>
  </si>
  <si>
    <t>35-A</t>
  </si>
  <si>
    <t>34-A</t>
  </si>
  <si>
    <t>Rest of larvae used in a 2-bucket flow-through experiment to see how many larvae make it to the 2nd bucket after 48 hrs</t>
  </si>
  <si>
    <t>42-A</t>
  </si>
  <si>
    <t>41-A</t>
  </si>
  <si>
    <t>38-A</t>
  </si>
  <si>
    <t>36-A</t>
  </si>
  <si>
    <t>39-A</t>
  </si>
  <si>
    <t>40-A</t>
  </si>
  <si>
    <t>37-A</t>
  </si>
  <si>
    <t>43-A</t>
  </si>
  <si>
    <t>44-A</t>
  </si>
  <si>
    <t>started new bucket</t>
  </si>
  <si>
    <t>NF-6 Low A</t>
  </si>
  <si>
    <t>47-A</t>
  </si>
  <si>
    <t>46-A</t>
  </si>
  <si>
    <t>45-A</t>
  </si>
  <si>
    <t>50-A</t>
  </si>
  <si>
    <t>49-A</t>
  </si>
  <si>
    <t>Several dead, not active, looks like ciliate activity. Did not add to bucket.</t>
  </si>
  <si>
    <t>48-A</t>
  </si>
  <si>
    <t>51-A</t>
  </si>
  <si>
    <t>52-A</t>
  </si>
  <si>
    <t>53-A</t>
  </si>
  <si>
    <t>58-A</t>
  </si>
  <si>
    <t>56-A</t>
  </si>
  <si>
    <t>Not healthy, not stocked. Very few larvae in sample</t>
  </si>
  <si>
    <t>55-A</t>
  </si>
  <si>
    <t>57-A</t>
  </si>
  <si>
    <t>Not healthy, not stocked.</t>
  </si>
  <si>
    <t>54-A</t>
  </si>
  <si>
    <t>"1 new" or 9</t>
  </si>
  <si>
    <t>60-A</t>
  </si>
  <si>
    <t>HL-6 Ambient</t>
  </si>
  <si>
    <t>59-A</t>
  </si>
  <si>
    <t>63-A</t>
  </si>
  <si>
    <t>64-A</t>
  </si>
  <si>
    <t>62-A</t>
  </si>
  <si>
    <t>61-A</t>
  </si>
  <si>
    <t>65-A</t>
  </si>
  <si>
    <t>66-A</t>
  </si>
  <si>
    <t>67-A</t>
  </si>
  <si>
    <t xml:space="preserve">Visually saw a few larvae, but negligiable amount. Stocked them. </t>
  </si>
  <si>
    <t>69-A</t>
  </si>
  <si>
    <t>68-A</t>
  </si>
  <si>
    <t>73-A</t>
  </si>
  <si>
    <t>72-A</t>
  </si>
  <si>
    <t>71-A</t>
  </si>
  <si>
    <t>70-A</t>
  </si>
  <si>
    <t>75-A</t>
  </si>
  <si>
    <t>74-A</t>
  </si>
  <si>
    <t>76-A</t>
  </si>
  <si>
    <t>77-A</t>
  </si>
  <si>
    <t>78-A</t>
  </si>
  <si>
    <t>79-A</t>
  </si>
  <si>
    <t>80-A</t>
  </si>
  <si>
    <t>81-A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</si>
</sst>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6"/>
      <color theme="1" tint="0.499984740745262"/>
      <name val="Calibri"/>
      <scheme val="minor"/>
    </font>
    <font>
      <b/>
      <sz val="14"/>
      <color theme="1"/>
      <name val="Calibri"/>
      <scheme val="minor"/>
    </font>
    <font>
      <i/>
      <sz val="12"/>
      <color theme="1" tint="0.499984740745262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43" fontId="2" fillId="0" borderId="0" xfId="1" applyFont="1" applyFill="1" applyBorder="1" applyAlignment="1">
      <alignment horizontal="right" wrapText="1"/>
    </xf>
    <xf numFmtId="165" fontId="2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1" fillId="0" borderId="0" xfId="1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right"/>
    </xf>
    <xf numFmtId="43" fontId="5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0" fillId="0" borderId="0" xfId="0" applyNumberFormat="1" applyFill="1" applyAlignment="1">
      <alignment horizontal="left"/>
    </xf>
    <xf numFmtId="0" fontId="0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workbookViewId="0">
      <pane ySplit="2080" topLeftCell="A134" activePane="bottomLeft"/>
      <selection activeCell="B4" sqref="B4"/>
      <selection pane="bottomLeft" activeCell="K141" sqref="K141"/>
    </sheetView>
  </sheetViews>
  <sheetFormatPr baseColWidth="10" defaultRowHeight="15" x14ac:dyDescent="0"/>
  <cols>
    <col min="1" max="1" width="12.1640625" style="31" customWidth="1"/>
    <col min="2" max="2" width="16.33203125" style="23" customWidth="1"/>
    <col min="3" max="3" width="9.1640625" style="23" hidden="1" customWidth="1"/>
    <col min="4" max="4" width="9.83203125" style="24" hidden="1" customWidth="1"/>
    <col min="5" max="5" width="10.83203125" style="23" hidden="1" customWidth="1"/>
    <col min="6" max="6" width="10.5" style="23" hidden="1" customWidth="1"/>
    <col min="7" max="8" width="10.33203125" style="23" hidden="1" customWidth="1"/>
    <col min="9" max="9" width="10.6640625" style="25" hidden="1" customWidth="1"/>
    <col min="10" max="10" width="12.5" style="25" hidden="1" customWidth="1"/>
    <col min="11" max="11" width="10.1640625" style="23" customWidth="1"/>
    <col min="12" max="13" width="10.5" style="27" customWidth="1"/>
    <col min="14" max="14" width="13.5" style="23" hidden="1" customWidth="1"/>
    <col min="15" max="15" width="13.5" style="25" customWidth="1"/>
    <col min="16" max="16" width="12.1640625" style="23" customWidth="1"/>
    <col min="17" max="17" width="12.1640625" style="25" customWidth="1"/>
    <col min="18" max="18" width="12.5" style="23" customWidth="1"/>
    <col min="19" max="19" width="9.83203125" style="23" bestFit="1" customWidth="1"/>
    <col min="20" max="20" width="69.83203125" style="26" customWidth="1"/>
    <col min="21" max="16384" width="10.83203125" style="23"/>
  </cols>
  <sheetData>
    <row r="1" spans="1:20" s="2" customFormat="1" ht="91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5" t="s">
        <v>11</v>
      </c>
      <c r="M1" s="5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6"/>
    </row>
    <row r="2" spans="1:20" s="8" customFormat="1">
      <c r="A2" s="7">
        <v>42866</v>
      </c>
      <c r="B2" s="8" t="s">
        <v>19</v>
      </c>
      <c r="D2" s="9">
        <v>0.5</v>
      </c>
      <c r="E2" s="8">
        <v>300</v>
      </c>
      <c r="F2" s="10">
        <v>80</v>
      </c>
      <c r="G2" s="8">
        <v>77</v>
      </c>
      <c r="H2" s="8">
        <v>80</v>
      </c>
      <c r="I2" s="11">
        <f t="shared" ref="I2:I65" si="0">AVERAGE(F2:H2)/D2</f>
        <v>158</v>
      </c>
      <c r="J2" s="11">
        <f t="shared" ref="J2:J65" si="1">I2*E2</f>
        <v>47400</v>
      </c>
      <c r="K2" s="12" t="s">
        <v>20</v>
      </c>
      <c r="L2" s="13" t="s">
        <v>20</v>
      </c>
      <c r="M2" s="13"/>
      <c r="N2" s="12" t="s">
        <v>20</v>
      </c>
      <c r="O2" s="12" t="s">
        <v>20</v>
      </c>
      <c r="P2" s="12" t="s">
        <v>20</v>
      </c>
      <c r="Q2" s="11"/>
      <c r="R2" s="12"/>
      <c r="T2" s="14" t="s">
        <v>21</v>
      </c>
    </row>
    <row r="3" spans="1:20" s="8" customFormat="1">
      <c r="A3" s="7">
        <v>42866</v>
      </c>
      <c r="B3" s="8" t="s">
        <v>22</v>
      </c>
      <c r="D3" s="9">
        <v>0.5</v>
      </c>
      <c r="E3" s="8">
        <v>300</v>
      </c>
      <c r="F3" s="10">
        <v>52</v>
      </c>
      <c r="G3" s="8">
        <v>57</v>
      </c>
      <c r="H3" s="8">
        <v>77</v>
      </c>
      <c r="I3" s="11">
        <f t="shared" si="0"/>
        <v>124</v>
      </c>
      <c r="J3" s="11">
        <f t="shared" si="1"/>
        <v>37200</v>
      </c>
      <c r="K3" s="12" t="s">
        <v>20</v>
      </c>
      <c r="L3" s="13" t="s">
        <v>20</v>
      </c>
      <c r="M3" s="13"/>
      <c r="N3" s="12" t="s">
        <v>20</v>
      </c>
      <c r="O3" s="12" t="s">
        <v>20</v>
      </c>
      <c r="P3" s="12" t="s">
        <v>20</v>
      </c>
      <c r="Q3" s="11"/>
      <c r="R3" s="12"/>
      <c r="T3" s="14" t="s">
        <v>21</v>
      </c>
    </row>
    <row r="4" spans="1:20" s="8" customFormat="1">
      <c r="A4" s="7">
        <v>42868</v>
      </c>
      <c r="B4" s="8" t="s">
        <v>23</v>
      </c>
      <c r="D4" s="9">
        <v>1</v>
      </c>
      <c r="E4" s="8">
        <v>50</v>
      </c>
      <c r="F4" s="8">
        <v>78</v>
      </c>
      <c r="G4" s="8">
        <v>65</v>
      </c>
      <c r="H4" s="8">
        <v>66</v>
      </c>
      <c r="I4" s="11">
        <f t="shared" si="0"/>
        <v>69.666666666666671</v>
      </c>
      <c r="J4" s="11">
        <f t="shared" si="1"/>
        <v>3483.3333333333335</v>
      </c>
      <c r="K4" s="12" t="s">
        <v>20</v>
      </c>
      <c r="L4" s="13" t="s">
        <v>20</v>
      </c>
      <c r="M4" s="13"/>
      <c r="N4" s="12" t="s">
        <v>20</v>
      </c>
      <c r="O4" s="12" t="s">
        <v>20</v>
      </c>
      <c r="P4" s="12" t="s">
        <v>20</v>
      </c>
      <c r="Q4" s="11"/>
      <c r="R4" s="12"/>
      <c r="T4" s="14" t="s">
        <v>24</v>
      </c>
    </row>
    <row r="5" spans="1:20" s="8" customFormat="1">
      <c r="A5" s="7">
        <v>42869</v>
      </c>
      <c r="B5" s="8" t="s">
        <v>23</v>
      </c>
      <c r="D5" s="9">
        <v>0.75</v>
      </c>
      <c r="E5" s="8">
        <v>50</v>
      </c>
      <c r="F5" s="8">
        <v>45</v>
      </c>
      <c r="G5" s="8">
        <v>59</v>
      </c>
      <c r="H5" s="8">
        <v>69</v>
      </c>
      <c r="I5" s="11">
        <f t="shared" si="0"/>
        <v>76.888888888888886</v>
      </c>
      <c r="J5" s="11">
        <f t="shared" si="1"/>
        <v>3844.4444444444443</v>
      </c>
      <c r="K5" s="12" t="s">
        <v>20</v>
      </c>
      <c r="L5" s="13" t="s">
        <v>20</v>
      </c>
      <c r="M5" s="13"/>
      <c r="N5" s="12" t="s">
        <v>20</v>
      </c>
      <c r="O5" s="12" t="s">
        <v>20</v>
      </c>
      <c r="P5" s="12" t="s">
        <v>20</v>
      </c>
      <c r="Q5" s="11"/>
      <c r="R5" s="12"/>
      <c r="T5" s="14"/>
    </row>
    <row r="6" spans="1:20" s="8" customFormat="1" ht="20">
      <c r="A6" s="7">
        <v>42869</v>
      </c>
      <c r="B6" s="8" t="s">
        <v>19</v>
      </c>
      <c r="D6" s="9">
        <v>0.5</v>
      </c>
      <c r="E6" s="8">
        <v>300</v>
      </c>
      <c r="F6" s="8">
        <v>115</v>
      </c>
      <c r="G6" s="8">
        <v>112</v>
      </c>
      <c r="H6" s="8">
        <v>107</v>
      </c>
      <c r="I6" s="11">
        <f t="shared" si="0"/>
        <v>222.66666666666666</v>
      </c>
      <c r="J6" s="11">
        <f t="shared" si="1"/>
        <v>66800</v>
      </c>
      <c r="K6" s="12" t="s">
        <v>20</v>
      </c>
      <c r="L6" s="13" t="s">
        <v>20</v>
      </c>
      <c r="M6" s="13"/>
      <c r="N6" s="12" t="s">
        <v>20</v>
      </c>
      <c r="O6" s="12" t="s">
        <v>20</v>
      </c>
      <c r="P6" s="12" t="s">
        <v>20</v>
      </c>
      <c r="Q6" s="11"/>
      <c r="R6" s="12"/>
      <c r="S6" s="15"/>
      <c r="T6" s="14"/>
    </row>
    <row r="7" spans="1:20" s="8" customFormat="1">
      <c r="A7" s="7">
        <v>42869</v>
      </c>
      <c r="B7" s="8" t="s">
        <v>22</v>
      </c>
      <c r="D7" s="9">
        <v>0.75</v>
      </c>
      <c r="E7" s="8">
        <v>300</v>
      </c>
      <c r="F7" s="8">
        <v>127</v>
      </c>
      <c r="G7" s="8">
        <v>139</v>
      </c>
      <c r="H7" s="8">
        <v>126</v>
      </c>
      <c r="I7" s="11">
        <f t="shared" si="0"/>
        <v>174.2222222222222</v>
      </c>
      <c r="J7" s="11">
        <f t="shared" si="1"/>
        <v>52266.666666666657</v>
      </c>
      <c r="K7" s="12" t="s">
        <v>20</v>
      </c>
      <c r="L7" s="13" t="s">
        <v>20</v>
      </c>
      <c r="M7" s="13"/>
      <c r="N7" s="12" t="s">
        <v>20</v>
      </c>
      <c r="O7" s="12" t="s">
        <v>20</v>
      </c>
      <c r="P7" s="12" t="s">
        <v>20</v>
      </c>
      <c r="Q7" s="11"/>
      <c r="R7" s="12"/>
      <c r="S7" s="16"/>
      <c r="T7" s="14"/>
    </row>
    <row r="8" spans="1:20" s="8" customFormat="1">
      <c r="A8" s="7">
        <v>42869</v>
      </c>
      <c r="B8" s="8" t="s">
        <v>25</v>
      </c>
      <c r="D8" s="9">
        <v>0.75</v>
      </c>
      <c r="E8" s="8">
        <v>300</v>
      </c>
      <c r="F8" s="8">
        <v>185</v>
      </c>
      <c r="G8" s="8">
        <v>223</v>
      </c>
      <c r="H8" s="8">
        <v>197</v>
      </c>
      <c r="I8" s="11">
        <f t="shared" si="0"/>
        <v>268.88888888888886</v>
      </c>
      <c r="J8" s="11">
        <f t="shared" si="1"/>
        <v>80666.666666666657</v>
      </c>
      <c r="K8" s="12" t="s">
        <v>20</v>
      </c>
      <c r="L8" s="13" t="s">
        <v>20</v>
      </c>
      <c r="M8" s="13"/>
      <c r="N8" s="12" t="s">
        <v>20</v>
      </c>
      <c r="O8" s="12" t="s">
        <v>20</v>
      </c>
      <c r="P8" s="12" t="s">
        <v>20</v>
      </c>
      <c r="Q8" s="11"/>
      <c r="R8" s="12"/>
      <c r="S8" s="16"/>
      <c r="T8" s="14"/>
    </row>
    <row r="9" spans="1:20" s="8" customFormat="1">
      <c r="A9" s="7">
        <v>42869</v>
      </c>
      <c r="B9" s="8" t="s">
        <v>26</v>
      </c>
      <c r="D9" s="9">
        <v>0.75</v>
      </c>
      <c r="E9" s="8">
        <v>300</v>
      </c>
      <c r="F9" s="8">
        <v>234</v>
      </c>
      <c r="G9" s="8">
        <v>277</v>
      </c>
      <c r="H9" s="8">
        <v>224</v>
      </c>
      <c r="I9" s="11">
        <f t="shared" si="0"/>
        <v>326.66666666666669</v>
      </c>
      <c r="J9" s="11">
        <f t="shared" si="1"/>
        <v>98000</v>
      </c>
      <c r="K9" s="12" t="s">
        <v>20</v>
      </c>
      <c r="L9" s="13" t="s">
        <v>20</v>
      </c>
      <c r="M9" s="13"/>
      <c r="N9" s="12" t="s">
        <v>20</v>
      </c>
      <c r="O9" s="12" t="s">
        <v>20</v>
      </c>
      <c r="P9" s="12" t="s">
        <v>20</v>
      </c>
      <c r="Q9" s="11"/>
      <c r="R9" s="12"/>
      <c r="S9" s="16"/>
      <c r="T9" s="14"/>
    </row>
    <row r="10" spans="1:20" s="8" customFormat="1">
      <c r="A10" s="7">
        <v>42869</v>
      </c>
      <c r="B10" s="8" t="s">
        <v>27</v>
      </c>
      <c r="D10" s="9">
        <v>0.75</v>
      </c>
      <c r="E10" s="8">
        <v>300</v>
      </c>
      <c r="F10" s="8">
        <v>173</v>
      </c>
      <c r="G10" s="8">
        <v>175</v>
      </c>
      <c r="H10" s="8">
        <v>170</v>
      </c>
      <c r="I10" s="11">
        <f t="shared" si="0"/>
        <v>230.2222222222222</v>
      </c>
      <c r="J10" s="11">
        <f t="shared" si="1"/>
        <v>69066.666666666657</v>
      </c>
      <c r="K10" s="12" t="s">
        <v>20</v>
      </c>
      <c r="L10" s="13" t="s">
        <v>20</v>
      </c>
      <c r="M10" s="13"/>
      <c r="N10" s="12" t="s">
        <v>20</v>
      </c>
      <c r="O10" s="12" t="s">
        <v>20</v>
      </c>
      <c r="P10" s="12" t="s">
        <v>20</v>
      </c>
      <c r="Q10" s="11"/>
      <c r="R10" s="12"/>
      <c r="S10" s="16"/>
      <c r="T10" s="14" t="s">
        <v>28</v>
      </c>
    </row>
    <row r="11" spans="1:20" s="8" customFormat="1">
      <c r="A11" s="7">
        <v>42870</v>
      </c>
      <c r="B11" s="8" t="s">
        <v>29</v>
      </c>
      <c r="D11" s="9">
        <v>0.2</v>
      </c>
      <c r="E11" s="8">
        <v>300</v>
      </c>
      <c r="F11" s="8">
        <v>375</v>
      </c>
      <c r="G11" s="8">
        <v>370</v>
      </c>
      <c r="H11" s="8">
        <v>364</v>
      </c>
      <c r="I11" s="11">
        <f t="shared" si="0"/>
        <v>1848.3333333333333</v>
      </c>
      <c r="J11" s="11">
        <f t="shared" si="1"/>
        <v>554500</v>
      </c>
      <c r="K11" s="12" t="s">
        <v>20</v>
      </c>
      <c r="L11" s="13" t="s">
        <v>20</v>
      </c>
      <c r="M11" s="13"/>
      <c r="N11" s="12" t="s">
        <v>20</v>
      </c>
      <c r="O11" s="12" t="s">
        <v>20</v>
      </c>
      <c r="P11" s="12" t="s">
        <v>20</v>
      </c>
      <c r="Q11" s="11"/>
      <c r="R11" s="12"/>
      <c r="S11" s="16"/>
      <c r="T11" s="14" t="s">
        <v>30</v>
      </c>
    </row>
    <row r="12" spans="1:20" s="8" customFormat="1">
      <c r="A12" s="7">
        <v>42870</v>
      </c>
      <c r="B12" s="8" t="s">
        <v>26</v>
      </c>
      <c r="D12" s="9">
        <v>0.2</v>
      </c>
      <c r="E12" s="8">
        <v>150</v>
      </c>
      <c r="F12" s="8">
        <v>110</v>
      </c>
      <c r="G12" s="8">
        <v>76</v>
      </c>
      <c r="H12" s="8">
        <v>123</v>
      </c>
      <c r="I12" s="11">
        <f t="shared" si="0"/>
        <v>515</v>
      </c>
      <c r="J12" s="11">
        <f t="shared" si="1"/>
        <v>77250</v>
      </c>
      <c r="K12" s="12" t="s">
        <v>20</v>
      </c>
      <c r="L12" s="13" t="s">
        <v>20</v>
      </c>
      <c r="M12" s="13"/>
      <c r="N12" s="12" t="s">
        <v>20</v>
      </c>
      <c r="O12" s="12" t="s">
        <v>20</v>
      </c>
      <c r="P12" s="12" t="s">
        <v>20</v>
      </c>
      <c r="Q12" s="11"/>
      <c r="R12" s="12"/>
      <c r="S12" s="16"/>
      <c r="T12" s="14" t="s">
        <v>31</v>
      </c>
    </row>
    <row r="13" spans="1:20" s="8" customFormat="1">
      <c r="A13" s="7">
        <v>42870</v>
      </c>
      <c r="B13" s="8" t="s">
        <v>27</v>
      </c>
      <c r="D13" s="9">
        <v>0.2</v>
      </c>
      <c r="E13" s="8">
        <v>300</v>
      </c>
      <c r="F13" s="8">
        <v>307</v>
      </c>
      <c r="G13" s="8">
        <v>286</v>
      </c>
      <c r="H13" s="8">
        <v>330</v>
      </c>
      <c r="I13" s="11">
        <f t="shared" si="0"/>
        <v>1538.3333333333333</v>
      </c>
      <c r="J13" s="11">
        <f t="shared" si="1"/>
        <v>461500</v>
      </c>
      <c r="K13" s="12" t="s">
        <v>20</v>
      </c>
      <c r="L13" s="13" t="s">
        <v>20</v>
      </c>
      <c r="M13" s="13"/>
      <c r="N13" s="12" t="s">
        <v>20</v>
      </c>
      <c r="O13" s="12" t="s">
        <v>20</v>
      </c>
      <c r="P13" s="12" t="s">
        <v>20</v>
      </c>
      <c r="Q13" s="11"/>
      <c r="R13" s="12"/>
      <c r="S13" s="16"/>
      <c r="T13" s="14" t="s">
        <v>30</v>
      </c>
    </row>
    <row r="14" spans="1:20" s="8" customFormat="1">
      <c r="A14" s="7">
        <v>42872</v>
      </c>
      <c r="B14" s="8" t="s">
        <v>23</v>
      </c>
      <c r="C14" s="8">
        <v>2</v>
      </c>
      <c r="D14" s="9">
        <v>0.5</v>
      </c>
      <c r="E14" s="8">
        <v>500</v>
      </c>
      <c r="F14" s="8">
        <v>147</v>
      </c>
      <c r="G14" s="8">
        <v>126</v>
      </c>
      <c r="H14" s="8">
        <v>155</v>
      </c>
      <c r="I14" s="11">
        <f t="shared" si="0"/>
        <v>285.33333333333331</v>
      </c>
      <c r="J14" s="11">
        <f t="shared" si="1"/>
        <v>142666.66666666666</v>
      </c>
      <c r="K14" s="12" t="s">
        <v>20</v>
      </c>
      <c r="L14" s="13" t="s">
        <v>20</v>
      </c>
      <c r="M14" s="13"/>
      <c r="N14" s="12" t="s">
        <v>20</v>
      </c>
      <c r="O14" s="12" t="s">
        <v>20</v>
      </c>
      <c r="P14" s="12" t="s">
        <v>20</v>
      </c>
      <c r="Q14" s="11"/>
      <c r="R14" s="12"/>
      <c r="S14" s="16"/>
      <c r="T14" s="14"/>
    </row>
    <row r="15" spans="1:20" s="8" customFormat="1">
      <c r="A15" s="7">
        <v>42872</v>
      </c>
      <c r="B15" s="8" t="s">
        <v>32</v>
      </c>
      <c r="C15" s="8">
        <v>2</v>
      </c>
      <c r="D15" s="9">
        <v>1</v>
      </c>
      <c r="E15" s="8">
        <v>250</v>
      </c>
      <c r="F15" s="8">
        <v>80</v>
      </c>
      <c r="G15" s="8">
        <v>61</v>
      </c>
      <c r="H15" s="8">
        <v>81</v>
      </c>
      <c r="I15" s="11">
        <f t="shared" si="0"/>
        <v>74</v>
      </c>
      <c r="J15" s="11">
        <f t="shared" si="1"/>
        <v>18500</v>
      </c>
      <c r="K15" s="12" t="s">
        <v>20</v>
      </c>
      <c r="L15" s="13" t="s">
        <v>20</v>
      </c>
      <c r="M15" s="13"/>
      <c r="N15" s="12" t="s">
        <v>20</v>
      </c>
      <c r="O15" s="12" t="s">
        <v>20</v>
      </c>
      <c r="P15" s="12" t="s">
        <v>20</v>
      </c>
      <c r="Q15" s="11"/>
      <c r="R15" s="12"/>
      <c r="S15" s="16"/>
      <c r="T15" s="14"/>
    </row>
    <row r="16" spans="1:20" s="8" customFormat="1">
      <c r="A16" s="7">
        <v>42872</v>
      </c>
      <c r="B16" s="8" t="s">
        <v>33</v>
      </c>
      <c r="C16" s="8">
        <v>1</v>
      </c>
      <c r="D16" s="9">
        <v>0.5</v>
      </c>
      <c r="E16" s="8">
        <v>500</v>
      </c>
      <c r="F16" s="8">
        <v>242</v>
      </c>
      <c r="G16" s="8">
        <v>210</v>
      </c>
      <c r="H16" s="8">
        <v>285</v>
      </c>
      <c r="I16" s="11">
        <f t="shared" si="0"/>
        <v>491.33333333333331</v>
      </c>
      <c r="J16" s="11">
        <f t="shared" si="1"/>
        <v>245666.66666666666</v>
      </c>
      <c r="K16" s="12" t="s">
        <v>20</v>
      </c>
      <c r="L16" s="13" t="s">
        <v>20</v>
      </c>
      <c r="M16" s="13"/>
      <c r="N16" s="12" t="s">
        <v>20</v>
      </c>
      <c r="O16" s="12" t="s">
        <v>20</v>
      </c>
      <c r="P16" s="12" t="s">
        <v>20</v>
      </c>
      <c r="Q16" s="11"/>
      <c r="R16" s="12"/>
      <c r="S16" s="16"/>
      <c r="T16" s="14" t="s">
        <v>34</v>
      </c>
    </row>
    <row r="17" spans="1:20" s="8" customFormat="1">
      <c r="A17" s="7">
        <v>42872</v>
      </c>
      <c r="B17" s="8" t="s">
        <v>29</v>
      </c>
      <c r="C17" s="8">
        <v>1</v>
      </c>
      <c r="D17" s="9">
        <v>0.5</v>
      </c>
      <c r="E17" s="8">
        <v>500</v>
      </c>
      <c r="F17" s="8">
        <v>54</v>
      </c>
      <c r="G17" s="8">
        <v>55</v>
      </c>
      <c r="H17" s="8">
        <v>50</v>
      </c>
      <c r="I17" s="11">
        <f t="shared" si="0"/>
        <v>106</v>
      </c>
      <c r="J17" s="11">
        <f t="shared" si="1"/>
        <v>53000</v>
      </c>
      <c r="K17" s="12" t="s">
        <v>20</v>
      </c>
      <c r="L17" s="13" t="s">
        <v>20</v>
      </c>
      <c r="M17" s="13"/>
      <c r="N17" s="12" t="s">
        <v>20</v>
      </c>
      <c r="O17" s="12" t="s">
        <v>20</v>
      </c>
      <c r="P17" s="12" t="s">
        <v>20</v>
      </c>
      <c r="Q17" s="11"/>
      <c r="R17" s="12"/>
      <c r="S17" s="16"/>
      <c r="T17" s="14" t="s">
        <v>35</v>
      </c>
    </row>
    <row r="18" spans="1:20" s="8" customFormat="1">
      <c r="A18" s="7">
        <v>42872</v>
      </c>
      <c r="B18" s="8" t="s">
        <v>25</v>
      </c>
      <c r="C18" s="8">
        <v>1</v>
      </c>
      <c r="D18" s="9">
        <v>0.5</v>
      </c>
      <c r="E18" s="8">
        <v>150</v>
      </c>
      <c r="F18" s="8">
        <v>33</v>
      </c>
      <c r="G18" s="8">
        <v>32</v>
      </c>
      <c r="H18" s="8">
        <v>29</v>
      </c>
      <c r="I18" s="11">
        <f t="shared" si="0"/>
        <v>62.666666666666664</v>
      </c>
      <c r="J18" s="11">
        <f t="shared" si="1"/>
        <v>9400</v>
      </c>
      <c r="K18" s="12" t="s">
        <v>20</v>
      </c>
      <c r="L18" s="13" t="s">
        <v>20</v>
      </c>
      <c r="M18" s="13"/>
      <c r="N18" s="12" t="s">
        <v>20</v>
      </c>
      <c r="O18" s="12" t="s">
        <v>20</v>
      </c>
      <c r="P18" s="12" t="s">
        <v>20</v>
      </c>
      <c r="Q18" s="11"/>
      <c r="R18" s="12"/>
      <c r="S18" s="16"/>
      <c r="T18" s="14"/>
    </row>
    <row r="19" spans="1:20" s="8" customFormat="1">
      <c r="A19" s="7">
        <v>42872</v>
      </c>
      <c r="B19" s="8" t="s">
        <v>26</v>
      </c>
      <c r="C19" s="8">
        <v>2</v>
      </c>
      <c r="D19" s="9">
        <v>1</v>
      </c>
      <c r="E19" s="8">
        <v>250</v>
      </c>
      <c r="F19" s="8">
        <v>4</v>
      </c>
      <c r="G19" s="8">
        <v>12</v>
      </c>
      <c r="H19" s="8">
        <v>16</v>
      </c>
      <c r="I19" s="11">
        <f t="shared" si="0"/>
        <v>10.666666666666666</v>
      </c>
      <c r="J19" s="11">
        <f t="shared" si="1"/>
        <v>2666.6666666666665</v>
      </c>
      <c r="K19" s="12" t="s">
        <v>20</v>
      </c>
      <c r="L19" s="13" t="s">
        <v>20</v>
      </c>
      <c r="M19" s="13"/>
      <c r="N19" s="12" t="s">
        <v>20</v>
      </c>
      <c r="O19" s="12" t="s">
        <v>20</v>
      </c>
      <c r="P19" s="12" t="s">
        <v>20</v>
      </c>
      <c r="Q19" s="11"/>
      <c r="R19" s="12"/>
      <c r="S19" s="16"/>
      <c r="T19" s="14"/>
    </row>
    <row r="20" spans="1:20" s="8" customFormat="1">
      <c r="A20" s="7">
        <v>42872</v>
      </c>
      <c r="B20" s="8" t="s">
        <v>36</v>
      </c>
      <c r="C20" s="8">
        <v>1</v>
      </c>
      <c r="D20" s="9">
        <v>0.5</v>
      </c>
      <c r="E20" s="8">
        <v>500</v>
      </c>
      <c r="F20" s="8">
        <v>371</v>
      </c>
      <c r="G20" s="8">
        <v>366</v>
      </c>
      <c r="H20" s="8">
        <v>400</v>
      </c>
      <c r="I20" s="11">
        <f t="shared" si="0"/>
        <v>758</v>
      </c>
      <c r="J20" s="11">
        <f t="shared" si="1"/>
        <v>379000</v>
      </c>
      <c r="K20" s="12" t="s">
        <v>20</v>
      </c>
      <c r="L20" s="13" t="s">
        <v>20</v>
      </c>
      <c r="M20" s="13"/>
      <c r="N20" s="12" t="s">
        <v>20</v>
      </c>
      <c r="O20" s="12" t="s">
        <v>20</v>
      </c>
      <c r="P20" s="12" t="s">
        <v>20</v>
      </c>
      <c r="Q20" s="11"/>
      <c r="R20" s="12"/>
      <c r="S20" s="16"/>
      <c r="T20" s="14"/>
    </row>
    <row r="21" spans="1:20" s="8" customFormat="1">
      <c r="A21" s="7">
        <v>42872</v>
      </c>
      <c r="B21" s="8" t="s">
        <v>36</v>
      </c>
      <c r="C21" s="8">
        <v>1</v>
      </c>
      <c r="D21" s="9">
        <v>0.5</v>
      </c>
      <c r="E21" s="8">
        <v>200</v>
      </c>
      <c r="F21" s="8">
        <v>31</v>
      </c>
      <c r="G21" s="8">
        <v>40</v>
      </c>
      <c r="H21" s="8">
        <v>40</v>
      </c>
      <c r="I21" s="11">
        <f t="shared" si="0"/>
        <v>74</v>
      </c>
      <c r="J21" s="11">
        <f t="shared" si="1"/>
        <v>14800</v>
      </c>
      <c r="K21" s="12" t="s">
        <v>20</v>
      </c>
      <c r="L21" s="13" t="s">
        <v>20</v>
      </c>
      <c r="M21" s="13"/>
      <c r="N21" s="12" t="s">
        <v>20</v>
      </c>
      <c r="O21" s="12" t="s">
        <v>20</v>
      </c>
      <c r="P21" s="12" t="s">
        <v>20</v>
      </c>
      <c r="Q21" s="11"/>
      <c r="R21" s="12"/>
      <c r="S21" s="16"/>
      <c r="T21" s="14" t="s">
        <v>37</v>
      </c>
    </row>
    <row r="22" spans="1:20" s="8" customFormat="1">
      <c r="A22" s="7">
        <v>42872</v>
      </c>
      <c r="B22" s="8" t="s">
        <v>36</v>
      </c>
      <c r="C22" s="8">
        <v>1</v>
      </c>
      <c r="D22" s="9">
        <v>0.5</v>
      </c>
      <c r="E22" s="8">
        <v>200</v>
      </c>
      <c r="F22" s="8">
        <v>31</v>
      </c>
      <c r="G22" s="8">
        <v>26</v>
      </c>
      <c r="H22" s="8">
        <v>23</v>
      </c>
      <c r="I22" s="11">
        <f t="shared" si="0"/>
        <v>53.333333333333336</v>
      </c>
      <c r="J22" s="11">
        <f t="shared" si="1"/>
        <v>10666.666666666668</v>
      </c>
      <c r="K22" s="12" t="s">
        <v>20</v>
      </c>
      <c r="L22" s="13" t="s">
        <v>20</v>
      </c>
      <c r="M22" s="13"/>
      <c r="N22" s="12" t="s">
        <v>20</v>
      </c>
      <c r="O22" s="12" t="s">
        <v>20</v>
      </c>
      <c r="P22" s="12" t="s">
        <v>20</v>
      </c>
      <c r="Q22" s="11"/>
      <c r="R22" s="12"/>
      <c r="S22" s="16"/>
      <c r="T22" s="14" t="s">
        <v>37</v>
      </c>
    </row>
    <row r="23" spans="1:20" s="8" customFormat="1">
      <c r="A23" s="7">
        <v>42872</v>
      </c>
      <c r="B23" s="8" t="s">
        <v>27</v>
      </c>
      <c r="C23" s="8">
        <v>2</v>
      </c>
      <c r="D23" s="9">
        <v>1</v>
      </c>
      <c r="E23" s="8">
        <v>250</v>
      </c>
      <c r="F23" s="8">
        <v>3</v>
      </c>
      <c r="G23" s="8">
        <v>7</v>
      </c>
      <c r="H23" s="8">
        <v>7</v>
      </c>
      <c r="I23" s="11">
        <f t="shared" si="0"/>
        <v>5.666666666666667</v>
      </c>
      <c r="J23" s="11">
        <f t="shared" si="1"/>
        <v>1416.6666666666667</v>
      </c>
      <c r="K23" s="12" t="s">
        <v>20</v>
      </c>
      <c r="L23" s="13" t="s">
        <v>20</v>
      </c>
      <c r="M23" s="13"/>
      <c r="N23" s="12" t="s">
        <v>20</v>
      </c>
      <c r="O23" s="12" t="s">
        <v>20</v>
      </c>
      <c r="P23" s="12" t="s">
        <v>20</v>
      </c>
      <c r="Q23" s="11"/>
      <c r="R23" s="12"/>
      <c r="S23" s="16"/>
      <c r="T23" s="14"/>
    </row>
    <row r="24" spans="1:20" s="8" customFormat="1">
      <c r="A24" s="7">
        <v>42872</v>
      </c>
      <c r="B24" s="8" t="s">
        <v>38</v>
      </c>
      <c r="C24" s="8">
        <v>2</v>
      </c>
      <c r="D24" s="9">
        <v>0.5</v>
      </c>
      <c r="E24" s="8">
        <v>800</v>
      </c>
      <c r="F24" s="8">
        <v>136</v>
      </c>
      <c r="G24" s="8">
        <v>131</v>
      </c>
      <c r="H24" s="8">
        <v>134</v>
      </c>
      <c r="I24" s="11">
        <f t="shared" si="0"/>
        <v>267.33333333333331</v>
      </c>
      <c r="J24" s="11">
        <f t="shared" si="1"/>
        <v>213866.66666666666</v>
      </c>
      <c r="K24" s="12" t="s">
        <v>20</v>
      </c>
      <c r="L24" s="13" t="s">
        <v>20</v>
      </c>
      <c r="M24" s="13"/>
      <c r="N24" s="12" t="s">
        <v>20</v>
      </c>
      <c r="O24" s="12" t="s">
        <v>20</v>
      </c>
      <c r="P24" s="12" t="s">
        <v>20</v>
      </c>
      <c r="Q24" s="11"/>
      <c r="R24" s="12"/>
      <c r="S24" s="16"/>
      <c r="T24" s="14"/>
    </row>
    <row r="25" spans="1:20" s="8" customFormat="1">
      <c r="A25" s="7">
        <v>42872</v>
      </c>
      <c r="B25" s="8" t="s">
        <v>38</v>
      </c>
      <c r="C25" s="8">
        <v>2</v>
      </c>
      <c r="D25" s="9">
        <v>0.5</v>
      </c>
      <c r="E25" s="8">
        <v>250</v>
      </c>
      <c r="F25" s="8">
        <v>5</v>
      </c>
      <c r="G25" s="8">
        <v>8</v>
      </c>
      <c r="H25" s="8">
        <v>12</v>
      </c>
      <c r="I25" s="11">
        <f t="shared" si="0"/>
        <v>16.666666666666668</v>
      </c>
      <c r="J25" s="11">
        <f t="shared" si="1"/>
        <v>4166.666666666667</v>
      </c>
      <c r="K25" s="12" t="s">
        <v>20</v>
      </c>
      <c r="L25" s="13" t="s">
        <v>20</v>
      </c>
      <c r="M25" s="13"/>
      <c r="N25" s="12" t="s">
        <v>20</v>
      </c>
      <c r="O25" s="12" t="s">
        <v>20</v>
      </c>
      <c r="P25" s="12" t="s">
        <v>20</v>
      </c>
      <c r="Q25" s="11"/>
      <c r="R25" s="12"/>
      <c r="S25" s="16"/>
      <c r="T25" s="14"/>
    </row>
    <row r="26" spans="1:20" s="8" customFormat="1">
      <c r="A26" s="7">
        <v>42873</v>
      </c>
      <c r="B26" s="8" t="s">
        <v>39</v>
      </c>
      <c r="D26" s="9">
        <v>0.5</v>
      </c>
      <c r="E26" s="8">
        <v>350</v>
      </c>
      <c r="F26" s="8">
        <v>33</v>
      </c>
      <c r="G26" s="8">
        <v>32</v>
      </c>
      <c r="H26" s="8">
        <v>38</v>
      </c>
      <c r="I26" s="11">
        <f t="shared" si="0"/>
        <v>68.666666666666671</v>
      </c>
      <c r="J26" s="11">
        <f t="shared" si="1"/>
        <v>24033.333333333336</v>
      </c>
      <c r="K26" s="12" t="s">
        <v>20</v>
      </c>
      <c r="L26" s="13" t="s">
        <v>20</v>
      </c>
      <c r="M26" s="13"/>
      <c r="N26" s="12" t="s">
        <v>20</v>
      </c>
      <c r="O26" s="12" t="s">
        <v>20</v>
      </c>
      <c r="P26" s="12" t="s">
        <v>20</v>
      </c>
      <c r="Q26" s="11"/>
      <c r="R26" s="12"/>
      <c r="S26" s="16"/>
      <c r="T26" s="14"/>
    </row>
    <row r="27" spans="1:20" s="8" customFormat="1">
      <c r="A27" s="7">
        <v>42873</v>
      </c>
      <c r="B27" s="8" t="s">
        <v>33</v>
      </c>
      <c r="D27" s="9">
        <v>1</v>
      </c>
      <c r="E27" s="8">
        <v>250</v>
      </c>
      <c r="F27" s="8">
        <v>2</v>
      </c>
      <c r="G27" s="8">
        <v>4</v>
      </c>
      <c r="H27" s="8">
        <v>6</v>
      </c>
      <c r="I27" s="11">
        <f t="shared" si="0"/>
        <v>4</v>
      </c>
      <c r="J27" s="11">
        <f t="shared" si="1"/>
        <v>1000</v>
      </c>
      <c r="K27" s="12" t="s">
        <v>20</v>
      </c>
      <c r="L27" s="13" t="s">
        <v>20</v>
      </c>
      <c r="M27" s="13"/>
      <c r="N27" s="12" t="s">
        <v>20</v>
      </c>
      <c r="O27" s="12" t="s">
        <v>20</v>
      </c>
      <c r="P27" s="12" t="s">
        <v>20</v>
      </c>
      <c r="Q27" s="11"/>
      <c r="R27" s="12"/>
      <c r="S27" s="16"/>
      <c r="T27" s="14"/>
    </row>
    <row r="28" spans="1:20" s="8" customFormat="1">
      <c r="A28" s="7">
        <v>42873</v>
      </c>
      <c r="B28" s="8" t="s">
        <v>29</v>
      </c>
      <c r="D28" s="9">
        <v>1</v>
      </c>
      <c r="E28" s="8">
        <v>250</v>
      </c>
      <c r="F28" s="8">
        <v>0</v>
      </c>
      <c r="G28" s="8">
        <v>1</v>
      </c>
      <c r="H28" s="8">
        <v>2</v>
      </c>
      <c r="I28" s="11">
        <f t="shared" si="0"/>
        <v>1</v>
      </c>
      <c r="J28" s="11">
        <f t="shared" si="1"/>
        <v>250</v>
      </c>
      <c r="K28" s="12" t="s">
        <v>20</v>
      </c>
      <c r="L28" s="13" t="s">
        <v>20</v>
      </c>
      <c r="M28" s="13"/>
      <c r="N28" s="12" t="s">
        <v>20</v>
      </c>
      <c r="O28" s="12" t="s">
        <v>20</v>
      </c>
      <c r="P28" s="12" t="s">
        <v>20</v>
      </c>
      <c r="Q28" s="11"/>
      <c r="R28" s="12"/>
      <c r="S28" s="16"/>
      <c r="T28" s="14"/>
    </row>
    <row r="29" spans="1:20" s="8" customFormat="1">
      <c r="A29" s="7">
        <v>42873</v>
      </c>
      <c r="B29" s="8" t="s">
        <v>25</v>
      </c>
      <c r="D29" s="9">
        <v>1</v>
      </c>
      <c r="E29" s="8">
        <v>250</v>
      </c>
      <c r="F29" s="8">
        <v>23</v>
      </c>
      <c r="G29" s="8">
        <v>26</v>
      </c>
      <c r="H29" s="8">
        <v>20</v>
      </c>
      <c r="I29" s="11">
        <f t="shared" si="0"/>
        <v>23</v>
      </c>
      <c r="J29" s="11">
        <f t="shared" si="1"/>
        <v>5750</v>
      </c>
      <c r="K29" s="12" t="s">
        <v>20</v>
      </c>
      <c r="L29" s="13" t="s">
        <v>20</v>
      </c>
      <c r="M29" s="13"/>
      <c r="N29" s="12" t="s">
        <v>20</v>
      </c>
      <c r="O29" s="12" t="s">
        <v>20</v>
      </c>
      <c r="P29" s="12" t="s">
        <v>20</v>
      </c>
      <c r="Q29" s="11"/>
      <c r="R29" s="12"/>
      <c r="S29" s="16"/>
      <c r="T29" s="14"/>
    </row>
    <row r="30" spans="1:20" s="8" customFormat="1">
      <c r="A30" s="7">
        <v>42873</v>
      </c>
      <c r="B30" s="8" t="s">
        <v>26</v>
      </c>
      <c r="D30" s="9">
        <v>1</v>
      </c>
      <c r="E30" s="8">
        <v>200</v>
      </c>
      <c r="F30" s="8">
        <v>1</v>
      </c>
      <c r="G30" s="8">
        <v>1</v>
      </c>
      <c r="H30" s="8">
        <v>1</v>
      </c>
      <c r="I30" s="11">
        <f t="shared" si="0"/>
        <v>1</v>
      </c>
      <c r="J30" s="11">
        <f t="shared" si="1"/>
        <v>200</v>
      </c>
      <c r="K30" s="12" t="s">
        <v>20</v>
      </c>
      <c r="L30" s="13" t="s">
        <v>20</v>
      </c>
      <c r="M30" s="13"/>
      <c r="N30" s="12" t="s">
        <v>20</v>
      </c>
      <c r="O30" s="12" t="s">
        <v>20</v>
      </c>
      <c r="P30" s="12" t="s">
        <v>20</v>
      </c>
      <c r="Q30" s="11"/>
      <c r="R30" s="12"/>
      <c r="S30" s="16"/>
      <c r="T30" s="14"/>
    </row>
    <row r="31" spans="1:20" s="8" customFormat="1">
      <c r="A31" s="7">
        <v>42873</v>
      </c>
      <c r="B31" s="8" t="s">
        <v>36</v>
      </c>
      <c r="D31" s="9">
        <v>1</v>
      </c>
      <c r="E31" s="8">
        <v>300</v>
      </c>
      <c r="F31" s="8">
        <v>27</v>
      </c>
      <c r="G31" s="8">
        <v>43</v>
      </c>
      <c r="H31" s="8">
        <v>42</v>
      </c>
      <c r="I31" s="11">
        <f t="shared" si="0"/>
        <v>37.333333333333336</v>
      </c>
      <c r="J31" s="11">
        <f t="shared" si="1"/>
        <v>11200</v>
      </c>
      <c r="K31" s="12" t="s">
        <v>20</v>
      </c>
      <c r="L31" s="13" t="s">
        <v>20</v>
      </c>
      <c r="M31" s="13"/>
      <c r="N31" s="12" t="s">
        <v>20</v>
      </c>
      <c r="O31" s="12" t="s">
        <v>20</v>
      </c>
      <c r="P31" s="12" t="s">
        <v>20</v>
      </c>
      <c r="Q31" s="11"/>
      <c r="R31" s="12"/>
      <c r="S31" s="16"/>
      <c r="T31" s="14"/>
    </row>
    <row r="32" spans="1:20" s="8" customFormat="1">
      <c r="A32" s="7">
        <v>42873</v>
      </c>
      <c r="B32" s="8" t="s">
        <v>38</v>
      </c>
      <c r="D32" s="9">
        <v>1</v>
      </c>
      <c r="E32" s="8">
        <v>250</v>
      </c>
      <c r="F32" s="8">
        <v>16</v>
      </c>
      <c r="G32" s="8">
        <v>11</v>
      </c>
      <c r="H32" s="8">
        <v>16</v>
      </c>
      <c r="I32" s="11">
        <f t="shared" si="0"/>
        <v>14.333333333333334</v>
      </c>
      <c r="J32" s="11">
        <f t="shared" si="1"/>
        <v>3583.3333333333335</v>
      </c>
      <c r="K32" s="12" t="s">
        <v>20</v>
      </c>
      <c r="L32" s="13" t="s">
        <v>20</v>
      </c>
      <c r="M32" s="13"/>
      <c r="N32" s="12" t="s">
        <v>20</v>
      </c>
      <c r="O32" s="12" t="s">
        <v>20</v>
      </c>
      <c r="P32" s="12" t="s">
        <v>20</v>
      </c>
      <c r="Q32" s="11"/>
      <c r="R32" s="12"/>
      <c r="S32" s="16"/>
      <c r="T32" s="14"/>
    </row>
    <row r="33" spans="1:20" s="8" customFormat="1">
      <c r="A33" s="7">
        <v>42874</v>
      </c>
      <c r="B33" s="8" t="s">
        <v>39</v>
      </c>
      <c r="D33" s="9">
        <v>2</v>
      </c>
      <c r="E33" s="8">
        <v>500</v>
      </c>
      <c r="F33" s="8">
        <v>49</v>
      </c>
      <c r="G33" s="8">
        <v>44</v>
      </c>
      <c r="H33" s="8">
        <v>50</v>
      </c>
      <c r="I33" s="11">
        <f t="shared" si="0"/>
        <v>23.833333333333332</v>
      </c>
      <c r="J33" s="11">
        <f t="shared" si="1"/>
        <v>11916.666666666666</v>
      </c>
      <c r="K33" s="17">
        <v>17</v>
      </c>
      <c r="L33" s="13"/>
      <c r="M33" s="13"/>
      <c r="N33" s="8">
        <v>500</v>
      </c>
      <c r="O33" s="11">
        <f t="shared" ref="O33:O96" si="2">N33*I33</f>
        <v>11916.666666666666</v>
      </c>
      <c r="P33" s="8" t="s">
        <v>20</v>
      </c>
      <c r="Q33" s="11"/>
      <c r="S33" s="16"/>
      <c r="T33" s="14"/>
    </row>
    <row r="34" spans="1:20" s="8" customFormat="1">
      <c r="A34" s="7">
        <v>42874</v>
      </c>
      <c r="B34" s="8" t="s">
        <v>40</v>
      </c>
      <c r="D34" s="9">
        <v>2</v>
      </c>
      <c r="E34" s="8">
        <v>175</v>
      </c>
      <c r="F34" s="8">
        <v>27</v>
      </c>
      <c r="G34" s="8">
        <v>23</v>
      </c>
      <c r="H34" s="8">
        <v>20</v>
      </c>
      <c r="I34" s="11">
        <f t="shared" si="0"/>
        <v>11.666666666666666</v>
      </c>
      <c r="J34" s="11">
        <f t="shared" si="1"/>
        <v>2041.6666666666665</v>
      </c>
      <c r="K34" s="17">
        <v>19</v>
      </c>
      <c r="L34" s="13"/>
      <c r="M34" s="13"/>
      <c r="N34" s="8">
        <v>175</v>
      </c>
      <c r="O34" s="11">
        <f t="shared" si="2"/>
        <v>2041.6666666666665</v>
      </c>
      <c r="P34" s="8" t="s">
        <v>20</v>
      </c>
      <c r="Q34" s="11"/>
      <c r="S34" s="16"/>
      <c r="T34" s="14"/>
    </row>
    <row r="35" spans="1:20" s="8" customFormat="1">
      <c r="A35" s="7">
        <v>42874</v>
      </c>
      <c r="B35" s="8" t="s">
        <v>41</v>
      </c>
      <c r="D35" s="9">
        <v>1</v>
      </c>
      <c r="E35" s="8">
        <v>150</v>
      </c>
      <c r="F35" s="8">
        <v>2</v>
      </c>
      <c r="G35" s="8">
        <v>1</v>
      </c>
      <c r="H35" s="8">
        <v>4</v>
      </c>
      <c r="I35" s="11">
        <f t="shared" si="0"/>
        <v>2.3333333333333335</v>
      </c>
      <c r="J35" s="11">
        <f t="shared" si="1"/>
        <v>350</v>
      </c>
      <c r="K35" s="17">
        <v>8</v>
      </c>
      <c r="L35" s="13"/>
      <c r="M35" s="13"/>
      <c r="N35" s="8">
        <v>150</v>
      </c>
      <c r="O35" s="11">
        <f t="shared" si="2"/>
        <v>350</v>
      </c>
      <c r="P35" s="8" t="s">
        <v>20</v>
      </c>
      <c r="Q35" s="11"/>
      <c r="S35" s="16"/>
      <c r="T35" s="14"/>
    </row>
    <row r="36" spans="1:20" s="8" customFormat="1">
      <c r="A36" s="7">
        <v>42874</v>
      </c>
      <c r="B36" s="8" t="s">
        <v>25</v>
      </c>
      <c r="D36" s="9">
        <v>0.5</v>
      </c>
      <c r="E36" s="8">
        <v>800</v>
      </c>
      <c r="F36" s="8">
        <v>133</v>
      </c>
      <c r="G36" s="8">
        <v>139</v>
      </c>
      <c r="H36" s="8">
        <v>106</v>
      </c>
      <c r="I36" s="11">
        <f t="shared" si="0"/>
        <v>252</v>
      </c>
      <c r="J36" s="11">
        <f t="shared" si="1"/>
        <v>201600</v>
      </c>
      <c r="K36" s="17">
        <v>5</v>
      </c>
      <c r="L36" s="13">
        <v>80640</v>
      </c>
      <c r="M36" s="13">
        <f>L36/I36</f>
        <v>320</v>
      </c>
      <c r="N36" s="8">
        <v>320</v>
      </c>
      <c r="O36" s="11">
        <f t="shared" si="2"/>
        <v>80640</v>
      </c>
      <c r="P36" s="8" t="s">
        <v>20</v>
      </c>
      <c r="Q36" s="11"/>
      <c r="S36" s="16"/>
      <c r="T36" s="14" t="s">
        <v>42</v>
      </c>
    </row>
    <row r="37" spans="1:20" s="8" customFormat="1">
      <c r="A37" s="7">
        <v>42875</v>
      </c>
      <c r="B37" s="8" t="s">
        <v>19</v>
      </c>
      <c r="D37" s="9">
        <v>0.5</v>
      </c>
      <c r="E37" s="8">
        <v>500</v>
      </c>
      <c r="F37" s="8">
        <v>95</v>
      </c>
      <c r="G37" s="8">
        <v>103</v>
      </c>
      <c r="H37" s="8">
        <v>126</v>
      </c>
      <c r="I37" s="11">
        <f t="shared" si="0"/>
        <v>216</v>
      </c>
      <c r="J37" s="11">
        <f t="shared" si="1"/>
        <v>108000</v>
      </c>
      <c r="K37" s="18">
        <v>22</v>
      </c>
      <c r="L37" s="13"/>
      <c r="M37" s="13"/>
      <c r="N37" s="8">
        <v>500</v>
      </c>
      <c r="O37" s="11">
        <f t="shared" si="2"/>
        <v>108000</v>
      </c>
      <c r="P37" s="8" t="s">
        <v>20</v>
      </c>
      <c r="Q37" s="11">
        <f t="shared" ref="Q37:Q100" si="3">J37-O37</f>
        <v>0</v>
      </c>
      <c r="R37" s="19"/>
      <c r="S37" s="16"/>
      <c r="T37" s="14" t="s">
        <v>43</v>
      </c>
    </row>
    <row r="38" spans="1:20" s="8" customFormat="1">
      <c r="A38" s="7">
        <v>42875</v>
      </c>
      <c r="B38" s="8" t="s">
        <v>40</v>
      </c>
      <c r="D38" s="9">
        <v>0.5</v>
      </c>
      <c r="E38" s="8">
        <v>500</v>
      </c>
      <c r="F38" s="8">
        <v>89</v>
      </c>
      <c r="G38" s="8">
        <v>94</v>
      </c>
      <c r="H38" s="8">
        <v>86</v>
      </c>
      <c r="I38" s="11">
        <f t="shared" si="0"/>
        <v>179.33333333333334</v>
      </c>
      <c r="J38" s="11">
        <f t="shared" si="1"/>
        <v>89666.666666666672</v>
      </c>
      <c r="K38" s="18">
        <v>19</v>
      </c>
      <c r="L38" s="13"/>
      <c r="M38" s="13"/>
      <c r="N38" s="8">
        <v>500</v>
      </c>
      <c r="O38" s="11">
        <f t="shared" si="2"/>
        <v>89666.666666666672</v>
      </c>
      <c r="P38" s="8" t="s">
        <v>20</v>
      </c>
      <c r="Q38" s="11">
        <f t="shared" si="3"/>
        <v>0</v>
      </c>
      <c r="R38" s="19"/>
      <c r="S38" s="16"/>
      <c r="T38" s="14" t="s">
        <v>43</v>
      </c>
    </row>
    <row r="39" spans="1:20" s="8" customFormat="1">
      <c r="A39" s="7">
        <v>42875</v>
      </c>
      <c r="B39" s="8" t="s">
        <v>26</v>
      </c>
      <c r="D39" s="9">
        <v>0.5</v>
      </c>
      <c r="E39" s="8">
        <v>750</v>
      </c>
      <c r="F39" s="8">
        <v>192</v>
      </c>
      <c r="G39" s="8">
        <v>180</v>
      </c>
      <c r="H39" s="8">
        <v>190</v>
      </c>
      <c r="I39" s="11">
        <f t="shared" si="0"/>
        <v>374.66666666666669</v>
      </c>
      <c r="J39" s="11">
        <f t="shared" si="1"/>
        <v>281000</v>
      </c>
      <c r="K39" s="18">
        <v>7</v>
      </c>
      <c r="L39" s="13"/>
      <c r="M39" s="13"/>
      <c r="N39" s="8">
        <v>500</v>
      </c>
      <c r="O39" s="11">
        <f t="shared" si="2"/>
        <v>187333.33333333334</v>
      </c>
      <c r="P39" s="8" t="s">
        <v>20</v>
      </c>
      <c r="Q39" s="11">
        <f t="shared" si="3"/>
        <v>93666.666666666657</v>
      </c>
      <c r="R39" s="19"/>
      <c r="S39" s="16"/>
      <c r="T39" s="14" t="s">
        <v>44</v>
      </c>
    </row>
    <row r="40" spans="1:20" s="8" customFormat="1">
      <c r="A40" s="7">
        <v>42875</v>
      </c>
      <c r="B40" s="8" t="s">
        <v>45</v>
      </c>
      <c r="D40" s="9">
        <v>1</v>
      </c>
      <c r="E40" s="8">
        <v>200</v>
      </c>
      <c r="F40" s="8">
        <v>56</v>
      </c>
      <c r="G40" s="8">
        <v>54</v>
      </c>
      <c r="H40" s="8">
        <v>68</v>
      </c>
      <c r="I40" s="11">
        <f t="shared" si="0"/>
        <v>59.333333333333336</v>
      </c>
      <c r="J40" s="11">
        <f t="shared" si="1"/>
        <v>11866.666666666668</v>
      </c>
      <c r="K40" s="18">
        <v>3</v>
      </c>
      <c r="L40" s="13"/>
      <c r="M40" s="13"/>
      <c r="N40" s="8">
        <v>200</v>
      </c>
      <c r="O40" s="11">
        <f t="shared" si="2"/>
        <v>11866.666666666668</v>
      </c>
      <c r="P40" s="8" t="s">
        <v>20</v>
      </c>
      <c r="Q40" s="11">
        <f t="shared" si="3"/>
        <v>0</v>
      </c>
      <c r="R40" s="19"/>
      <c r="S40" s="16"/>
      <c r="T40" s="14" t="s">
        <v>46</v>
      </c>
    </row>
    <row r="41" spans="1:20" s="8" customFormat="1">
      <c r="A41" s="7">
        <v>42875</v>
      </c>
      <c r="B41" s="8" t="s">
        <v>29</v>
      </c>
      <c r="D41" s="9">
        <v>0.5</v>
      </c>
      <c r="E41" s="8">
        <v>800</v>
      </c>
      <c r="F41" s="8">
        <v>201</v>
      </c>
      <c r="G41" s="8">
        <v>194</v>
      </c>
      <c r="H41" s="8">
        <v>185</v>
      </c>
      <c r="I41" s="11">
        <f t="shared" si="0"/>
        <v>386.66666666666669</v>
      </c>
      <c r="J41" s="11">
        <f t="shared" si="1"/>
        <v>309333.33333333337</v>
      </c>
      <c r="K41" s="18">
        <v>5</v>
      </c>
      <c r="L41" s="13"/>
      <c r="M41" s="13"/>
      <c r="N41" s="8">
        <v>300</v>
      </c>
      <c r="O41" s="11">
        <f t="shared" si="2"/>
        <v>116000</v>
      </c>
      <c r="P41" s="8" t="s">
        <v>47</v>
      </c>
      <c r="Q41" s="11">
        <f t="shared" si="3"/>
        <v>193333.33333333337</v>
      </c>
      <c r="R41" s="19">
        <v>42877</v>
      </c>
      <c r="S41" s="16"/>
      <c r="T41" s="14" t="s">
        <v>48</v>
      </c>
    </row>
    <row r="42" spans="1:20" s="8" customFormat="1">
      <c r="A42" s="7">
        <v>42875</v>
      </c>
      <c r="B42" s="8" t="s">
        <v>25</v>
      </c>
      <c r="D42" s="9">
        <v>0.5</v>
      </c>
      <c r="E42" s="8">
        <v>280</v>
      </c>
      <c r="F42" s="8">
        <v>16</v>
      </c>
      <c r="G42" s="8">
        <v>17</v>
      </c>
      <c r="H42" s="8">
        <v>15</v>
      </c>
      <c r="I42" s="11">
        <f t="shared" si="0"/>
        <v>32</v>
      </c>
      <c r="J42" s="11">
        <f t="shared" si="1"/>
        <v>8960</v>
      </c>
      <c r="K42" s="18">
        <v>5</v>
      </c>
      <c r="L42" s="13"/>
      <c r="M42" s="13"/>
      <c r="N42" s="8">
        <v>280</v>
      </c>
      <c r="O42" s="11">
        <f t="shared" si="2"/>
        <v>8960</v>
      </c>
      <c r="P42" s="8" t="s">
        <v>49</v>
      </c>
      <c r="Q42" s="11">
        <f t="shared" si="3"/>
        <v>0</v>
      </c>
      <c r="R42" s="19">
        <v>42877</v>
      </c>
      <c r="S42" s="16"/>
      <c r="T42" s="14" t="s">
        <v>43</v>
      </c>
    </row>
    <row r="43" spans="1:20" s="8" customFormat="1">
      <c r="A43" s="7">
        <v>42876</v>
      </c>
      <c r="B43" s="8" t="s">
        <v>19</v>
      </c>
      <c r="D43" s="9">
        <v>1</v>
      </c>
      <c r="E43" s="8">
        <v>250</v>
      </c>
      <c r="F43" s="8">
        <v>53</v>
      </c>
      <c r="G43" s="8">
        <v>61</v>
      </c>
      <c r="H43" s="8">
        <v>45</v>
      </c>
      <c r="I43" s="11">
        <f t="shared" si="0"/>
        <v>53</v>
      </c>
      <c r="J43" s="11">
        <f t="shared" si="1"/>
        <v>13250</v>
      </c>
      <c r="K43" s="18">
        <v>22</v>
      </c>
      <c r="L43" s="13"/>
      <c r="M43" s="13"/>
      <c r="N43" s="20">
        <v>250</v>
      </c>
      <c r="O43" s="21">
        <f t="shared" si="2"/>
        <v>13250</v>
      </c>
      <c r="P43" s="8" t="s">
        <v>20</v>
      </c>
      <c r="Q43" s="11">
        <f t="shared" si="3"/>
        <v>0</v>
      </c>
      <c r="R43" s="19"/>
      <c r="S43" s="22"/>
      <c r="T43" s="14"/>
    </row>
    <row r="44" spans="1:20" s="8" customFormat="1">
      <c r="A44" s="7">
        <v>42876</v>
      </c>
      <c r="B44" s="8" t="s">
        <v>50</v>
      </c>
      <c r="D44" s="9">
        <v>0.5</v>
      </c>
      <c r="E44" s="8">
        <v>800</v>
      </c>
      <c r="F44" s="8">
        <v>81</v>
      </c>
      <c r="G44" s="8">
        <v>80</v>
      </c>
      <c r="H44" s="8">
        <v>76</v>
      </c>
      <c r="I44" s="11">
        <f t="shared" si="0"/>
        <v>158</v>
      </c>
      <c r="J44" s="11">
        <f t="shared" si="1"/>
        <v>126400</v>
      </c>
      <c r="K44" s="18">
        <v>12</v>
      </c>
      <c r="L44" s="13"/>
      <c r="M44" s="13"/>
      <c r="N44" s="20">
        <v>350</v>
      </c>
      <c r="O44" s="21">
        <f t="shared" si="2"/>
        <v>55300</v>
      </c>
      <c r="P44" s="8" t="s">
        <v>20</v>
      </c>
      <c r="Q44" s="11">
        <f t="shared" si="3"/>
        <v>71100</v>
      </c>
      <c r="R44" s="19"/>
      <c r="S44" s="16"/>
      <c r="T44" s="14"/>
    </row>
    <row r="45" spans="1:20" s="8" customFormat="1">
      <c r="A45" s="7">
        <v>42876</v>
      </c>
      <c r="B45" s="8" t="s">
        <v>38</v>
      </c>
      <c r="D45" s="9">
        <v>1</v>
      </c>
      <c r="E45" s="8">
        <v>250</v>
      </c>
      <c r="F45" s="8">
        <v>33</v>
      </c>
      <c r="G45" s="8">
        <v>38</v>
      </c>
      <c r="H45" s="8">
        <v>27</v>
      </c>
      <c r="I45" s="11">
        <f t="shared" si="0"/>
        <v>32.666666666666664</v>
      </c>
      <c r="J45" s="11">
        <f t="shared" si="1"/>
        <v>8166.6666666666661</v>
      </c>
      <c r="K45" s="18">
        <v>16</v>
      </c>
      <c r="L45" s="13"/>
      <c r="M45" s="13"/>
      <c r="N45" s="20">
        <v>250</v>
      </c>
      <c r="O45" s="21">
        <f t="shared" si="2"/>
        <v>8166.6666666666661</v>
      </c>
      <c r="P45" s="8" t="s">
        <v>20</v>
      </c>
      <c r="Q45" s="11">
        <f t="shared" si="3"/>
        <v>0</v>
      </c>
      <c r="R45" s="19"/>
      <c r="S45" s="16"/>
      <c r="T45" s="14"/>
    </row>
    <row r="46" spans="1:20" s="8" customFormat="1">
      <c r="A46" s="7">
        <v>42876</v>
      </c>
      <c r="B46" s="8" t="s">
        <v>51</v>
      </c>
      <c r="D46" s="9">
        <v>0.5</v>
      </c>
      <c r="E46" s="8">
        <v>800</v>
      </c>
      <c r="F46" s="8">
        <v>72</v>
      </c>
      <c r="G46" s="8">
        <v>71</v>
      </c>
      <c r="H46" s="8">
        <v>88</v>
      </c>
      <c r="I46" s="11">
        <f t="shared" si="0"/>
        <v>154</v>
      </c>
      <c r="J46" s="11">
        <f t="shared" si="1"/>
        <v>123200</v>
      </c>
      <c r="K46" s="18">
        <v>23</v>
      </c>
      <c r="L46" s="13"/>
      <c r="M46" s="13"/>
      <c r="N46" s="20">
        <v>350</v>
      </c>
      <c r="O46" s="21">
        <f t="shared" si="2"/>
        <v>53900</v>
      </c>
      <c r="P46" s="8" t="s">
        <v>52</v>
      </c>
      <c r="Q46" s="11">
        <f t="shared" si="3"/>
        <v>69300</v>
      </c>
      <c r="R46" s="19">
        <v>42877</v>
      </c>
      <c r="S46" s="16"/>
      <c r="T46" s="14"/>
    </row>
    <row r="47" spans="1:20" s="8" customFormat="1">
      <c r="A47" s="7">
        <v>42876</v>
      </c>
      <c r="B47" s="8" t="s">
        <v>29</v>
      </c>
      <c r="D47" s="9">
        <v>0.5</v>
      </c>
      <c r="E47" s="8">
        <v>800</v>
      </c>
      <c r="F47" s="8">
        <v>278</v>
      </c>
      <c r="G47" s="8">
        <v>294</v>
      </c>
      <c r="H47" s="8">
        <v>267</v>
      </c>
      <c r="I47" s="11">
        <f t="shared" si="0"/>
        <v>559.33333333333337</v>
      </c>
      <c r="J47" s="11">
        <f t="shared" si="1"/>
        <v>447466.66666666669</v>
      </c>
      <c r="K47" s="18">
        <v>11</v>
      </c>
      <c r="L47" s="13"/>
      <c r="M47" s="13"/>
      <c r="N47" s="20">
        <v>150</v>
      </c>
      <c r="O47" s="21">
        <f t="shared" si="2"/>
        <v>83900</v>
      </c>
      <c r="P47" s="8" t="s">
        <v>53</v>
      </c>
      <c r="Q47" s="11">
        <f t="shared" si="3"/>
        <v>363566.66666666669</v>
      </c>
      <c r="R47" s="19">
        <v>42877</v>
      </c>
      <c r="S47" s="16"/>
      <c r="T47" s="14" t="s">
        <v>54</v>
      </c>
    </row>
    <row r="48" spans="1:20" s="8" customFormat="1">
      <c r="A48" s="7">
        <v>42876</v>
      </c>
      <c r="B48" s="8" t="s">
        <v>25</v>
      </c>
      <c r="D48" s="9">
        <v>0.5</v>
      </c>
      <c r="E48" s="8">
        <v>800</v>
      </c>
      <c r="F48" s="8">
        <v>118</v>
      </c>
      <c r="G48" s="8">
        <v>125</v>
      </c>
      <c r="H48" s="8">
        <v>122</v>
      </c>
      <c r="I48" s="11">
        <f t="shared" si="0"/>
        <v>243.33333333333334</v>
      </c>
      <c r="J48" s="11">
        <f t="shared" si="1"/>
        <v>194666.66666666669</v>
      </c>
      <c r="K48" s="18">
        <v>11</v>
      </c>
      <c r="L48" s="13"/>
      <c r="M48" s="13"/>
      <c r="N48" s="20">
        <v>250</v>
      </c>
      <c r="O48" s="21">
        <f t="shared" si="2"/>
        <v>60833.333333333336</v>
      </c>
      <c r="P48" s="8" t="s">
        <v>53</v>
      </c>
      <c r="Q48" s="11">
        <f t="shared" si="3"/>
        <v>133833.33333333334</v>
      </c>
      <c r="R48" s="19">
        <v>42877</v>
      </c>
      <c r="S48" s="16"/>
      <c r="T48" s="14" t="s">
        <v>54</v>
      </c>
    </row>
    <row r="49" spans="1:20" s="8" customFormat="1">
      <c r="A49" s="7">
        <v>42876</v>
      </c>
      <c r="B49" s="8" t="s">
        <v>36</v>
      </c>
      <c r="D49" s="9">
        <v>0.5</v>
      </c>
      <c r="E49" s="8">
        <v>800</v>
      </c>
      <c r="F49" s="8">
        <v>116</v>
      </c>
      <c r="G49" s="8">
        <v>102</v>
      </c>
      <c r="H49" s="8">
        <v>105</v>
      </c>
      <c r="I49" s="11">
        <f t="shared" si="0"/>
        <v>215.33333333333334</v>
      </c>
      <c r="J49" s="11">
        <f t="shared" si="1"/>
        <v>172266.66666666669</v>
      </c>
      <c r="K49" s="18">
        <v>7</v>
      </c>
      <c r="L49" s="13"/>
      <c r="M49" s="13"/>
      <c r="N49" s="20">
        <v>250</v>
      </c>
      <c r="O49" s="21">
        <f t="shared" si="2"/>
        <v>53833.333333333336</v>
      </c>
      <c r="P49" s="8" t="s">
        <v>55</v>
      </c>
      <c r="Q49" s="11">
        <f t="shared" si="3"/>
        <v>118433.33333333334</v>
      </c>
      <c r="R49" s="19">
        <v>42877</v>
      </c>
      <c r="S49" s="16"/>
      <c r="T49" s="14"/>
    </row>
    <row r="50" spans="1:20" s="8" customFormat="1">
      <c r="A50" s="7">
        <v>42876</v>
      </c>
      <c r="B50" s="8" t="s">
        <v>45</v>
      </c>
      <c r="D50" s="9">
        <v>0.5</v>
      </c>
      <c r="E50" s="8">
        <v>800</v>
      </c>
      <c r="F50" s="8">
        <v>177</v>
      </c>
      <c r="G50" s="8">
        <v>158</v>
      </c>
      <c r="H50" s="8">
        <v>134</v>
      </c>
      <c r="I50" s="11">
        <f t="shared" si="0"/>
        <v>312.66666666666669</v>
      </c>
      <c r="J50" s="11">
        <f t="shared" si="1"/>
        <v>250133.33333333334</v>
      </c>
      <c r="K50" s="18">
        <v>13</v>
      </c>
      <c r="L50" s="13"/>
      <c r="M50" s="13"/>
      <c r="N50" s="20">
        <v>150</v>
      </c>
      <c r="O50" s="21">
        <f t="shared" si="2"/>
        <v>46900</v>
      </c>
      <c r="P50" s="8" t="s">
        <v>56</v>
      </c>
      <c r="Q50" s="11">
        <f t="shared" si="3"/>
        <v>203233.33333333334</v>
      </c>
      <c r="R50" s="19">
        <v>42877</v>
      </c>
      <c r="S50" s="16"/>
      <c r="T50" s="14" t="s">
        <v>57</v>
      </c>
    </row>
    <row r="51" spans="1:20" s="8" customFormat="1">
      <c r="A51" s="7">
        <v>42876</v>
      </c>
      <c r="B51" s="8" t="s">
        <v>58</v>
      </c>
      <c r="D51" s="9">
        <v>0.5</v>
      </c>
      <c r="E51" s="8">
        <v>800</v>
      </c>
      <c r="F51" s="8">
        <v>145</v>
      </c>
      <c r="G51" s="8">
        <v>104</v>
      </c>
      <c r="H51" s="8">
        <v>145</v>
      </c>
      <c r="I51" s="11">
        <f t="shared" si="0"/>
        <v>262.66666666666669</v>
      </c>
      <c r="J51" s="11">
        <f t="shared" si="1"/>
        <v>210133.33333333334</v>
      </c>
      <c r="K51" s="18">
        <v>13</v>
      </c>
      <c r="L51" s="13"/>
      <c r="M51" s="13"/>
      <c r="N51" s="20">
        <v>200</v>
      </c>
      <c r="O51" s="21">
        <f t="shared" si="2"/>
        <v>52533.333333333336</v>
      </c>
      <c r="P51" s="8" t="s">
        <v>56</v>
      </c>
      <c r="Q51" s="11">
        <f t="shared" si="3"/>
        <v>157600</v>
      </c>
      <c r="R51" s="19">
        <v>42877</v>
      </c>
      <c r="S51" s="16"/>
      <c r="T51" s="14" t="s">
        <v>57</v>
      </c>
    </row>
    <row r="52" spans="1:20" s="8" customFormat="1">
      <c r="A52" s="7">
        <v>42877</v>
      </c>
      <c r="B52" s="8" t="s">
        <v>19</v>
      </c>
      <c r="D52" s="9">
        <v>1</v>
      </c>
      <c r="E52" s="8">
        <v>125</v>
      </c>
      <c r="F52" s="8">
        <v>5</v>
      </c>
      <c r="G52" s="8">
        <v>6</v>
      </c>
      <c r="H52" s="8">
        <v>4</v>
      </c>
      <c r="I52" s="11">
        <f t="shared" si="0"/>
        <v>5</v>
      </c>
      <c r="J52" s="11">
        <f t="shared" si="1"/>
        <v>625</v>
      </c>
      <c r="K52" s="18">
        <v>22</v>
      </c>
      <c r="L52" s="13"/>
      <c r="M52" s="13"/>
      <c r="N52" s="20">
        <v>125</v>
      </c>
      <c r="O52" s="21">
        <f t="shared" si="2"/>
        <v>625</v>
      </c>
      <c r="P52" s="8" t="s">
        <v>20</v>
      </c>
      <c r="Q52" s="11">
        <f t="shared" si="3"/>
        <v>0</v>
      </c>
      <c r="R52" s="19"/>
      <c r="S52" s="16"/>
      <c r="T52" s="14"/>
    </row>
    <row r="53" spans="1:20" s="8" customFormat="1">
      <c r="A53" s="7">
        <v>42877</v>
      </c>
      <c r="B53" s="8" t="s">
        <v>51</v>
      </c>
      <c r="D53" s="9">
        <v>1</v>
      </c>
      <c r="E53" s="8">
        <v>200</v>
      </c>
      <c r="F53" s="8">
        <v>10</v>
      </c>
      <c r="G53" s="8">
        <v>9</v>
      </c>
      <c r="H53" s="8">
        <v>8</v>
      </c>
      <c r="I53" s="11">
        <f t="shared" si="0"/>
        <v>9</v>
      </c>
      <c r="J53" s="11">
        <f t="shared" si="1"/>
        <v>1800</v>
      </c>
      <c r="K53" s="18">
        <v>23</v>
      </c>
      <c r="L53" s="13"/>
      <c r="M53" s="13"/>
      <c r="N53" s="20">
        <v>200</v>
      </c>
      <c r="O53" s="21">
        <f t="shared" si="2"/>
        <v>1800</v>
      </c>
      <c r="P53" s="8" t="s">
        <v>20</v>
      </c>
      <c r="Q53" s="11">
        <f t="shared" si="3"/>
        <v>0</v>
      </c>
      <c r="R53" s="19"/>
      <c r="S53" s="16"/>
      <c r="T53" s="14"/>
    </row>
    <row r="54" spans="1:20" s="8" customFormat="1">
      <c r="A54" s="7">
        <v>42877</v>
      </c>
      <c r="B54" s="8" t="s">
        <v>59</v>
      </c>
      <c r="D54" s="9">
        <v>1</v>
      </c>
      <c r="E54" s="8">
        <v>250</v>
      </c>
      <c r="F54" s="8">
        <v>1</v>
      </c>
      <c r="G54" s="8">
        <v>3</v>
      </c>
      <c r="H54" s="8">
        <v>3</v>
      </c>
      <c r="I54" s="11">
        <f t="shared" si="0"/>
        <v>2.3333333333333335</v>
      </c>
      <c r="J54" s="11">
        <f t="shared" si="1"/>
        <v>583.33333333333337</v>
      </c>
      <c r="K54" s="18">
        <v>12</v>
      </c>
      <c r="L54" s="13"/>
      <c r="M54" s="13"/>
      <c r="N54" s="20">
        <v>250</v>
      </c>
      <c r="O54" s="21">
        <f t="shared" si="2"/>
        <v>583.33333333333337</v>
      </c>
      <c r="P54" s="8" t="s">
        <v>20</v>
      </c>
      <c r="Q54" s="11">
        <f t="shared" si="3"/>
        <v>0</v>
      </c>
      <c r="R54" s="19"/>
      <c r="S54" s="16"/>
      <c r="T54" s="14"/>
    </row>
    <row r="55" spans="1:20" s="8" customFormat="1">
      <c r="A55" s="7">
        <v>42877</v>
      </c>
      <c r="B55" s="8" t="s">
        <v>60</v>
      </c>
      <c r="D55" s="9">
        <v>1</v>
      </c>
      <c r="E55" s="8">
        <v>175</v>
      </c>
      <c r="F55" s="8">
        <v>3</v>
      </c>
      <c r="G55" s="8">
        <v>4</v>
      </c>
      <c r="H55" s="8">
        <v>1</v>
      </c>
      <c r="I55" s="11">
        <f t="shared" si="0"/>
        <v>2.6666666666666665</v>
      </c>
      <c r="J55" s="11">
        <f t="shared" si="1"/>
        <v>466.66666666666663</v>
      </c>
      <c r="K55" s="18">
        <v>8</v>
      </c>
      <c r="L55" s="13"/>
      <c r="M55" s="13"/>
      <c r="N55" s="20">
        <v>175</v>
      </c>
      <c r="O55" s="21">
        <f t="shared" si="2"/>
        <v>466.66666666666663</v>
      </c>
      <c r="P55" s="8" t="s">
        <v>20</v>
      </c>
      <c r="Q55" s="11">
        <f t="shared" si="3"/>
        <v>0</v>
      </c>
      <c r="R55" s="19"/>
      <c r="S55" s="16"/>
      <c r="T55" s="14"/>
    </row>
    <row r="56" spans="1:20" s="8" customFormat="1">
      <c r="A56" s="7">
        <v>42877</v>
      </c>
      <c r="B56" s="8" t="s">
        <v>25</v>
      </c>
      <c r="D56" s="9">
        <v>1</v>
      </c>
      <c r="E56" s="8">
        <v>200</v>
      </c>
      <c r="F56" s="8">
        <v>17</v>
      </c>
      <c r="G56" s="8">
        <v>18</v>
      </c>
      <c r="H56" s="8">
        <v>16</v>
      </c>
      <c r="I56" s="11">
        <f t="shared" si="0"/>
        <v>17</v>
      </c>
      <c r="J56" s="11">
        <f t="shared" si="1"/>
        <v>3400</v>
      </c>
      <c r="K56" s="18">
        <v>11</v>
      </c>
      <c r="L56" s="13"/>
      <c r="M56" s="13"/>
      <c r="N56" s="20">
        <v>200</v>
      </c>
      <c r="O56" s="21">
        <f t="shared" si="2"/>
        <v>3400</v>
      </c>
      <c r="P56" s="8" t="s">
        <v>20</v>
      </c>
      <c r="Q56" s="11">
        <f t="shared" si="3"/>
        <v>0</v>
      </c>
      <c r="R56" s="19"/>
      <c r="S56" s="16"/>
      <c r="T56" s="14"/>
    </row>
    <row r="57" spans="1:20" s="8" customFormat="1">
      <c r="A57" s="7">
        <v>42877</v>
      </c>
      <c r="B57" s="8" t="s">
        <v>38</v>
      </c>
      <c r="D57" s="9">
        <v>1</v>
      </c>
      <c r="E57" s="8">
        <v>250</v>
      </c>
      <c r="F57" s="8">
        <v>97</v>
      </c>
      <c r="G57" s="8">
        <v>101</v>
      </c>
      <c r="H57" s="8">
        <v>96</v>
      </c>
      <c r="I57" s="11">
        <f t="shared" si="0"/>
        <v>98</v>
      </c>
      <c r="J57" s="11">
        <f t="shared" si="1"/>
        <v>24500</v>
      </c>
      <c r="K57" s="18">
        <v>16</v>
      </c>
      <c r="L57" s="13"/>
      <c r="M57" s="13"/>
      <c r="N57" s="20">
        <v>250</v>
      </c>
      <c r="O57" s="21">
        <f t="shared" si="2"/>
        <v>24500</v>
      </c>
      <c r="P57" s="8" t="s">
        <v>20</v>
      </c>
      <c r="Q57" s="11">
        <f t="shared" si="3"/>
        <v>0</v>
      </c>
      <c r="R57" s="19"/>
      <c r="S57" s="16"/>
      <c r="T57" s="14"/>
    </row>
    <row r="58" spans="1:20" s="8" customFormat="1">
      <c r="A58" s="7">
        <v>42877</v>
      </c>
      <c r="B58" s="8" t="s">
        <v>45</v>
      </c>
      <c r="D58" s="9">
        <v>0.5</v>
      </c>
      <c r="E58" s="8">
        <v>800</v>
      </c>
      <c r="F58" s="8">
        <v>75</v>
      </c>
      <c r="G58" s="8">
        <v>79</v>
      </c>
      <c r="H58" s="8">
        <v>101</v>
      </c>
      <c r="I58" s="11">
        <f t="shared" si="0"/>
        <v>170</v>
      </c>
      <c r="J58" s="11">
        <f t="shared" si="1"/>
        <v>136000</v>
      </c>
      <c r="K58" s="18">
        <v>13</v>
      </c>
      <c r="L58" s="13"/>
      <c r="M58" s="13"/>
      <c r="N58" s="20">
        <v>300</v>
      </c>
      <c r="O58" s="21">
        <f t="shared" si="2"/>
        <v>51000</v>
      </c>
      <c r="P58" s="8" t="s">
        <v>61</v>
      </c>
      <c r="Q58" s="11">
        <f t="shared" si="3"/>
        <v>85000</v>
      </c>
      <c r="R58" s="19">
        <v>42877</v>
      </c>
      <c r="S58" s="16"/>
      <c r="T58" s="14"/>
    </row>
    <row r="59" spans="1:20" s="8" customFormat="1">
      <c r="A59" s="7">
        <v>42878</v>
      </c>
      <c r="B59" s="8" t="s">
        <v>59</v>
      </c>
      <c r="C59" s="8">
        <v>12</v>
      </c>
      <c r="D59" s="9">
        <v>1</v>
      </c>
      <c r="E59" s="8">
        <v>200</v>
      </c>
      <c r="F59" s="8">
        <v>17</v>
      </c>
      <c r="G59" s="8">
        <v>7</v>
      </c>
      <c r="H59" s="8">
        <v>10</v>
      </c>
      <c r="I59" s="11">
        <f t="shared" si="0"/>
        <v>11.333333333333334</v>
      </c>
      <c r="J59" s="11">
        <f t="shared" si="1"/>
        <v>2266.666666666667</v>
      </c>
      <c r="K59" s="18">
        <v>12</v>
      </c>
      <c r="L59" s="13"/>
      <c r="M59" s="13"/>
      <c r="N59" s="20">
        <v>200</v>
      </c>
      <c r="O59" s="21">
        <f t="shared" si="2"/>
        <v>2266.666666666667</v>
      </c>
      <c r="P59" s="8" t="s">
        <v>20</v>
      </c>
      <c r="Q59" s="11">
        <f t="shared" si="3"/>
        <v>0</v>
      </c>
      <c r="S59" s="16"/>
      <c r="T59" s="14"/>
    </row>
    <row r="60" spans="1:20" s="8" customFormat="1">
      <c r="A60" s="7">
        <v>42878</v>
      </c>
      <c r="B60" s="8" t="s">
        <v>62</v>
      </c>
      <c r="C60" s="8">
        <v>13</v>
      </c>
      <c r="D60" s="9">
        <v>1</v>
      </c>
      <c r="E60" s="8">
        <v>150</v>
      </c>
      <c r="F60" s="8">
        <v>7</v>
      </c>
      <c r="G60" s="8">
        <v>9</v>
      </c>
      <c r="H60" s="8">
        <v>4</v>
      </c>
      <c r="I60" s="11">
        <f t="shared" si="0"/>
        <v>6.666666666666667</v>
      </c>
      <c r="J60" s="11">
        <f t="shared" si="1"/>
        <v>1000</v>
      </c>
      <c r="K60" s="18">
        <v>13</v>
      </c>
      <c r="L60" s="13"/>
      <c r="M60" s="13"/>
      <c r="N60" s="20">
        <v>150</v>
      </c>
      <c r="O60" s="21">
        <f t="shared" si="2"/>
        <v>1000</v>
      </c>
      <c r="P60" s="8" t="s">
        <v>20</v>
      </c>
      <c r="Q60" s="11">
        <f t="shared" si="3"/>
        <v>0</v>
      </c>
      <c r="S60" s="16"/>
      <c r="T60" s="14"/>
    </row>
    <row r="61" spans="1:20" s="8" customFormat="1">
      <c r="A61" s="7">
        <v>42878</v>
      </c>
      <c r="B61" s="8" t="s">
        <v>22</v>
      </c>
      <c r="D61" s="9">
        <v>0.5</v>
      </c>
      <c r="E61" s="8">
        <v>800</v>
      </c>
      <c r="F61" s="8">
        <v>148</v>
      </c>
      <c r="G61" s="8">
        <v>144</v>
      </c>
      <c r="H61" s="8">
        <v>160</v>
      </c>
      <c r="I61" s="11">
        <f t="shared" si="0"/>
        <v>301.33333333333331</v>
      </c>
      <c r="J61" s="11">
        <f t="shared" si="1"/>
        <v>241066.66666666666</v>
      </c>
      <c r="K61" s="18">
        <v>17</v>
      </c>
      <c r="L61" s="13"/>
      <c r="M61" s="13"/>
      <c r="N61" s="20">
        <v>175</v>
      </c>
      <c r="O61" s="21">
        <f t="shared" si="2"/>
        <v>52733.333333333328</v>
      </c>
      <c r="P61" s="8" t="s">
        <v>63</v>
      </c>
      <c r="Q61" s="11">
        <f t="shared" si="3"/>
        <v>188333.33333333331</v>
      </c>
      <c r="R61" s="19">
        <v>42878</v>
      </c>
      <c r="S61" s="16"/>
      <c r="T61" s="14"/>
    </row>
    <row r="62" spans="1:20" s="8" customFormat="1">
      <c r="A62" s="7">
        <v>42878</v>
      </c>
      <c r="B62" s="8" t="s">
        <v>51</v>
      </c>
      <c r="D62" s="9">
        <v>1</v>
      </c>
      <c r="E62" s="8">
        <v>800</v>
      </c>
      <c r="F62" s="8">
        <v>156</v>
      </c>
      <c r="G62" s="8">
        <v>159</v>
      </c>
      <c r="H62" s="8">
        <v>176</v>
      </c>
      <c r="I62" s="11">
        <f t="shared" si="0"/>
        <v>163.66666666666666</v>
      </c>
      <c r="J62" s="11">
        <f t="shared" si="1"/>
        <v>130933.33333333333</v>
      </c>
      <c r="K62" s="18">
        <v>23</v>
      </c>
      <c r="L62" s="13"/>
      <c r="M62" s="13"/>
      <c r="N62" s="20">
        <v>300</v>
      </c>
      <c r="O62" s="21">
        <f t="shared" si="2"/>
        <v>49100</v>
      </c>
      <c r="P62" s="8" t="s">
        <v>64</v>
      </c>
      <c r="Q62" s="11">
        <f t="shared" si="3"/>
        <v>81833.333333333328</v>
      </c>
      <c r="R62" s="19">
        <v>42878</v>
      </c>
      <c r="S62" s="16"/>
      <c r="T62" s="14"/>
    </row>
    <row r="63" spans="1:20" s="8" customFormat="1">
      <c r="A63" s="7">
        <v>42878</v>
      </c>
      <c r="B63" s="8" t="s">
        <v>29</v>
      </c>
      <c r="D63" s="9">
        <v>0.5</v>
      </c>
      <c r="E63" s="8">
        <v>350</v>
      </c>
      <c r="F63" s="8">
        <v>40</v>
      </c>
      <c r="G63" s="8">
        <v>64</v>
      </c>
      <c r="H63" s="8">
        <v>60</v>
      </c>
      <c r="I63" s="11">
        <f t="shared" si="0"/>
        <v>109.33333333333333</v>
      </c>
      <c r="J63" s="11">
        <f t="shared" si="1"/>
        <v>38266.666666666664</v>
      </c>
      <c r="K63" s="18">
        <v>11</v>
      </c>
      <c r="L63" s="13"/>
      <c r="M63" s="13"/>
      <c r="N63" s="20">
        <v>200</v>
      </c>
      <c r="O63" s="21">
        <f t="shared" si="2"/>
        <v>21866.666666666664</v>
      </c>
      <c r="P63" s="8" t="s">
        <v>65</v>
      </c>
      <c r="Q63" s="11">
        <f t="shared" si="3"/>
        <v>16400</v>
      </c>
      <c r="S63" s="16"/>
      <c r="T63" s="14"/>
    </row>
    <row r="64" spans="1:20" s="8" customFormat="1">
      <c r="A64" s="7">
        <v>42878</v>
      </c>
      <c r="B64" s="8" t="s">
        <v>36</v>
      </c>
      <c r="C64" s="8">
        <v>7</v>
      </c>
      <c r="D64" s="9">
        <v>0.5</v>
      </c>
      <c r="E64" s="8">
        <v>600</v>
      </c>
      <c r="F64" s="8">
        <v>43</v>
      </c>
      <c r="G64" s="8">
        <v>63</v>
      </c>
      <c r="H64" s="8">
        <v>63</v>
      </c>
      <c r="I64" s="11">
        <f t="shared" si="0"/>
        <v>112.66666666666667</v>
      </c>
      <c r="J64" s="11">
        <f t="shared" si="1"/>
        <v>67600</v>
      </c>
      <c r="K64" s="18">
        <v>7</v>
      </c>
      <c r="L64" s="13"/>
      <c r="M64" s="13"/>
      <c r="N64" s="20">
        <v>300</v>
      </c>
      <c r="O64" s="21">
        <f t="shared" si="2"/>
        <v>33800</v>
      </c>
      <c r="P64" s="8" t="s">
        <v>66</v>
      </c>
      <c r="Q64" s="11">
        <f t="shared" si="3"/>
        <v>33800</v>
      </c>
      <c r="S64" s="16"/>
      <c r="T64" s="14"/>
    </row>
    <row r="65" spans="1:21" s="8" customFormat="1">
      <c r="A65" s="7">
        <v>42878</v>
      </c>
      <c r="B65" s="8" t="s">
        <v>38</v>
      </c>
      <c r="D65" s="9">
        <v>0.5</v>
      </c>
      <c r="E65" s="8">
        <v>640</v>
      </c>
      <c r="F65" s="8">
        <v>162</v>
      </c>
      <c r="G65" s="8">
        <v>151</v>
      </c>
      <c r="H65" s="8">
        <v>177</v>
      </c>
      <c r="I65" s="11">
        <f t="shared" si="0"/>
        <v>326.66666666666669</v>
      </c>
      <c r="J65" s="11">
        <f t="shared" si="1"/>
        <v>209066.66666666669</v>
      </c>
      <c r="K65" s="18">
        <v>16</v>
      </c>
      <c r="L65" s="13"/>
      <c r="M65" s="13"/>
      <c r="N65" s="20">
        <v>200</v>
      </c>
      <c r="O65" s="21">
        <f t="shared" si="2"/>
        <v>65333.333333333336</v>
      </c>
      <c r="P65" s="8" t="s">
        <v>67</v>
      </c>
      <c r="Q65" s="11">
        <f t="shared" si="3"/>
        <v>143733.33333333334</v>
      </c>
      <c r="S65" s="16"/>
      <c r="T65" s="14"/>
    </row>
    <row r="66" spans="1:21" s="8" customFormat="1">
      <c r="A66" s="7">
        <v>42879</v>
      </c>
      <c r="B66" s="8" t="s">
        <v>68</v>
      </c>
      <c r="D66" s="9">
        <v>0.5</v>
      </c>
      <c r="E66" s="8">
        <v>800</v>
      </c>
      <c r="F66" s="8">
        <v>131</v>
      </c>
      <c r="G66" s="8">
        <v>137</v>
      </c>
      <c r="H66" s="8">
        <v>118</v>
      </c>
      <c r="I66" s="11">
        <f t="shared" ref="I66:I125" si="4">AVERAGE(F66:H66)/D66</f>
        <v>257.33333333333331</v>
      </c>
      <c r="J66" s="11">
        <f t="shared" ref="J66:J129" si="5">I66*E66</f>
        <v>205866.66666666666</v>
      </c>
      <c r="K66" s="12">
        <v>19</v>
      </c>
      <c r="L66" s="13">
        <v>50000</v>
      </c>
      <c r="M66" s="13">
        <f>L66/I66</f>
        <v>194.30051813471505</v>
      </c>
      <c r="N66" s="8">
        <v>200</v>
      </c>
      <c r="O66" s="11">
        <f t="shared" si="2"/>
        <v>51466.666666666664</v>
      </c>
      <c r="P66" s="8" t="s">
        <v>69</v>
      </c>
      <c r="Q66" s="11">
        <f t="shared" si="3"/>
        <v>154400</v>
      </c>
      <c r="R66" s="19">
        <v>42879</v>
      </c>
      <c r="S66" s="16"/>
      <c r="T66" s="14"/>
    </row>
    <row r="67" spans="1:21" s="8" customFormat="1">
      <c r="A67" s="7">
        <v>42879</v>
      </c>
      <c r="B67" s="8" t="s">
        <v>19</v>
      </c>
      <c r="D67" s="9">
        <v>0.5</v>
      </c>
      <c r="E67" s="8">
        <v>350</v>
      </c>
      <c r="F67" s="8">
        <v>51</v>
      </c>
      <c r="G67" s="8">
        <v>54</v>
      </c>
      <c r="H67" s="8">
        <v>56</v>
      </c>
      <c r="I67" s="11">
        <f t="shared" si="4"/>
        <v>107.33333333333333</v>
      </c>
      <c r="J67" s="11">
        <f t="shared" si="5"/>
        <v>37566.666666666664</v>
      </c>
      <c r="K67" s="12">
        <v>22</v>
      </c>
      <c r="L67" s="13">
        <v>25000</v>
      </c>
      <c r="M67" s="13">
        <f>L67/I67</f>
        <v>232.91925465838511</v>
      </c>
      <c r="N67" s="8">
        <v>225</v>
      </c>
      <c r="O67" s="11">
        <f t="shared" si="2"/>
        <v>24150</v>
      </c>
      <c r="P67" s="8" t="s">
        <v>70</v>
      </c>
      <c r="Q67" s="11">
        <f t="shared" si="3"/>
        <v>13416.666666666664</v>
      </c>
      <c r="S67" s="16"/>
      <c r="T67" s="14"/>
    </row>
    <row r="68" spans="1:21" s="8" customFormat="1">
      <c r="A68" s="7">
        <v>42879</v>
      </c>
      <c r="B68" s="8" t="s">
        <v>22</v>
      </c>
      <c r="D68" s="9">
        <v>0.5</v>
      </c>
      <c r="E68" s="8">
        <v>500</v>
      </c>
      <c r="F68" s="8">
        <v>65</v>
      </c>
      <c r="G68" s="8">
        <v>73</v>
      </c>
      <c r="H68" s="8">
        <v>62</v>
      </c>
      <c r="I68" s="11">
        <f t="shared" si="4"/>
        <v>133.33333333333334</v>
      </c>
      <c r="J68" s="11">
        <f t="shared" si="5"/>
        <v>66666.666666666672</v>
      </c>
      <c r="K68" s="12">
        <v>17</v>
      </c>
      <c r="L68" s="13">
        <v>50000</v>
      </c>
      <c r="M68" s="13">
        <f>L68/I68</f>
        <v>375</v>
      </c>
      <c r="N68" s="8">
        <v>375</v>
      </c>
      <c r="O68" s="11">
        <f t="shared" si="2"/>
        <v>50000</v>
      </c>
      <c r="P68" s="8" t="s">
        <v>71</v>
      </c>
      <c r="Q68" s="11">
        <f t="shared" si="3"/>
        <v>16666.666666666672</v>
      </c>
      <c r="S68" s="16"/>
      <c r="T68" s="14"/>
    </row>
    <row r="69" spans="1:21" s="8" customFormat="1">
      <c r="A69" s="7">
        <v>42879</v>
      </c>
      <c r="B69" s="8" t="s">
        <v>38</v>
      </c>
      <c r="D69" s="9">
        <v>0.5</v>
      </c>
      <c r="E69" s="8">
        <v>250</v>
      </c>
      <c r="F69" s="8">
        <v>9</v>
      </c>
      <c r="G69" s="8">
        <v>12</v>
      </c>
      <c r="H69" s="8">
        <v>6</v>
      </c>
      <c r="I69" s="11">
        <f t="shared" si="4"/>
        <v>18</v>
      </c>
      <c r="J69" s="11">
        <f t="shared" si="5"/>
        <v>4500</v>
      </c>
      <c r="K69" s="12">
        <v>16</v>
      </c>
      <c r="L69" s="13"/>
      <c r="M69" s="13">
        <f>L69/I69</f>
        <v>0</v>
      </c>
      <c r="N69" s="8">
        <v>250</v>
      </c>
      <c r="O69" s="11">
        <f t="shared" si="2"/>
        <v>4500</v>
      </c>
      <c r="Q69" s="11">
        <f t="shared" si="3"/>
        <v>0</v>
      </c>
      <c r="S69" s="16"/>
      <c r="T69" s="14"/>
    </row>
    <row r="70" spans="1:21" s="8" customFormat="1">
      <c r="A70" s="7">
        <v>42879</v>
      </c>
      <c r="B70" s="8" t="s">
        <v>51</v>
      </c>
      <c r="D70" s="9">
        <v>0.5</v>
      </c>
      <c r="E70" s="8">
        <v>530</v>
      </c>
      <c r="F70" s="8">
        <v>45</v>
      </c>
      <c r="G70" s="8">
        <v>51</v>
      </c>
      <c r="H70" s="8">
        <v>41</v>
      </c>
      <c r="I70" s="11">
        <f t="shared" si="4"/>
        <v>91.333333333333329</v>
      </c>
      <c r="J70" s="11">
        <f t="shared" si="5"/>
        <v>48406.666666666664</v>
      </c>
      <c r="K70" s="12">
        <v>23</v>
      </c>
      <c r="L70" s="13"/>
      <c r="M70" s="13"/>
      <c r="N70" s="8">
        <v>250</v>
      </c>
      <c r="O70" s="11">
        <f t="shared" si="2"/>
        <v>22833.333333333332</v>
      </c>
      <c r="P70" s="8" t="s">
        <v>72</v>
      </c>
      <c r="Q70" s="11">
        <f t="shared" si="3"/>
        <v>25573.333333333332</v>
      </c>
      <c r="S70" s="16"/>
      <c r="T70" s="14"/>
    </row>
    <row r="71" spans="1:21" s="8" customFormat="1">
      <c r="A71" s="7">
        <v>42879</v>
      </c>
      <c r="B71" s="23" t="s">
        <v>73</v>
      </c>
      <c r="C71" s="23"/>
      <c r="D71" s="24">
        <v>0.5</v>
      </c>
      <c r="E71" s="23">
        <v>1000</v>
      </c>
      <c r="F71" s="23">
        <v>151</v>
      </c>
      <c r="G71" s="23">
        <v>139</v>
      </c>
      <c r="H71" s="23">
        <v>157</v>
      </c>
      <c r="I71" s="25">
        <f t="shared" si="4"/>
        <v>298</v>
      </c>
      <c r="J71" s="25">
        <f t="shared" si="5"/>
        <v>298000</v>
      </c>
      <c r="K71" s="23">
        <v>9</v>
      </c>
      <c r="L71" s="13">
        <v>50000</v>
      </c>
      <c r="M71" s="13">
        <f>L71/I71</f>
        <v>167.78523489932886</v>
      </c>
      <c r="N71" s="23">
        <v>200</v>
      </c>
      <c r="O71" s="25">
        <f t="shared" si="2"/>
        <v>59600</v>
      </c>
      <c r="P71" s="23" t="s">
        <v>74</v>
      </c>
      <c r="Q71" s="25">
        <f t="shared" si="3"/>
        <v>238400</v>
      </c>
      <c r="R71" s="23"/>
      <c r="S71" s="23"/>
      <c r="T71" s="26" t="s">
        <v>75</v>
      </c>
      <c r="U71" s="23"/>
    </row>
    <row r="72" spans="1:21">
      <c r="A72" s="7">
        <v>42879</v>
      </c>
      <c r="B72" s="8" t="s">
        <v>50</v>
      </c>
      <c r="C72" s="8"/>
      <c r="D72" s="9">
        <v>0.5</v>
      </c>
      <c r="E72" s="8">
        <v>800</v>
      </c>
      <c r="F72" s="8">
        <v>122</v>
      </c>
      <c r="G72" s="8">
        <v>123</v>
      </c>
      <c r="H72" s="8">
        <v>104</v>
      </c>
      <c r="I72" s="11">
        <f t="shared" si="4"/>
        <v>232.66666666666666</v>
      </c>
      <c r="J72" s="11">
        <f t="shared" si="5"/>
        <v>186133.33333333331</v>
      </c>
      <c r="K72" s="12">
        <v>12</v>
      </c>
      <c r="L72" s="13">
        <v>50000</v>
      </c>
      <c r="M72" s="13">
        <f>L72/I72</f>
        <v>214.89971346704871</v>
      </c>
      <c r="N72" s="8">
        <v>225</v>
      </c>
      <c r="O72" s="11">
        <f t="shared" si="2"/>
        <v>52350</v>
      </c>
      <c r="P72" s="8" t="s">
        <v>76</v>
      </c>
      <c r="Q72" s="11">
        <f t="shared" si="3"/>
        <v>133783.33333333331</v>
      </c>
      <c r="R72" s="8"/>
      <c r="S72" s="16"/>
      <c r="T72" s="14"/>
      <c r="U72" s="8"/>
    </row>
    <row r="73" spans="1:21">
      <c r="A73" s="7">
        <v>42880</v>
      </c>
      <c r="B73" s="23" t="s">
        <v>60</v>
      </c>
      <c r="D73" s="24">
        <v>0.5</v>
      </c>
      <c r="E73" s="23">
        <v>300</v>
      </c>
      <c r="F73" s="23">
        <v>16</v>
      </c>
      <c r="G73" s="23">
        <v>21</v>
      </c>
      <c r="H73" s="23">
        <v>17</v>
      </c>
      <c r="I73" s="25">
        <f t="shared" si="4"/>
        <v>36</v>
      </c>
      <c r="J73" s="25">
        <f t="shared" si="5"/>
        <v>10800</v>
      </c>
      <c r="K73" s="23">
        <v>8</v>
      </c>
      <c r="M73" s="13">
        <f>L73/I73</f>
        <v>0</v>
      </c>
      <c r="N73" s="23">
        <v>300</v>
      </c>
      <c r="O73" s="25">
        <f t="shared" si="2"/>
        <v>10800</v>
      </c>
      <c r="Q73" s="25">
        <f t="shared" si="3"/>
        <v>0</v>
      </c>
      <c r="T73" s="28"/>
    </row>
    <row r="74" spans="1:21">
      <c r="A74" s="7">
        <v>42880</v>
      </c>
      <c r="B74" s="23" t="s">
        <v>22</v>
      </c>
      <c r="D74" s="24">
        <v>0.5</v>
      </c>
      <c r="E74" s="23">
        <v>300</v>
      </c>
      <c r="F74" s="23">
        <v>6</v>
      </c>
      <c r="G74" s="23">
        <v>3</v>
      </c>
      <c r="H74" s="23">
        <v>8</v>
      </c>
      <c r="I74" s="25">
        <f t="shared" si="4"/>
        <v>11.333333333333334</v>
      </c>
      <c r="J74" s="25">
        <f t="shared" si="5"/>
        <v>3400</v>
      </c>
      <c r="K74" s="23">
        <v>17</v>
      </c>
      <c r="M74" s="13">
        <f>L74/I74</f>
        <v>0</v>
      </c>
      <c r="N74" s="23">
        <v>300</v>
      </c>
      <c r="O74" s="25">
        <f t="shared" si="2"/>
        <v>3400</v>
      </c>
      <c r="Q74" s="25">
        <f t="shared" si="3"/>
        <v>0</v>
      </c>
    </row>
    <row r="75" spans="1:21">
      <c r="A75" s="29">
        <v>42880</v>
      </c>
      <c r="B75" s="23" t="s">
        <v>68</v>
      </c>
      <c r="D75" s="24">
        <v>0.5</v>
      </c>
      <c r="E75" s="23">
        <v>420</v>
      </c>
      <c r="F75" s="23">
        <v>30</v>
      </c>
      <c r="G75" s="23">
        <v>41</v>
      </c>
      <c r="H75" s="23">
        <v>23</v>
      </c>
      <c r="I75" s="25">
        <f t="shared" si="4"/>
        <v>62.666666666666664</v>
      </c>
      <c r="J75" s="25">
        <f t="shared" si="5"/>
        <v>26320</v>
      </c>
      <c r="K75" s="23">
        <v>19</v>
      </c>
      <c r="N75" s="23">
        <v>420</v>
      </c>
      <c r="O75" s="25">
        <f t="shared" si="2"/>
        <v>26320</v>
      </c>
      <c r="Q75" s="25">
        <f t="shared" si="3"/>
        <v>0</v>
      </c>
    </row>
    <row r="76" spans="1:21">
      <c r="A76" s="29">
        <v>42880</v>
      </c>
      <c r="B76" s="23" t="s">
        <v>19</v>
      </c>
      <c r="D76" s="24">
        <v>0.5</v>
      </c>
      <c r="E76" s="23">
        <v>310</v>
      </c>
      <c r="F76" s="23">
        <v>37</v>
      </c>
      <c r="G76" s="23">
        <v>58</v>
      </c>
      <c r="H76" s="23">
        <v>56</v>
      </c>
      <c r="I76" s="25">
        <f t="shared" si="4"/>
        <v>100.66666666666667</v>
      </c>
      <c r="J76" s="25">
        <f t="shared" si="5"/>
        <v>31206.666666666668</v>
      </c>
      <c r="K76" s="23">
        <v>22</v>
      </c>
      <c r="L76" s="27">
        <v>50000</v>
      </c>
      <c r="M76" s="30"/>
      <c r="N76" s="23">
        <v>310</v>
      </c>
      <c r="O76" s="25">
        <f t="shared" si="2"/>
        <v>31206.666666666668</v>
      </c>
      <c r="Q76" s="25">
        <f t="shared" si="3"/>
        <v>0</v>
      </c>
    </row>
    <row r="77" spans="1:21">
      <c r="A77" s="7">
        <v>42880</v>
      </c>
      <c r="B77" s="23" t="s">
        <v>77</v>
      </c>
      <c r="D77" s="24">
        <v>0.5</v>
      </c>
      <c r="E77" s="23">
        <v>800</v>
      </c>
      <c r="F77" s="23">
        <v>155</v>
      </c>
      <c r="I77" s="25">
        <f t="shared" si="4"/>
        <v>310</v>
      </c>
      <c r="J77" s="25">
        <f t="shared" si="5"/>
        <v>248000</v>
      </c>
      <c r="K77" s="23">
        <v>3</v>
      </c>
      <c r="L77" s="27">
        <v>50000</v>
      </c>
      <c r="M77" s="13">
        <f t="shared" ref="M77:M107" si="6">L77/I77</f>
        <v>161.29032258064515</v>
      </c>
      <c r="N77" s="23">
        <v>225</v>
      </c>
      <c r="O77" s="25">
        <f t="shared" si="2"/>
        <v>69750</v>
      </c>
      <c r="P77" s="23" t="s">
        <v>78</v>
      </c>
      <c r="Q77" s="25">
        <f t="shared" si="3"/>
        <v>178250</v>
      </c>
      <c r="T77" s="28" t="s">
        <v>75</v>
      </c>
    </row>
    <row r="78" spans="1:21">
      <c r="A78" s="7">
        <v>42880</v>
      </c>
      <c r="B78" s="23" t="s">
        <v>79</v>
      </c>
      <c r="D78" s="24">
        <v>0.5</v>
      </c>
      <c r="E78" s="23">
        <v>900</v>
      </c>
      <c r="F78" s="23">
        <v>171</v>
      </c>
      <c r="I78" s="25">
        <f t="shared" si="4"/>
        <v>342</v>
      </c>
      <c r="J78" s="25">
        <f t="shared" si="5"/>
        <v>307800</v>
      </c>
      <c r="K78" s="23">
        <v>10</v>
      </c>
      <c r="L78" s="27">
        <v>50000</v>
      </c>
      <c r="M78" s="13">
        <f t="shared" si="6"/>
        <v>146.19883040935673</v>
      </c>
      <c r="N78" s="23">
        <v>225</v>
      </c>
      <c r="O78" s="25">
        <f t="shared" si="2"/>
        <v>76950</v>
      </c>
      <c r="P78" s="23" t="s">
        <v>80</v>
      </c>
      <c r="Q78" s="25">
        <f t="shared" si="3"/>
        <v>230850</v>
      </c>
      <c r="T78" s="28" t="s">
        <v>75</v>
      </c>
    </row>
    <row r="79" spans="1:21">
      <c r="A79" s="31">
        <v>42881</v>
      </c>
      <c r="B79" s="23" t="s">
        <v>81</v>
      </c>
      <c r="D79" s="24">
        <v>0.5</v>
      </c>
      <c r="E79" s="23">
        <v>800</v>
      </c>
      <c r="F79" s="23" t="s">
        <v>82</v>
      </c>
      <c r="G79" s="23">
        <v>33</v>
      </c>
      <c r="H79" s="23">
        <v>35</v>
      </c>
      <c r="I79" s="25">
        <f t="shared" si="4"/>
        <v>68</v>
      </c>
      <c r="J79" s="25">
        <f t="shared" si="5"/>
        <v>54400</v>
      </c>
      <c r="K79" s="23">
        <v>21</v>
      </c>
      <c r="L79" s="27">
        <v>50000</v>
      </c>
      <c r="M79" s="30">
        <f t="shared" si="6"/>
        <v>735.29411764705878</v>
      </c>
      <c r="N79" s="23">
        <v>650</v>
      </c>
      <c r="O79" s="25">
        <f t="shared" si="2"/>
        <v>44200</v>
      </c>
      <c r="P79" s="23" t="s">
        <v>83</v>
      </c>
      <c r="Q79" s="25">
        <f t="shared" si="3"/>
        <v>10200</v>
      </c>
      <c r="T79" s="26" t="s">
        <v>75</v>
      </c>
    </row>
    <row r="80" spans="1:21">
      <c r="A80" s="29">
        <v>42881</v>
      </c>
      <c r="B80" s="23" t="s">
        <v>68</v>
      </c>
      <c r="D80" s="24">
        <v>0.5</v>
      </c>
      <c r="E80" s="23">
        <v>200</v>
      </c>
      <c r="F80" s="23">
        <v>5</v>
      </c>
      <c r="G80" s="23">
        <v>7</v>
      </c>
      <c r="H80" s="23">
        <v>9</v>
      </c>
      <c r="I80" s="25">
        <f t="shared" si="4"/>
        <v>14</v>
      </c>
      <c r="J80" s="25">
        <f t="shared" si="5"/>
        <v>2800</v>
      </c>
      <c r="K80" s="23">
        <v>19</v>
      </c>
      <c r="L80" s="27">
        <v>32000</v>
      </c>
      <c r="M80" s="30">
        <f t="shared" si="6"/>
        <v>2285.7142857142858</v>
      </c>
      <c r="N80" s="23">
        <v>200</v>
      </c>
      <c r="O80" s="25">
        <f t="shared" si="2"/>
        <v>2800</v>
      </c>
      <c r="Q80" s="25">
        <f t="shared" si="3"/>
        <v>0</v>
      </c>
    </row>
    <row r="81" spans="1:20">
      <c r="A81" s="31">
        <v>42881</v>
      </c>
      <c r="B81" s="23" t="s">
        <v>22</v>
      </c>
      <c r="D81" s="24">
        <v>0.5</v>
      </c>
      <c r="E81" s="23">
        <v>300</v>
      </c>
      <c r="F81" s="23">
        <v>17</v>
      </c>
      <c r="G81" s="23">
        <v>16</v>
      </c>
      <c r="H81" s="23">
        <v>17</v>
      </c>
      <c r="I81" s="25">
        <f t="shared" si="4"/>
        <v>33.333333333333336</v>
      </c>
      <c r="J81" s="25">
        <f t="shared" si="5"/>
        <v>10000</v>
      </c>
      <c r="K81" s="23">
        <v>18</v>
      </c>
      <c r="L81" s="27">
        <v>30000</v>
      </c>
      <c r="M81" s="30">
        <f t="shared" si="6"/>
        <v>899.99999999999989</v>
      </c>
      <c r="N81" s="23">
        <v>300</v>
      </c>
      <c r="O81" s="25">
        <f t="shared" si="2"/>
        <v>10000</v>
      </c>
      <c r="Q81" s="25">
        <f t="shared" si="3"/>
        <v>0</v>
      </c>
    </row>
    <row r="82" spans="1:20">
      <c r="A82" s="31">
        <v>42881</v>
      </c>
      <c r="B82" s="23" t="s">
        <v>51</v>
      </c>
      <c r="D82" s="24">
        <v>0.5</v>
      </c>
      <c r="E82" s="23">
        <v>200</v>
      </c>
      <c r="F82" s="23">
        <v>10</v>
      </c>
      <c r="G82" s="23">
        <v>10</v>
      </c>
      <c r="H82" s="23">
        <v>12</v>
      </c>
      <c r="I82" s="25">
        <f t="shared" si="4"/>
        <v>21.333333333333332</v>
      </c>
      <c r="J82" s="25">
        <f t="shared" si="5"/>
        <v>4266.6666666666661</v>
      </c>
      <c r="K82" s="23">
        <v>20</v>
      </c>
      <c r="L82" s="27">
        <v>32000</v>
      </c>
      <c r="M82" s="30">
        <f t="shared" si="6"/>
        <v>1500</v>
      </c>
      <c r="N82" s="23">
        <v>200</v>
      </c>
      <c r="O82" s="25">
        <f t="shared" si="2"/>
        <v>4266.6666666666661</v>
      </c>
      <c r="Q82" s="25">
        <f t="shared" si="3"/>
        <v>0</v>
      </c>
    </row>
    <row r="83" spans="1:20">
      <c r="A83" s="29">
        <v>42881</v>
      </c>
      <c r="B83" s="23" t="s">
        <v>41</v>
      </c>
      <c r="D83" s="24">
        <v>0.5</v>
      </c>
      <c r="E83" s="23">
        <v>900</v>
      </c>
      <c r="F83" s="23">
        <v>88</v>
      </c>
      <c r="G83" s="23">
        <v>73</v>
      </c>
      <c r="H83" s="23">
        <v>72</v>
      </c>
      <c r="I83" s="25">
        <f t="shared" si="4"/>
        <v>155.33333333333334</v>
      </c>
      <c r="J83" s="25">
        <f t="shared" si="5"/>
        <v>139800</v>
      </c>
      <c r="K83" s="23">
        <v>8</v>
      </c>
      <c r="L83" s="27">
        <v>47000</v>
      </c>
      <c r="M83" s="30">
        <f t="shared" si="6"/>
        <v>302.57510729613733</v>
      </c>
      <c r="N83" s="23">
        <v>350</v>
      </c>
      <c r="O83" s="25">
        <f t="shared" si="2"/>
        <v>54366.666666666672</v>
      </c>
      <c r="P83" s="23" t="s">
        <v>84</v>
      </c>
      <c r="Q83" s="25">
        <f t="shared" si="3"/>
        <v>85433.333333333328</v>
      </c>
    </row>
    <row r="84" spans="1:20">
      <c r="A84" s="29">
        <v>42881</v>
      </c>
      <c r="B84" s="23" t="s">
        <v>79</v>
      </c>
      <c r="D84" s="24">
        <v>0.5</v>
      </c>
      <c r="E84" s="23">
        <v>800</v>
      </c>
      <c r="F84" s="23">
        <v>101</v>
      </c>
      <c r="G84" s="23">
        <v>111</v>
      </c>
      <c r="H84" s="23">
        <v>145</v>
      </c>
      <c r="I84" s="25">
        <f t="shared" si="4"/>
        <v>238</v>
      </c>
      <c r="J84" s="25">
        <f t="shared" si="5"/>
        <v>190400</v>
      </c>
      <c r="K84" s="23">
        <v>10</v>
      </c>
      <c r="L84" s="27">
        <v>25000</v>
      </c>
      <c r="M84" s="30">
        <f t="shared" si="6"/>
        <v>105.04201680672269</v>
      </c>
      <c r="N84" s="23">
        <v>150</v>
      </c>
      <c r="O84" s="25">
        <f t="shared" si="2"/>
        <v>35700</v>
      </c>
      <c r="P84" s="23" t="s">
        <v>85</v>
      </c>
      <c r="Q84" s="25">
        <f t="shared" si="3"/>
        <v>154700</v>
      </c>
    </row>
    <row r="85" spans="1:20">
      <c r="A85" s="31">
        <v>42881</v>
      </c>
      <c r="B85" s="23" t="s">
        <v>36</v>
      </c>
      <c r="D85" s="24">
        <v>0.5</v>
      </c>
      <c r="E85" s="23">
        <v>800</v>
      </c>
      <c r="F85" s="23">
        <v>69</v>
      </c>
      <c r="G85" s="23">
        <v>68</v>
      </c>
      <c r="H85" s="23">
        <v>80</v>
      </c>
      <c r="I85" s="25">
        <f t="shared" si="4"/>
        <v>144.66666666666666</v>
      </c>
      <c r="J85" s="25">
        <f t="shared" si="5"/>
        <v>115733.33333333333</v>
      </c>
      <c r="K85" s="32">
        <v>9</v>
      </c>
      <c r="L85" s="27">
        <v>50000</v>
      </c>
      <c r="M85" s="30">
        <f t="shared" si="6"/>
        <v>345.62211981566821</v>
      </c>
      <c r="N85" s="23">
        <v>400</v>
      </c>
      <c r="O85" s="25">
        <f t="shared" si="2"/>
        <v>57866.666666666664</v>
      </c>
      <c r="P85" s="23" t="s">
        <v>86</v>
      </c>
      <c r="Q85" s="25">
        <f t="shared" si="3"/>
        <v>57866.666666666664</v>
      </c>
      <c r="T85" s="26" t="s">
        <v>75</v>
      </c>
    </row>
    <row r="86" spans="1:20">
      <c r="A86" s="31">
        <v>42882</v>
      </c>
      <c r="B86" s="23" t="s">
        <v>81</v>
      </c>
      <c r="C86" s="23">
        <v>7</v>
      </c>
      <c r="D86" s="24">
        <v>0.5</v>
      </c>
      <c r="E86" s="23">
        <v>910</v>
      </c>
      <c r="F86" s="23">
        <v>140</v>
      </c>
      <c r="G86" s="23">
        <v>146</v>
      </c>
      <c r="H86" s="23">
        <v>156</v>
      </c>
      <c r="I86" s="25">
        <f t="shared" si="4"/>
        <v>294.66666666666669</v>
      </c>
      <c r="J86" s="25">
        <f t="shared" si="5"/>
        <v>268146.66666666669</v>
      </c>
      <c r="K86" s="23">
        <v>21</v>
      </c>
      <c r="L86" s="27">
        <v>50000</v>
      </c>
      <c r="M86" s="30">
        <f t="shared" si="6"/>
        <v>169.68325791855202</v>
      </c>
      <c r="N86" s="23">
        <v>400</v>
      </c>
      <c r="O86" s="25">
        <f t="shared" si="2"/>
        <v>117866.66666666667</v>
      </c>
      <c r="P86" s="23" t="s">
        <v>87</v>
      </c>
      <c r="Q86" s="25">
        <f t="shared" si="3"/>
        <v>150280</v>
      </c>
      <c r="T86" s="26" t="s">
        <v>88</v>
      </c>
    </row>
    <row r="87" spans="1:20">
      <c r="A87" s="31">
        <v>42882</v>
      </c>
      <c r="B87" s="23" t="s">
        <v>79</v>
      </c>
      <c r="C87" s="23">
        <v>6</v>
      </c>
      <c r="D87" s="24">
        <v>1</v>
      </c>
      <c r="E87" s="23">
        <v>325</v>
      </c>
      <c r="F87" s="23">
        <v>29</v>
      </c>
      <c r="G87" s="23">
        <v>24</v>
      </c>
      <c r="H87" s="23">
        <v>21</v>
      </c>
      <c r="I87" s="25">
        <f t="shared" si="4"/>
        <v>24.666666666666668</v>
      </c>
      <c r="J87" s="25">
        <f t="shared" si="5"/>
        <v>8016.666666666667</v>
      </c>
      <c r="K87" s="23">
        <v>10</v>
      </c>
      <c r="M87" s="30">
        <f t="shared" si="6"/>
        <v>0</v>
      </c>
      <c r="N87" s="23">
        <v>325</v>
      </c>
      <c r="O87" s="25">
        <f t="shared" si="2"/>
        <v>8016.666666666667</v>
      </c>
      <c r="Q87" s="25">
        <f t="shared" si="3"/>
        <v>0</v>
      </c>
    </row>
    <row r="88" spans="1:20">
      <c r="A88" s="31">
        <v>42882</v>
      </c>
      <c r="B88" s="23" t="s">
        <v>60</v>
      </c>
      <c r="C88" s="23">
        <v>6</v>
      </c>
      <c r="D88" s="24">
        <v>1</v>
      </c>
      <c r="E88" s="23">
        <v>325</v>
      </c>
      <c r="F88" s="23">
        <v>11</v>
      </c>
      <c r="G88" s="23">
        <v>9</v>
      </c>
      <c r="H88" s="23">
        <v>13</v>
      </c>
      <c r="I88" s="25">
        <f t="shared" si="4"/>
        <v>11</v>
      </c>
      <c r="J88" s="25">
        <f t="shared" si="5"/>
        <v>3575</v>
      </c>
      <c r="K88" s="23">
        <v>8</v>
      </c>
      <c r="M88" s="30">
        <f t="shared" si="6"/>
        <v>0</v>
      </c>
      <c r="N88" s="23">
        <v>325</v>
      </c>
      <c r="O88" s="25">
        <f t="shared" si="2"/>
        <v>3575</v>
      </c>
      <c r="Q88" s="25">
        <f t="shared" si="3"/>
        <v>0</v>
      </c>
    </row>
    <row r="89" spans="1:20">
      <c r="A89" s="31">
        <v>42882</v>
      </c>
      <c r="B89" s="23" t="s">
        <v>50</v>
      </c>
      <c r="C89" s="23">
        <v>6</v>
      </c>
      <c r="D89" s="24">
        <v>1</v>
      </c>
      <c r="E89" s="23">
        <v>225</v>
      </c>
      <c r="F89" s="23">
        <v>14</v>
      </c>
      <c r="G89" s="23">
        <v>12</v>
      </c>
      <c r="H89" s="23">
        <v>9</v>
      </c>
      <c r="I89" s="25">
        <f t="shared" si="4"/>
        <v>11.666666666666666</v>
      </c>
      <c r="J89" s="25">
        <f t="shared" si="5"/>
        <v>2625</v>
      </c>
      <c r="K89" s="23">
        <v>12</v>
      </c>
      <c r="M89" s="30">
        <f t="shared" si="6"/>
        <v>0</v>
      </c>
      <c r="N89" s="23">
        <v>225</v>
      </c>
      <c r="O89" s="25">
        <f t="shared" si="2"/>
        <v>2625</v>
      </c>
      <c r="Q89" s="25">
        <f t="shared" si="3"/>
        <v>0</v>
      </c>
    </row>
    <row r="90" spans="1:20">
      <c r="A90" s="31">
        <v>42882</v>
      </c>
      <c r="B90" s="23" t="s">
        <v>59</v>
      </c>
      <c r="C90" s="23">
        <v>6</v>
      </c>
      <c r="D90" s="24">
        <v>1</v>
      </c>
      <c r="E90" s="23">
        <v>200</v>
      </c>
      <c r="F90" s="23">
        <v>7</v>
      </c>
      <c r="G90" s="23">
        <v>18</v>
      </c>
      <c r="H90" s="23">
        <v>10</v>
      </c>
      <c r="I90" s="25">
        <f t="shared" si="4"/>
        <v>11.666666666666666</v>
      </c>
      <c r="J90" s="25">
        <f t="shared" si="5"/>
        <v>2333.333333333333</v>
      </c>
      <c r="K90" s="23">
        <v>12</v>
      </c>
      <c r="M90" s="30">
        <f t="shared" si="6"/>
        <v>0</v>
      </c>
      <c r="N90" s="23">
        <v>200</v>
      </c>
      <c r="O90" s="25">
        <f t="shared" si="2"/>
        <v>2333.333333333333</v>
      </c>
      <c r="Q90" s="25">
        <f t="shared" si="3"/>
        <v>0</v>
      </c>
    </row>
    <row r="91" spans="1:20">
      <c r="A91" s="31">
        <v>42882</v>
      </c>
      <c r="B91" s="23" t="s">
        <v>27</v>
      </c>
      <c r="C91" s="23">
        <v>6</v>
      </c>
      <c r="D91" s="24">
        <v>1</v>
      </c>
      <c r="E91" s="23">
        <v>210</v>
      </c>
      <c r="F91" s="23">
        <v>4</v>
      </c>
      <c r="G91" s="23">
        <v>6</v>
      </c>
      <c r="H91" s="23">
        <v>10</v>
      </c>
      <c r="I91" s="25">
        <f t="shared" si="4"/>
        <v>6.666666666666667</v>
      </c>
      <c r="J91" s="25">
        <f t="shared" si="5"/>
        <v>1400</v>
      </c>
      <c r="K91" s="23">
        <v>16</v>
      </c>
      <c r="M91" s="30">
        <f t="shared" si="6"/>
        <v>0</v>
      </c>
      <c r="N91" s="23">
        <v>210</v>
      </c>
      <c r="O91" s="25">
        <f t="shared" si="2"/>
        <v>1400</v>
      </c>
      <c r="Q91" s="25">
        <f t="shared" si="3"/>
        <v>0</v>
      </c>
    </row>
    <row r="92" spans="1:20">
      <c r="A92" s="31">
        <v>42882</v>
      </c>
      <c r="B92" s="23" t="s">
        <v>77</v>
      </c>
      <c r="C92" s="23">
        <v>7</v>
      </c>
      <c r="D92" s="24">
        <v>1</v>
      </c>
      <c r="E92" s="23">
        <v>250</v>
      </c>
      <c r="F92" s="23">
        <v>19</v>
      </c>
      <c r="G92" s="23">
        <v>20</v>
      </c>
      <c r="H92" s="23">
        <v>20</v>
      </c>
      <c r="I92" s="25">
        <f t="shared" si="4"/>
        <v>19.666666666666668</v>
      </c>
      <c r="J92" s="25">
        <f t="shared" si="5"/>
        <v>4916.666666666667</v>
      </c>
      <c r="K92" s="23">
        <v>3</v>
      </c>
      <c r="M92" s="30">
        <f t="shared" si="6"/>
        <v>0</v>
      </c>
      <c r="N92" s="23">
        <v>250</v>
      </c>
      <c r="O92" s="25">
        <f t="shared" si="2"/>
        <v>4916.666666666667</v>
      </c>
      <c r="Q92" s="25">
        <f t="shared" si="3"/>
        <v>0</v>
      </c>
    </row>
    <row r="93" spans="1:20">
      <c r="A93" s="31">
        <v>42882</v>
      </c>
      <c r="B93" s="23" t="s">
        <v>41</v>
      </c>
      <c r="C93" s="23">
        <v>7</v>
      </c>
      <c r="D93" s="24">
        <v>1</v>
      </c>
      <c r="E93" s="23">
        <v>225</v>
      </c>
      <c r="F93" s="23">
        <v>31</v>
      </c>
      <c r="G93" s="23">
        <v>26</v>
      </c>
      <c r="H93" s="23">
        <v>37</v>
      </c>
      <c r="I93" s="25">
        <f t="shared" si="4"/>
        <v>31.333333333333332</v>
      </c>
      <c r="J93" s="25">
        <f t="shared" si="5"/>
        <v>7050</v>
      </c>
      <c r="K93" s="23">
        <v>8</v>
      </c>
      <c r="M93" s="30">
        <f t="shared" si="6"/>
        <v>0</v>
      </c>
      <c r="N93" s="23">
        <v>225</v>
      </c>
      <c r="O93" s="25">
        <f t="shared" si="2"/>
        <v>7050</v>
      </c>
      <c r="Q93" s="25">
        <f t="shared" si="3"/>
        <v>0</v>
      </c>
    </row>
    <row r="94" spans="1:20">
      <c r="A94" s="31">
        <v>42882</v>
      </c>
      <c r="B94" s="23" t="s">
        <v>22</v>
      </c>
      <c r="C94" s="23">
        <v>7</v>
      </c>
      <c r="D94" s="24">
        <v>1</v>
      </c>
      <c r="E94" s="23">
        <v>400</v>
      </c>
      <c r="F94" s="23">
        <v>58</v>
      </c>
      <c r="G94" s="23">
        <v>46</v>
      </c>
      <c r="H94" s="23">
        <v>58</v>
      </c>
      <c r="I94" s="25">
        <f t="shared" si="4"/>
        <v>54</v>
      </c>
      <c r="J94" s="25">
        <f t="shared" si="5"/>
        <v>21600</v>
      </c>
      <c r="K94" s="23">
        <v>18</v>
      </c>
      <c r="M94" s="30">
        <f t="shared" si="6"/>
        <v>0</v>
      </c>
      <c r="N94" s="23">
        <v>400</v>
      </c>
      <c r="O94" s="25">
        <f t="shared" si="2"/>
        <v>21600</v>
      </c>
      <c r="Q94" s="25">
        <f t="shared" si="3"/>
        <v>0</v>
      </c>
    </row>
    <row r="95" spans="1:20">
      <c r="A95" s="31">
        <v>42882</v>
      </c>
      <c r="B95" s="23" t="s">
        <v>36</v>
      </c>
      <c r="C95" s="23">
        <v>6</v>
      </c>
      <c r="D95" s="24">
        <v>0.5</v>
      </c>
      <c r="E95" s="23">
        <v>825</v>
      </c>
      <c r="F95" s="23">
        <v>86</v>
      </c>
      <c r="G95" s="23">
        <v>113</v>
      </c>
      <c r="H95" s="23">
        <v>86</v>
      </c>
      <c r="I95" s="25">
        <f t="shared" si="4"/>
        <v>190</v>
      </c>
      <c r="J95" s="25">
        <f t="shared" si="5"/>
        <v>156750</v>
      </c>
      <c r="K95" s="23">
        <v>9</v>
      </c>
      <c r="L95" s="27">
        <v>50000</v>
      </c>
      <c r="M95" s="30">
        <f t="shared" si="6"/>
        <v>263.15789473684208</v>
      </c>
      <c r="N95" s="23">
        <v>275</v>
      </c>
      <c r="O95" s="25">
        <f t="shared" si="2"/>
        <v>52250</v>
      </c>
      <c r="P95" s="23" t="s">
        <v>89</v>
      </c>
      <c r="Q95" s="25">
        <f t="shared" si="3"/>
        <v>104500</v>
      </c>
    </row>
    <row r="96" spans="1:20">
      <c r="A96" s="31">
        <v>42882</v>
      </c>
      <c r="B96" s="23" t="s">
        <v>58</v>
      </c>
      <c r="C96" s="23">
        <v>6</v>
      </c>
      <c r="D96" s="24">
        <v>0.5</v>
      </c>
      <c r="E96" s="23">
        <v>840</v>
      </c>
      <c r="F96" s="23">
        <v>67</v>
      </c>
      <c r="G96" s="23">
        <v>80</v>
      </c>
      <c r="H96" s="23">
        <v>54</v>
      </c>
      <c r="I96" s="25">
        <f t="shared" si="4"/>
        <v>134</v>
      </c>
      <c r="J96" s="25">
        <f t="shared" si="5"/>
        <v>112560</v>
      </c>
      <c r="K96" s="23">
        <v>13</v>
      </c>
      <c r="L96" s="27">
        <v>50000</v>
      </c>
      <c r="M96" s="30">
        <f t="shared" si="6"/>
        <v>373.13432835820896</v>
      </c>
      <c r="N96" s="23">
        <v>400</v>
      </c>
      <c r="O96" s="25">
        <f t="shared" si="2"/>
        <v>53600</v>
      </c>
      <c r="P96" s="23" t="s">
        <v>90</v>
      </c>
      <c r="Q96" s="25">
        <f t="shared" si="3"/>
        <v>58960</v>
      </c>
    </row>
    <row r="97" spans="1:20">
      <c r="A97" s="31">
        <v>42882</v>
      </c>
      <c r="B97" s="23" t="s">
        <v>58</v>
      </c>
      <c r="C97" s="23">
        <v>7</v>
      </c>
      <c r="D97" s="24">
        <v>0.5</v>
      </c>
      <c r="E97" s="23">
        <v>825</v>
      </c>
      <c r="F97" s="23">
        <v>79</v>
      </c>
      <c r="G97" s="23">
        <v>70</v>
      </c>
      <c r="H97" s="23">
        <v>93</v>
      </c>
      <c r="I97" s="25">
        <f t="shared" si="4"/>
        <v>161.33333333333334</v>
      </c>
      <c r="J97" s="25">
        <f t="shared" si="5"/>
        <v>133100</v>
      </c>
      <c r="K97" s="23">
        <v>13</v>
      </c>
      <c r="L97" s="27">
        <v>25000</v>
      </c>
      <c r="M97" s="30">
        <f t="shared" si="6"/>
        <v>154.95867768595039</v>
      </c>
      <c r="N97" s="23">
        <v>200</v>
      </c>
      <c r="O97" s="25">
        <f t="shared" ref="O97:O160" si="7">N97*I97</f>
        <v>32266.666666666668</v>
      </c>
      <c r="P97" s="23" t="s">
        <v>91</v>
      </c>
      <c r="Q97" s="25">
        <f t="shared" si="3"/>
        <v>100833.33333333333</v>
      </c>
      <c r="T97" s="26" t="s">
        <v>92</v>
      </c>
    </row>
    <row r="98" spans="1:20">
      <c r="A98" s="31">
        <v>42884</v>
      </c>
      <c r="B98" s="23" t="s">
        <v>41</v>
      </c>
      <c r="C98" s="23">
        <v>8</v>
      </c>
      <c r="D98" s="24">
        <v>1</v>
      </c>
      <c r="E98" s="23">
        <v>300</v>
      </c>
      <c r="F98" s="23">
        <v>10</v>
      </c>
      <c r="G98" s="23">
        <v>10</v>
      </c>
      <c r="H98" s="23">
        <v>12</v>
      </c>
      <c r="I98" s="25">
        <f t="shared" si="4"/>
        <v>10.666666666666666</v>
      </c>
      <c r="J98" s="25">
        <f t="shared" si="5"/>
        <v>3200</v>
      </c>
      <c r="K98" s="23">
        <v>8</v>
      </c>
      <c r="M98" s="30">
        <f t="shared" si="6"/>
        <v>0</v>
      </c>
      <c r="N98" s="23">
        <v>300</v>
      </c>
      <c r="O98" s="25">
        <f t="shared" si="7"/>
        <v>3200</v>
      </c>
      <c r="Q98" s="25">
        <f t="shared" si="3"/>
        <v>0</v>
      </c>
    </row>
    <row r="99" spans="1:20">
      <c r="A99" s="31">
        <v>42884</v>
      </c>
      <c r="B99" s="23" t="s">
        <v>36</v>
      </c>
      <c r="C99" s="23">
        <v>8</v>
      </c>
      <c r="D99" s="24">
        <v>1</v>
      </c>
      <c r="E99" s="23">
        <v>300</v>
      </c>
      <c r="F99" s="23">
        <v>14</v>
      </c>
      <c r="G99" s="23">
        <v>14</v>
      </c>
      <c r="H99" s="23">
        <v>17</v>
      </c>
      <c r="I99" s="25">
        <f t="shared" si="4"/>
        <v>15</v>
      </c>
      <c r="J99" s="25">
        <f t="shared" si="5"/>
        <v>4500</v>
      </c>
      <c r="K99" s="23">
        <v>9</v>
      </c>
      <c r="M99" s="30">
        <f t="shared" si="6"/>
        <v>0</v>
      </c>
      <c r="N99" s="23">
        <v>300</v>
      </c>
      <c r="O99" s="25">
        <f t="shared" si="7"/>
        <v>4500</v>
      </c>
      <c r="Q99" s="25">
        <f t="shared" si="3"/>
        <v>0</v>
      </c>
    </row>
    <row r="100" spans="1:20">
      <c r="A100" s="31">
        <v>42884</v>
      </c>
      <c r="B100" s="23" t="s">
        <v>60</v>
      </c>
      <c r="C100" s="23">
        <v>8</v>
      </c>
      <c r="D100" s="24">
        <v>0.5</v>
      </c>
      <c r="E100" s="23">
        <v>825</v>
      </c>
      <c r="F100" s="23">
        <v>73</v>
      </c>
      <c r="G100" s="23">
        <v>66</v>
      </c>
      <c r="H100" s="23">
        <v>63</v>
      </c>
      <c r="I100" s="25">
        <f t="shared" si="4"/>
        <v>134.66666666666666</v>
      </c>
      <c r="J100" s="25">
        <f t="shared" si="5"/>
        <v>111099.99999999999</v>
      </c>
      <c r="K100" s="23">
        <v>8</v>
      </c>
      <c r="L100" s="27">
        <v>50000</v>
      </c>
      <c r="M100" s="30">
        <f t="shared" si="6"/>
        <v>371.28712871287132</v>
      </c>
      <c r="N100" s="23">
        <v>375</v>
      </c>
      <c r="O100" s="25">
        <f t="shared" si="7"/>
        <v>50500</v>
      </c>
      <c r="P100" s="23" t="s">
        <v>93</v>
      </c>
      <c r="Q100" s="25">
        <f t="shared" si="3"/>
        <v>60599.999999999985</v>
      </c>
    </row>
    <row r="101" spans="1:20">
      <c r="A101" s="31">
        <v>42884</v>
      </c>
      <c r="B101" s="23" t="s">
        <v>58</v>
      </c>
      <c r="C101" s="23">
        <v>8</v>
      </c>
      <c r="D101" s="24">
        <v>1</v>
      </c>
      <c r="E101" s="23">
        <v>300</v>
      </c>
      <c r="F101" s="23">
        <v>25</v>
      </c>
      <c r="G101" s="23">
        <v>28</v>
      </c>
      <c r="H101" s="23">
        <v>26</v>
      </c>
      <c r="I101" s="25">
        <f t="shared" si="4"/>
        <v>26.333333333333332</v>
      </c>
      <c r="J101" s="25">
        <f t="shared" si="5"/>
        <v>7900</v>
      </c>
      <c r="K101" s="23" t="s">
        <v>94</v>
      </c>
      <c r="M101" s="30">
        <f t="shared" si="6"/>
        <v>0</v>
      </c>
      <c r="O101" s="25">
        <f t="shared" si="7"/>
        <v>0</v>
      </c>
      <c r="P101" s="23" t="s">
        <v>95</v>
      </c>
      <c r="Q101" s="25">
        <f t="shared" ref="Q101:Q133" si="8">J101-O101</f>
        <v>7900</v>
      </c>
      <c r="T101" s="26" t="s">
        <v>96</v>
      </c>
    </row>
    <row r="102" spans="1:20">
      <c r="A102" s="31">
        <v>42886</v>
      </c>
      <c r="B102" s="23" t="s">
        <v>68</v>
      </c>
      <c r="C102" s="23">
        <v>1</v>
      </c>
      <c r="D102" s="24">
        <v>0.25</v>
      </c>
      <c r="E102" s="23">
        <v>900</v>
      </c>
      <c r="F102" s="23">
        <v>107</v>
      </c>
      <c r="G102" s="23">
        <v>110</v>
      </c>
      <c r="H102" s="23">
        <v>147</v>
      </c>
      <c r="I102" s="25">
        <f t="shared" si="4"/>
        <v>485.33333333333331</v>
      </c>
      <c r="J102" s="25">
        <f t="shared" si="5"/>
        <v>436800</v>
      </c>
      <c r="K102" s="23">
        <v>19</v>
      </c>
      <c r="L102" s="27">
        <v>50000</v>
      </c>
      <c r="M102" s="30">
        <f t="shared" si="6"/>
        <v>103.02197802197803</v>
      </c>
      <c r="N102" s="23">
        <v>150</v>
      </c>
      <c r="O102" s="25">
        <f t="shared" si="7"/>
        <v>72800</v>
      </c>
      <c r="P102" s="23" t="s">
        <v>97</v>
      </c>
      <c r="Q102" s="25">
        <v>15000</v>
      </c>
    </row>
    <row r="103" spans="1:20">
      <c r="A103" s="31">
        <v>42886</v>
      </c>
      <c r="B103" s="23" t="s">
        <v>60</v>
      </c>
      <c r="C103" s="23">
        <v>1</v>
      </c>
      <c r="D103" s="24">
        <v>0.5</v>
      </c>
      <c r="E103" s="23">
        <v>200</v>
      </c>
      <c r="F103" s="23">
        <v>4</v>
      </c>
      <c r="G103" s="23">
        <v>1</v>
      </c>
      <c r="H103" s="23">
        <v>5</v>
      </c>
      <c r="I103" s="25">
        <f t="shared" si="4"/>
        <v>6.666666666666667</v>
      </c>
      <c r="J103" s="25">
        <f t="shared" si="5"/>
        <v>1333.3333333333335</v>
      </c>
      <c r="K103" s="23">
        <v>8</v>
      </c>
      <c r="L103" s="27">
        <v>50000</v>
      </c>
      <c r="M103" s="30">
        <f t="shared" si="6"/>
        <v>7500</v>
      </c>
      <c r="N103" s="23">
        <v>200</v>
      </c>
      <c r="O103" s="25">
        <f t="shared" si="7"/>
        <v>1333.3333333333335</v>
      </c>
      <c r="Q103" s="25">
        <f>J103-O103</f>
        <v>0</v>
      </c>
    </row>
    <row r="104" spans="1:20">
      <c r="A104" s="31">
        <v>42886</v>
      </c>
      <c r="B104" s="23" t="s">
        <v>26</v>
      </c>
      <c r="C104" s="23">
        <v>1</v>
      </c>
      <c r="D104" s="24">
        <v>0.25</v>
      </c>
      <c r="E104" s="23">
        <v>900</v>
      </c>
      <c r="F104" s="23">
        <v>120</v>
      </c>
      <c r="G104" s="23">
        <v>94</v>
      </c>
      <c r="H104" s="23">
        <v>101</v>
      </c>
      <c r="I104" s="25">
        <f t="shared" si="4"/>
        <v>420</v>
      </c>
      <c r="J104" s="25">
        <f t="shared" si="5"/>
        <v>378000</v>
      </c>
      <c r="K104" s="23">
        <v>7</v>
      </c>
      <c r="L104" s="27">
        <v>50000</v>
      </c>
      <c r="M104" s="30">
        <f t="shared" si="6"/>
        <v>119.04761904761905</v>
      </c>
      <c r="N104" s="23">
        <v>150</v>
      </c>
      <c r="O104" s="25">
        <f t="shared" si="7"/>
        <v>63000</v>
      </c>
      <c r="P104" s="23" t="s">
        <v>98</v>
      </c>
      <c r="Q104" s="25">
        <v>15000</v>
      </c>
    </row>
    <row r="105" spans="1:20">
      <c r="A105" s="31">
        <v>42886</v>
      </c>
      <c r="B105" s="23" t="s">
        <v>45</v>
      </c>
      <c r="C105" s="23">
        <v>1</v>
      </c>
      <c r="D105" s="24">
        <v>0.25</v>
      </c>
      <c r="E105" s="23">
        <v>800</v>
      </c>
      <c r="F105" s="23">
        <v>43</v>
      </c>
      <c r="G105" s="23">
        <v>36</v>
      </c>
      <c r="H105" s="23">
        <v>75</v>
      </c>
      <c r="I105" s="25">
        <f t="shared" si="4"/>
        <v>205.33333333333334</v>
      </c>
      <c r="J105" s="25">
        <f t="shared" si="5"/>
        <v>164266.66666666669</v>
      </c>
      <c r="K105" s="23">
        <v>13</v>
      </c>
      <c r="L105" s="27">
        <v>30000</v>
      </c>
      <c r="M105" s="30">
        <f t="shared" si="6"/>
        <v>146.10389610389609</v>
      </c>
      <c r="N105" s="23">
        <v>200</v>
      </c>
      <c r="O105" s="25">
        <f t="shared" si="7"/>
        <v>41066.666666666672</v>
      </c>
      <c r="P105" s="23" t="s">
        <v>99</v>
      </c>
      <c r="Q105" s="25">
        <v>15000</v>
      </c>
    </row>
    <row r="106" spans="1:20">
      <c r="A106" s="31">
        <v>42887</v>
      </c>
      <c r="B106" s="23" t="s">
        <v>40</v>
      </c>
      <c r="D106" s="24">
        <v>0.5</v>
      </c>
      <c r="E106" s="23">
        <v>800</v>
      </c>
      <c r="F106" s="23">
        <v>66</v>
      </c>
      <c r="G106" s="23">
        <v>62</v>
      </c>
      <c r="H106" s="23">
        <v>59</v>
      </c>
      <c r="I106" s="25">
        <f t="shared" si="4"/>
        <v>124.66666666666667</v>
      </c>
      <c r="J106" s="25">
        <f t="shared" si="5"/>
        <v>99733.333333333343</v>
      </c>
      <c r="K106" s="23">
        <v>17</v>
      </c>
      <c r="L106" s="27">
        <v>50000</v>
      </c>
      <c r="M106" s="30">
        <f t="shared" si="6"/>
        <v>401.06951871657753</v>
      </c>
      <c r="N106" s="23">
        <v>400</v>
      </c>
      <c r="O106" s="25">
        <f t="shared" si="7"/>
        <v>49866.666666666672</v>
      </c>
      <c r="P106" s="23" t="s">
        <v>100</v>
      </c>
      <c r="Q106" s="25">
        <f>J106-O106</f>
        <v>49866.666666666672</v>
      </c>
    </row>
    <row r="107" spans="1:20">
      <c r="A107" s="31">
        <v>42887</v>
      </c>
      <c r="B107" s="23" t="s">
        <v>19</v>
      </c>
      <c r="D107" s="24">
        <v>0.5</v>
      </c>
      <c r="E107" s="23">
        <v>800</v>
      </c>
      <c r="F107" s="23">
        <v>36</v>
      </c>
      <c r="G107" s="23">
        <v>22</v>
      </c>
      <c r="H107" s="23">
        <v>18</v>
      </c>
      <c r="I107" s="25">
        <f t="shared" si="4"/>
        <v>50.666666666666664</v>
      </c>
      <c r="J107" s="25">
        <f t="shared" si="5"/>
        <v>40533.333333333328</v>
      </c>
      <c r="K107" s="23">
        <v>22</v>
      </c>
      <c r="M107" s="30">
        <f t="shared" si="6"/>
        <v>0</v>
      </c>
      <c r="N107" s="23">
        <v>800</v>
      </c>
      <c r="O107" s="25">
        <f t="shared" si="7"/>
        <v>40533.333333333328</v>
      </c>
      <c r="Q107" s="25">
        <f>J107-O107</f>
        <v>0</v>
      </c>
    </row>
    <row r="108" spans="1:20">
      <c r="A108" s="31">
        <v>42887</v>
      </c>
      <c r="B108" s="23" t="s">
        <v>50</v>
      </c>
      <c r="D108" s="24">
        <v>0.5</v>
      </c>
      <c r="E108" s="23">
        <v>275</v>
      </c>
      <c r="F108" s="23">
        <v>1</v>
      </c>
      <c r="G108" s="23">
        <v>1</v>
      </c>
      <c r="H108" s="23">
        <v>6</v>
      </c>
      <c r="I108" s="25">
        <f t="shared" si="4"/>
        <v>5.333333333333333</v>
      </c>
      <c r="J108" s="25">
        <f t="shared" si="5"/>
        <v>1466.6666666666665</v>
      </c>
      <c r="K108" s="23">
        <v>12</v>
      </c>
      <c r="M108" s="30"/>
      <c r="N108" s="23">
        <v>275</v>
      </c>
      <c r="O108" s="25">
        <f t="shared" si="7"/>
        <v>1466.6666666666665</v>
      </c>
    </row>
    <row r="109" spans="1:20">
      <c r="A109" s="31">
        <v>42887</v>
      </c>
      <c r="B109" s="23" t="s">
        <v>62</v>
      </c>
      <c r="D109" s="24">
        <v>0.5</v>
      </c>
      <c r="E109" s="23">
        <v>375</v>
      </c>
      <c r="F109" s="23">
        <v>2</v>
      </c>
      <c r="G109" s="23">
        <v>1</v>
      </c>
      <c r="H109" s="23">
        <v>0</v>
      </c>
      <c r="I109" s="25">
        <f t="shared" si="4"/>
        <v>2</v>
      </c>
      <c r="J109" s="25">
        <f t="shared" si="5"/>
        <v>750</v>
      </c>
      <c r="K109" s="23">
        <v>13</v>
      </c>
      <c r="M109" s="30"/>
      <c r="N109" s="23">
        <v>375</v>
      </c>
      <c r="O109" s="25">
        <f t="shared" si="7"/>
        <v>750</v>
      </c>
    </row>
    <row r="110" spans="1:20">
      <c r="A110" s="31">
        <v>42887</v>
      </c>
      <c r="B110" s="23" t="s">
        <v>25</v>
      </c>
      <c r="D110" s="24">
        <v>0.5</v>
      </c>
      <c r="E110" s="23">
        <v>900</v>
      </c>
      <c r="F110" s="23">
        <v>230</v>
      </c>
      <c r="G110" s="23">
        <v>246</v>
      </c>
      <c r="H110" s="23">
        <v>202</v>
      </c>
      <c r="I110" s="25">
        <f t="shared" si="4"/>
        <v>452</v>
      </c>
      <c r="J110" s="25">
        <f t="shared" si="5"/>
        <v>406800</v>
      </c>
      <c r="K110" s="23">
        <v>5</v>
      </c>
      <c r="L110" s="27">
        <v>70000</v>
      </c>
      <c r="M110" s="30">
        <f t="shared" ref="M110:M173" si="9">L110/I110</f>
        <v>154.86725663716814</v>
      </c>
      <c r="N110" s="23">
        <v>175</v>
      </c>
      <c r="O110" s="25">
        <f t="shared" si="7"/>
        <v>79100</v>
      </c>
      <c r="P110" s="23" t="s">
        <v>101</v>
      </c>
      <c r="Q110" s="25">
        <v>15000</v>
      </c>
      <c r="T110" s="26" t="s">
        <v>102</v>
      </c>
    </row>
    <row r="111" spans="1:20">
      <c r="A111" s="31">
        <v>42889</v>
      </c>
      <c r="B111" s="23" t="s">
        <v>19</v>
      </c>
      <c r="C111" s="23">
        <v>2</v>
      </c>
      <c r="D111" s="24">
        <v>0.5</v>
      </c>
      <c r="E111" s="23">
        <v>820</v>
      </c>
      <c r="F111" s="23">
        <v>34</v>
      </c>
      <c r="G111" s="23">
        <v>41</v>
      </c>
      <c r="H111" s="23">
        <v>41</v>
      </c>
      <c r="I111" s="25">
        <f t="shared" si="4"/>
        <v>77.333333333333329</v>
      </c>
      <c r="J111" s="25">
        <f t="shared" si="5"/>
        <v>63413.333333333328</v>
      </c>
      <c r="K111" s="23">
        <v>20</v>
      </c>
      <c r="L111" s="27">
        <v>50000</v>
      </c>
      <c r="M111" s="30">
        <f t="shared" si="9"/>
        <v>646.55172413793105</v>
      </c>
      <c r="N111" s="23">
        <v>650</v>
      </c>
      <c r="O111" s="25">
        <f t="shared" si="7"/>
        <v>50266.666666666664</v>
      </c>
      <c r="P111" s="23" t="s">
        <v>103</v>
      </c>
      <c r="Q111" s="25">
        <f t="shared" ref="Q111:Q170" si="10">J111-O111</f>
        <v>13146.666666666664</v>
      </c>
    </row>
    <row r="112" spans="1:20">
      <c r="A112" s="31">
        <v>42889</v>
      </c>
      <c r="B112" s="23" t="s">
        <v>40</v>
      </c>
      <c r="C112" s="23">
        <v>1</v>
      </c>
      <c r="D112" s="24">
        <v>0.5</v>
      </c>
      <c r="E112" s="23">
        <v>820</v>
      </c>
      <c r="F112" s="23">
        <v>80</v>
      </c>
      <c r="G112" s="23">
        <v>105</v>
      </c>
      <c r="H112" s="23">
        <v>58</v>
      </c>
      <c r="I112" s="25">
        <f t="shared" si="4"/>
        <v>162</v>
      </c>
      <c r="J112" s="25">
        <f t="shared" si="5"/>
        <v>132840</v>
      </c>
      <c r="K112" s="23">
        <v>17</v>
      </c>
      <c r="L112" s="27">
        <v>50000</v>
      </c>
      <c r="M112" s="30">
        <f t="shared" si="9"/>
        <v>308.64197530864197</v>
      </c>
      <c r="N112" s="23">
        <v>325</v>
      </c>
      <c r="O112" s="25">
        <f t="shared" si="7"/>
        <v>52650</v>
      </c>
      <c r="P112" s="23" t="s">
        <v>104</v>
      </c>
      <c r="Q112" s="25">
        <f t="shared" si="10"/>
        <v>80190</v>
      </c>
    </row>
    <row r="113" spans="1:20">
      <c r="A113" s="31">
        <v>42889</v>
      </c>
      <c r="B113" s="23" t="s">
        <v>77</v>
      </c>
      <c r="C113" s="23">
        <v>1</v>
      </c>
      <c r="D113" s="24">
        <v>0.5</v>
      </c>
      <c r="E113" s="23">
        <v>840</v>
      </c>
      <c r="F113" s="23">
        <v>151</v>
      </c>
      <c r="G113" s="23">
        <v>116</v>
      </c>
      <c r="H113" s="23">
        <v>116</v>
      </c>
      <c r="I113" s="25">
        <f t="shared" si="4"/>
        <v>255.33333333333334</v>
      </c>
      <c r="J113" s="25">
        <f t="shared" si="5"/>
        <v>214480</v>
      </c>
      <c r="K113" s="23">
        <v>3</v>
      </c>
      <c r="L113" s="27">
        <v>50000</v>
      </c>
      <c r="M113" s="30">
        <f t="shared" si="9"/>
        <v>195.822454308094</v>
      </c>
      <c r="N113" s="23">
        <v>230</v>
      </c>
      <c r="O113" s="25">
        <f t="shared" si="7"/>
        <v>58726.666666666672</v>
      </c>
      <c r="P113" s="23" t="s">
        <v>105</v>
      </c>
      <c r="Q113" s="25">
        <f t="shared" si="10"/>
        <v>155753.33333333331</v>
      </c>
    </row>
    <row r="114" spans="1:20">
      <c r="A114" s="31">
        <v>42889</v>
      </c>
      <c r="B114" s="23" t="s">
        <v>50</v>
      </c>
      <c r="C114" s="23">
        <v>1</v>
      </c>
      <c r="D114" s="24">
        <v>0.5</v>
      </c>
      <c r="E114" s="23">
        <v>800</v>
      </c>
      <c r="F114" s="23">
        <v>41</v>
      </c>
      <c r="G114" s="23">
        <v>52</v>
      </c>
      <c r="H114" s="23">
        <v>47</v>
      </c>
      <c r="I114" s="25">
        <f t="shared" si="4"/>
        <v>93.333333333333329</v>
      </c>
      <c r="J114" s="25">
        <f t="shared" si="5"/>
        <v>74666.666666666657</v>
      </c>
      <c r="K114" s="23">
        <v>12</v>
      </c>
      <c r="L114" s="27">
        <v>50000</v>
      </c>
      <c r="M114" s="30">
        <f t="shared" si="9"/>
        <v>535.71428571428578</v>
      </c>
      <c r="N114" s="23">
        <v>550</v>
      </c>
      <c r="O114" s="25">
        <f t="shared" si="7"/>
        <v>51333.333333333328</v>
      </c>
      <c r="P114" s="23" t="s">
        <v>106</v>
      </c>
      <c r="Q114" s="25">
        <f t="shared" si="10"/>
        <v>23333.333333333328</v>
      </c>
      <c r="T114" s="33"/>
    </row>
    <row r="115" spans="1:20">
      <c r="A115" s="31">
        <v>42889</v>
      </c>
      <c r="B115" s="23" t="s">
        <v>29</v>
      </c>
      <c r="C115" s="23">
        <v>1</v>
      </c>
      <c r="D115" s="24">
        <v>0.5</v>
      </c>
      <c r="E115" s="23">
        <v>820</v>
      </c>
      <c r="F115" s="23">
        <v>195</v>
      </c>
      <c r="G115" s="23">
        <v>212</v>
      </c>
      <c r="H115" s="23">
        <v>191</v>
      </c>
      <c r="I115" s="25">
        <f t="shared" si="4"/>
        <v>398.66666666666669</v>
      </c>
      <c r="J115" s="25">
        <f t="shared" si="5"/>
        <v>326906.66666666669</v>
      </c>
      <c r="K115" s="23">
        <v>5</v>
      </c>
      <c r="L115" s="27">
        <v>50000</v>
      </c>
      <c r="M115" s="30">
        <f t="shared" si="9"/>
        <v>125.41806020066889</v>
      </c>
      <c r="N115" s="23">
        <v>230</v>
      </c>
      <c r="O115" s="25">
        <f t="shared" si="7"/>
        <v>91693.333333333343</v>
      </c>
      <c r="P115" s="23" t="s">
        <v>107</v>
      </c>
      <c r="Q115" s="25">
        <f t="shared" si="10"/>
        <v>235213.33333333334</v>
      </c>
    </row>
    <row r="116" spans="1:20">
      <c r="A116" s="31">
        <v>42889</v>
      </c>
      <c r="B116" s="23" t="s">
        <v>25</v>
      </c>
      <c r="C116" s="23">
        <v>1</v>
      </c>
      <c r="D116" s="24">
        <v>0.5</v>
      </c>
      <c r="E116" s="23">
        <v>440</v>
      </c>
      <c r="F116" s="23">
        <v>191</v>
      </c>
      <c r="G116" s="23">
        <v>207</v>
      </c>
      <c r="H116" s="23">
        <v>206</v>
      </c>
      <c r="I116" s="25">
        <f t="shared" si="4"/>
        <v>402.66666666666669</v>
      </c>
      <c r="J116" s="25">
        <f t="shared" si="5"/>
        <v>177173.33333333334</v>
      </c>
      <c r="K116" s="23">
        <v>5</v>
      </c>
      <c r="L116" s="27">
        <v>50000</v>
      </c>
      <c r="M116" s="30">
        <f t="shared" si="9"/>
        <v>124.17218543046357</v>
      </c>
      <c r="N116" s="23">
        <v>150</v>
      </c>
      <c r="O116" s="25">
        <f t="shared" si="7"/>
        <v>60400</v>
      </c>
      <c r="P116" s="23" t="s">
        <v>108</v>
      </c>
      <c r="Q116" s="25">
        <f t="shared" si="10"/>
        <v>116773.33333333334</v>
      </c>
    </row>
    <row r="117" spans="1:20">
      <c r="A117" s="31">
        <v>42889</v>
      </c>
      <c r="B117" s="23" t="s">
        <v>38</v>
      </c>
      <c r="C117" s="23">
        <v>1</v>
      </c>
      <c r="D117" s="24">
        <v>0.5</v>
      </c>
      <c r="E117" s="23">
        <v>850</v>
      </c>
      <c r="F117" s="23">
        <v>78</v>
      </c>
      <c r="G117" s="23">
        <v>96</v>
      </c>
      <c r="H117" s="23">
        <v>91</v>
      </c>
      <c r="I117" s="25">
        <f t="shared" si="4"/>
        <v>176.66666666666666</v>
      </c>
      <c r="J117" s="25">
        <f t="shared" si="5"/>
        <v>150166.66666666666</v>
      </c>
      <c r="K117" s="23">
        <v>16</v>
      </c>
      <c r="L117" s="27">
        <v>50000</v>
      </c>
      <c r="M117" s="30">
        <f t="shared" si="9"/>
        <v>283.01886792452831</v>
      </c>
      <c r="N117" s="23">
        <v>325</v>
      </c>
      <c r="O117" s="25">
        <f t="shared" si="7"/>
        <v>57416.666666666664</v>
      </c>
      <c r="P117" s="23" t="s">
        <v>109</v>
      </c>
      <c r="Q117" s="25">
        <f t="shared" si="10"/>
        <v>92750</v>
      </c>
    </row>
    <row r="118" spans="1:20">
      <c r="A118" s="31">
        <v>42890</v>
      </c>
      <c r="B118" s="23" t="s">
        <v>22</v>
      </c>
      <c r="C118" s="23">
        <v>1</v>
      </c>
      <c r="D118" s="24">
        <v>0.5</v>
      </c>
      <c r="E118" s="23">
        <v>825</v>
      </c>
      <c r="F118" s="23">
        <v>143</v>
      </c>
      <c r="G118" s="23">
        <v>100</v>
      </c>
      <c r="H118" s="23">
        <v>104</v>
      </c>
      <c r="I118" s="25">
        <f t="shared" si="4"/>
        <v>231.33333333333334</v>
      </c>
      <c r="J118" s="25">
        <f t="shared" si="5"/>
        <v>190850</v>
      </c>
      <c r="K118" s="23">
        <v>18</v>
      </c>
      <c r="L118" s="27">
        <v>50000</v>
      </c>
      <c r="M118" s="30">
        <f t="shared" si="9"/>
        <v>216.13832853025934</v>
      </c>
      <c r="N118" s="23">
        <v>250</v>
      </c>
      <c r="O118" s="25">
        <f t="shared" si="7"/>
        <v>57833.333333333336</v>
      </c>
      <c r="P118" s="23" t="s">
        <v>110</v>
      </c>
      <c r="Q118" s="25">
        <f t="shared" si="10"/>
        <v>133016.66666666666</v>
      </c>
    </row>
    <row r="119" spans="1:20">
      <c r="A119" s="31">
        <v>42890</v>
      </c>
      <c r="B119" s="23" t="s">
        <v>50</v>
      </c>
      <c r="C119" s="23">
        <v>1</v>
      </c>
      <c r="D119" s="24">
        <v>0.5</v>
      </c>
      <c r="E119" s="23">
        <v>360</v>
      </c>
      <c r="F119" s="23">
        <v>2</v>
      </c>
      <c r="G119" s="23">
        <v>2</v>
      </c>
      <c r="H119" s="23">
        <v>1</v>
      </c>
      <c r="I119" s="25">
        <f t="shared" si="4"/>
        <v>3.3333333333333335</v>
      </c>
      <c r="J119" s="25">
        <f t="shared" si="5"/>
        <v>1200</v>
      </c>
      <c r="K119" s="23">
        <v>12</v>
      </c>
      <c r="M119" s="30">
        <f t="shared" si="9"/>
        <v>0</v>
      </c>
      <c r="N119" s="23">
        <v>360</v>
      </c>
      <c r="O119" s="25">
        <f t="shared" si="7"/>
        <v>1200</v>
      </c>
      <c r="Q119" s="25">
        <f t="shared" si="10"/>
        <v>0</v>
      </c>
    </row>
    <row r="120" spans="1:20">
      <c r="A120" s="31">
        <v>42890</v>
      </c>
      <c r="B120" s="23" t="s">
        <v>77</v>
      </c>
      <c r="C120" s="23">
        <v>1</v>
      </c>
      <c r="D120" s="24">
        <v>0.5</v>
      </c>
      <c r="E120" s="23">
        <v>400</v>
      </c>
      <c r="F120" s="23">
        <v>2</v>
      </c>
      <c r="G120" s="23">
        <v>5</v>
      </c>
      <c r="H120" s="23">
        <v>4</v>
      </c>
      <c r="I120" s="25">
        <f t="shared" si="4"/>
        <v>7.333333333333333</v>
      </c>
      <c r="J120" s="25">
        <f t="shared" si="5"/>
        <v>2933.333333333333</v>
      </c>
      <c r="K120" s="23">
        <v>3</v>
      </c>
      <c r="M120" s="30">
        <f t="shared" si="9"/>
        <v>0</v>
      </c>
      <c r="N120" s="23">
        <v>400</v>
      </c>
      <c r="O120" s="25">
        <f t="shared" si="7"/>
        <v>2933.333333333333</v>
      </c>
      <c r="Q120" s="25">
        <f t="shared" si="10"/>
        <v>0</v>
      </c>
    </row>
    <row r="121" spans="1:20">
      <c r="A121" s="31">
        <v>42890</v>
      </c>
      <c r="B121" s="23" t="s">
        <v>29</v>
      </c>
      <c r="C121" s="23">
        <v>1</v>
      </c>
      <c r="D121" s="24">
        <v>0.5</v>
      </c>
      <c r="E121" s="23">
        <v>825</v>
      </c>
      <c r="F121" s="23">
        <v>115</v>
      </c>
      <c r="G121" s="23">
        <v>96</v>
      </c>
      <c r="H121" s="23">
        <v>120</v>
      </c>
      <c r="I121" s="25">
        <f t="shared" si="4"/>
        <v>220.66666666666666</v>
      </c>
      <c r="J121" s="25">
        <f t="shared" si="5"/>
        <v>182050</v>
      </c>
      <c r="K121" s="23">
        <v>2</v>
      </c>
      <c r="L121" s="27">
        <v>50000</v>
      </c>
      <c r="M121" s="30">
        <f t="shared" si="9"/>
        <v>226.58610271903325</v>
      </c>
      <c r="N121" s="23">
        <v>250</v>
      </c>
      <c r="O121" s="25">
        <f t="shared" si="7"/>
        <v>55166.666666666664</v>
      </c>
      <c r="P121" s="23" t="s">
        <v>111</v>
      </c>
      <c r="Q121" s="25">
        <f t="shared" si="10"/>
        <v>126883.33333333334</v>
      </c>
      <c r="T121" s="26" t="s">
        <v>112</v>
      </c>
    </row>
    <row r="122" spans="1:20">
      <c r="A122" s="31">
        <v>42891</v>
      </c>
      <c r="B122" s="23" t="s">
        <v>113</v>
      </c>
      <c r="C122" s="23">
        <v>7</v>
      </c>
      <c r="D122" s="24">
        <v>0.5</v>
      </c>
      <c r="E122" s="23">
        <v>540</v>
      </c>
      <c r="F122" s="23">
        <v>88</v>
      </c>
      <c r="G122" s="23">
        <v>81</v>
      </c>
      <c r="H122" s="23">
        <v>76</v>
      </c>
      <c r="I122" s="25">
        <f t="shared" si="4"/>
        <v>163.33333333333334</v>
      </c>
      <c r="J122" s="25">
        <f t="shared" si="5"/>
        <v>88200</v>
      </c>
      <c r="K122" s="23">
        <v>10</v>
      </c>
      <c r="L122" s="27">
        <v>50000</v>
      </c>
      <c r="M122" s="30">
        <f t="shared" si="9"/>
        <v>306.12244897959181</v>
      </c>
      <c r="N122" s="23">
        <v>300</v>
      </c>
      <c r="O122" s="25">
        <f t="shared" si="7"/>
        <v>49000</v>
      </c>
      <c r="P122" s="23" t="s">
        <v>114</v>
      </c>
      <c r="Q122" s="25">
        <f t="shared" si="10"/>
        <v>39200</v>
      </c>
    </row>
    <row r="123" spans="1:20">
      <c r="A123" s="31">
        <v>42891</v>
      </c>
      <c r="B123" s="23" t="s">
        <v>79</v>
      </c>
      <c r="C123" s="23">
        <v>7</v>
      </c>
      <c r="D123" s="24">
        <v>0.5</v>
      </c>
      <c r="E123" s="23">
        <v>800</v>
      </c>
      <c r="F123" s="23">
        <v>57</v>
      </c>
      <c r="G123" s="23">
        <v>47</v>
      </c>
      <c r="H123" s="23">
        <v>49</v>
      </c>
      <c r="I123" s="25">
        <f t="shared" si="4"/>
        <v>102</v>
      </c>
      <c r="J123" s="25">
        <f t="shared" si="5"/>
        <v>81600</v>
      </c>
      <c r="K123" s="23">
        <v>10</v>
      </c>
      <c r="L123" s="27">
        <v>50000</v>
      </c>
      <c r="M123" s="30">
        <f t="shared" si="9"/>
        <v>490.19607843137254</v>
      </c>
      <c r="N123" s="23">
        <v>500</v>
      </c>
      <c r="O123" s="25">
        <f t="shared" si="7"/>
        <v>51000</v>
      </c>
      <c r="P123" s="23" t="s">
        <v>115</v>
      </c>
      <c r="Q123" s="25">
        <f t="shared" si="10"/>
        <v>30600</v>
      </c>
    </row>
    <row r="124" spans="1:20">
      <c r="A124" s="31">
        <v>42891</v>
      </c>
      <c r="B124" s="23" t="s">
        <v>22</v>
      </c>
      <c r="C124" s="23">
        <v>7</v>
      </c>
      <c r="D124" s="24">
        <v>0.5</v>
      </c>
      <c r="E124" s="23">
        <v>440</v>
      </c>
      <c r="F124" s="23">
        <v>19</v>
      </c>
      <c r="G124" s="23">
        <v>17</v>
      </c>
      <c r="H124" s="23">
        <v>23</v>
      </c>
      <c r="I124" s="25">
        <f t="shared" si="4"/>
        <v>39.333333333333336</v>
      </c>
      <c r="J124" s="25">
        <f t="shared" si="5"/>
        <v>17306.666666666668</v>
      </c>
      <c r="K124" s="23">
        <v>18</v>
      </c>
      <c r="M124" s="30">
        <f t="shared" si="9"/>
        <v>0</v>
      </c>
      <c r="N124" s="23">
        <v>440</v>
      </c>
      <c r="O124" s="25">
        <f t="shared" si="7"/>
        <v>17306.666666666668</v>
      </c>
      <c r="Q124" s="25">
        <f t="shared" si="10"/>
        <v>0</v>
      </c>
    </row>
    <row r="125" spans="1:20">
      <c r="A125" s="31">
        <v>42891</v>
      </c>
      <c r="B125" s="23" t="s">
        <v>38</v>
      </c>
      <c r="C125" s="23">
        <v>7</v>
      </c>
      <c r="D125" s="24">
        <v>0.5</v>
      </c>
      <c r="E125" s="23">
        <v>800</v>
      </c>
      <c r="F125" s="23">
        <v>301</v>
      </c>
      <c r="G125" s="23">
        <v>299</v>
      </c>
      <c r="H125" s="23">
        <v>308</v>
      </c>
      <c r="I125" s="25">
        <f t="shared" si="4"/>
        <v>605.33333333333337</v>
      </c>
      <c r="J125" s="25">
        <f t="shared" si="5"/>
        <v>484266.66666666669</v>
      </c>
      <c r="K125" s="23">
        <v>16</v>
      </c>
      <c r="L125" s="27">
        <v>70000</v>
      </c>
      <c r="M125" s="30">
        <f t="shared" si="9"/>
        <v>115.63876651982378</v>
      </c>
      <c r="N125" s="23">
        <v>175</v>
      </c>
      <c r="O125" s="25">
        <f t="shared" si="7"/>
        <v>105933.33333333334</v>
      </c>
      <c r="P125" s="23" t="s">
        <v>116</v>
      </c>
      <c r="Q125" s="25">
        <f t="shared" si="10"/>
        <v>378333.33333333337</v>
      </c>
    </row>
    <row r="126" spans="1:20">
      <c r="A126" s="31">
        <v>42892</v>
      </c>
      <c r="B126" s="23" t="s">
        <v>113</v>
      </c>
      <c r="C126" s="23">
        <v>1</v>
      </c>
      <c r="D126" s="24">
        <v>0.5</v>
      </c>
      <c r="E126" s="23">
        <v>825</v>
      </c>
      <c r="F126" s="23">
        <v>59</v>
      </c>
      <c r="G126" s="23">
        <v>73</v>
      </c>
      <c r="H126" s="23">
        <v>57</v>
      </c>
      <c r="I126" s="25">
        <v>57</v>
      </c>
      <c r="J126" s="25">
        <f t="shared" si="5"/>
        <v>47025</v>
      </c>
      <c r="K126" s="23">
        <v>10</v>
      </c>
      <c r="L126" s="27">
        <v>20000</v>
      </c>
      <c r="M126" s="30">
        <f t="shared" si="9"/>
        <v>350.87719298245617</v>
      </c>
      <c r="N126" s="23">
        <v>300</v>
      </c>
      <c r="O126" s="25">
        <f t="shared" si="7"/>
        <v>17100</v>
      </c>
      <c r="P126" s="23" t="s">
        <v>117</v>
      </c>
      <c r="Q126" s="25">
        <f t="shared" si="10"/>
        <v>29925</v>
      </c>
    </row>
    <row r="127" spans="1:20">
      <c r="A127" s="31">
        <v>42892</v>
      </c>
      <c r="B127" s="23" t="s">
        <v>29</v>
      </c>
      <c r="C127" s="23">
        <v>1</v>
      </c>
      <c r="D127" s="24">
        <v>0.5</v>
      </c>
      <c r="E127" s="23">
        <v>450</v>
      </c>
      <c r="F127" s="23">
        <v>7</v>
      </c>
      <c r="G127" s="23">
        <v>7</v>
      </c>
      <c r="H127" s="23">
        <v>7</v>
      </c>
      <c r="I127" s="25">
        <f t="shared" ref="I127:I190" si="11">AVERAGE(F127:H127)/D127</f>
        <v>14</v>
      </c>
      <c r="J127" s="25">
        <f t="shared" si="5"/>
        <v>6300</v>
      </c>
      <c r="K127" s="23">
        <v>2</v>
      </c>
      <c r="M127" s="30">
        <f t="shared" si="9"/>
        <v>0</v>
      </c>
      <c r="O127" s="25">
        <f t="shared" si="7"/>
        <v>0</v>
      </c>
      <c r="P127" s="23" t="s">
        <v>118</v>
      </c>
      <c r="Q127" s="25">
        <f t="shared" si="10"/>
        <v>6300</v>
      </c>
      <c r="T127" s="26" t="s">
        <v>119</v>
      </c>
    </row>
    <row r="128" spans="1:20">
      <c r="A128" s="31">
        <v>42892</v>
      </c>
      <c r="B128" s="23" t="s">
        <v>79</v>
      </c>
      <c r="C128" s="23">
        <v>1</v>
      </c>
      <c r="D128" s="24">
        <v>0.5</v>
      </c>
      <c r="E128" s="23">
        <v>340</v>
      </c>
      <c r="F128" s="23">
        <v>3</v>
      </c>
      <c r="G128" s="23">
        <v>0</v>
      </c>
      <c r="H128" s="23">
        <v>4</v>
      </c>
      <c r="I128" s="25">
        <f t="shared" si="11"/>
        <v>4.666666666666667</v>
      </c>
      <c r="J128" s="25">
        <f t="shared" si="5"/>
        <v>1586.6666666666667</v>
      </c>
      <c r="K128" s="23">
        <v>10</v>
      </c>
      <c r="M128" s="30">
        <f t="shared" si="9"/>
        <v>0</v>
      </c>
      <c r="N128" s="23">
        <v>340</v>
      </c>
      <c r="O128" s="25">
        <f t="shared" si="7"/>
        <v>1586.6666666666667</v>
      </c>
      <c r="Q128" s="25">
        <f t="shared" si="10"/>
        <v>0</v>
      </c>
    </row>
    <row r="129" spans="1:20">
      <c r="A129" s="31">
        <v>42892</v>
      </c>
      <c r="B129" s="23" t="s">
        <v>38</v>
      </c>
      <c r="C129" s="23">
        <v>1</v>
      </c>
      <c r="D129" s="24">
        <v>0.5</v>
      </c>
      <c r="E129" s="23">
        <v>400</v>
      </c>
      <c r="F129" s="23">
        <v>15</v>
      </c>
      <c r="G129" s="23">
        <v>12</v>
      </c>
      <c r="H129" s="23">
        <v>10</v>
      </c>
      <c r="I129" s="25">
        <f t="shared" si="11"/>
        <v>24.666666666666668</v>
      </c>
      <c r="J129" s="25">
        <f t="shared" si="5"/>
        <v>9866.6666666666679</v>
      </c>
      <c r="K129" s="23">
        <v>16</v>
      </c>
      <c r="M129" s="30">
        <f t="shared" si="9"/>
        <v>0</v>
      </c>
      <c r="O129" s="25">
        <f t="shared" si="7"/>
        <v>0</v>
      </c>
      <c r="P129" s="23" t="s">
        <v>120</v>
      </c>
      <c r="Q129" s="25">
        <f t="shared" si="10"/>
        <v>9866.6666666666679</v>
      </c>
      <c r="T129" s="26" t="s">
        <v>119</v>
      </c>
    </row>
    <row r="130" spans="1:20">
      <c r="A130" s="31">
        <v>42893</v>
      </c>
      <c r="B130" s="23" t="s">
        <v>23</v>
      </c>
      <c r="C130" s="23">
        <v>1</v>
      </c>
      <c r="D130" s="24">
        <v>0.5</v>
      </c>
      <c r="E130" s="23">
        <v>800</v>
      </c>
      <c r="F130" s="23">
        <v>152</v>
      </c>
      <c r="G130" s="23">
        <v>214</v>
      </c>
      <c r="H130" s="23">
        <v>163</v>
      </c>
      <c r="I130" s="25">
        <f t="shared" si="11"/>
        <v>352.66666666666669</v>
      </c>
      <c r="J130" s="25">
        <f t="shared" ref="J130:J193" si="12">I130*E130</f>
        <v>282133.33333333337</v>
      </c>
      <c r="K130" s="23">
        <v>24</v>
      </c>
      <c r="M130" s="30">
        <f t="shared" si="9"/>
        <v>0</v>
      </c>
      <c r="N130" s="23">
        <v>250</v>
      </c>
      <c r="O130" s="25">
        <f t="shared" si="7"/>
        <v>88166.666666666672</v>
      </c>
      <c r="P130" s="23" t="s">
        <v>121</v>
      </c>
      <c r="Q130" s="25">
        <f t="shared" si="10"/>
        <v>193966.66666666669</v>
      </c>
    </row>
    <row r="131" spans="1:20">
      <c r="A131" s="31">
        <v>42893</v>
      </c>
      <c r="B131" s="23" t="s">
        <v>51</v>
      </c>
      <c r="C131" s="23">
        <v>1</v>
      </c>
      <c r="D131" s="24">
        <v>0.5</v>
      </c>
      <c r="E131" s="23">
        <v>800</v>
      </c>
      <c r="F131" s="23">
        <v>37</v>
      </c>
      <c r="G131" s="23">
        <v>34</v>
      </c>
      <c r="H131" s="23">
        <v>22</v>
      </c>
      <c r="I131" s="25">
        <f t="shared" si="11"/>
        <v>62</v>
      </c>
      <c r="J131" s="25">
        <f t="shared" si="12"/>
        <v>49600</v>
      </c>
      <c r="K131" s="23">
        <v>23</v>
      </c>
      <c r="M131" s="30">
        <f t="shared" si="9"/>
        <v>0</v>
      </c>
      <c r="N131" s="23">
        <v>625</v>
      </c>
      <c r="O131" s="25">
        <f t="shared" si="7"/>
        <v>38750</v>
      </c>
      <c r="P131" s="23" t="s">
        <v>122</v>
      </c>
      <c r="Q131" s="25">
        <f t="shared" si="10"/>
        <v>10850</v>
      </c>
    </row>
    <row r="132" spans="1:20">
      <c r="A132" s="31">
        <v>42893</v>
      </c>
      <c r="B132" s="23" t="s">
        <v>77</v>
      </c>
      <c r="C132" s="23">
        <v>1</v>
      </c>
      <c r="D132" s="24">
        <v>0.5</v>
      </c>
      <c r="E132" s="23">
        <v>800</v>
      </c>
      <c r="F132" s="23">
        <v>146</v>
      </c>
      <c r="G132" s="23">
        <v>142</v>
      </c>
      <c r="H132" s="23">
        <v>133</v>
      </c>
      <c r="I132" s="25">
        <f t="shared" si="11"/>
        <v>280.66666666666669</v>
      </c>
      <c r="J132" s="25">
        <f t="shared" si="12"/>
        <v>224533.33333333334</v>
      </c>
      <c r="K132" s="23">
        <v>3</v>
      </c>
      <c r="M132" s="30">
        <f t="shared" si="9"/>
        <v>0</v>
      </c>
      <c r="N132" s="23">
        <v>275</v>
      </c>
      <c r="O132" s="25">
        <f t="shared" si="7"/>
        <v>77183.333333333343</v>
      </c>
      <c r="P132" s="23" t="s">
        <v>123</v>
      </c>
      <c r="Q132" s="25">
        <f t="shared" si="10"/>
        <v>147350</v>
      </c>
    </row>
    <row r="133" spans="1:20">
      <c r="A133" s="31">
        <v>42894</v>
      </c>
      <c r="B133" s="23" t="s">
        <v>23</v>
      </c>
      <c r="C133" s="23">
        <v>1</v>
      </c>
      <c r="D133" s="24">
        <v>1</v>
      </c>
      <c r="E133" s="23">
        <v>425</v>
      </c>
      <c r="F133" s="23">
        <v>9</v>
      </c>
      <c r="G133" s="23">
        <v>11</v>
      </c>
      <c r="H133" s="23">
        <v>11</v>
      </c>
      <c r="I133" s="25">
        <f t="shared" si="11"/>
        <v>10.333333333333334</v>
      </c>
      <c r="J133" s="25">
        <f t="shared" si="12"/>
        <v>4391.666666666667</v>
      </c>
      <c r="K133" s="23">
        <v>24</v>
      </c>
      <c r="M133" s="30">
        <f t="shared" si="9"/>
        <v>0</v>
      </c>
      <c r="N133" s="23">
        <v>425</v>
      </c>
      <c r="O133" s="25">
        <f t="shared" si="7"/>
        <v>4391.666666666667</v>
      </c>
      <c r="Q133" s="25">
        <f t="shared" si="10"/>
        <v>0</v>
      </c>
    </row>
    <row r="134" spans="1:20">
      <c r="A134" s="31">
        <v>42894</v>
      </c>
      <c r="B134" s="23" t="s">
        <v>51</v>
      </c>
      <c r="C134" s="23">
        <v>1</v>
      </c>
      <c r="D134" s="24">
        <v>1</v>
      </c>
      <c r="E134" s="23">
        <v>400</v>
      </c>
      <c r="F134" s="23">
        <v>23</v>
      </c>
      <c r="G134" s="23">
        <v>25</v>
      </c>
      <c r="H134" s="23">
        <v>20</v>
      </c>
      <c r="I134" s="25">
        <f t="shared" si="11"/>
        <v>22.666666666666668</v>
      </c>
      <c r="J134" s="25">
        <f t="shared" si="12"/>
        <v>9066.6666666666679</v>
      </c>
      <c r="K134" s="23">
        <v>23</v>
      </c>
      <c r="M134" s="30">
        <f t="shared" si="9"/>
        <v>0</v>
      </c>
      <c r="N134" s="23">
        <v>400</v>
      </c>
      <c r="O134" s="25">
        <f t="shared" si="7"/>
        <v>9066.6666666666679</v>
      </c>
      <c r="Q134" s="25">
        <f t="shared" si="10"/>
        <v>0</v>
      </c>
    </row>
    <row r="135" spans="1:20">
      <c r="A135" s="31">
        <v>42894</v>
      </c>
      <c r="B135" s="23" t="s">
        <v>19</v>
      </c>
      <c r="C135" s="23">
        <v>1</v>
      </c>
      <c r="D135" s="24">
        <v>1</v>
      </c>
      <c r="E135" s="23">
        <v>500</v>
      </c>
      <c r="F135" s="23">
        <v>55</v>
      </c>
      <c r="G135" s="23">
        <v>47</v>
      </c>
      <c r="H135" s="23">
        <v>49</v>
      </c>
      <c r="I135" s="25">
        <f t="shared" si="11"/>
        <v>50.333333333333336</v>
      </c>
      <c r="J135" s="25">
        <f t="shared" si="12"/>
        <v>25166.666666666668</v>
      </c>
      <c r="K135" s="23">
        <v>20</v>
      </c>
      <c r="M135" s="30">
        <f t="shared" si="9"/>
        <v>0</v>
      </c>
      <c r="N135" s="23">
        <v>500</v>
      </c>
      <c r="O135" s="25">
        <f t="shared" si="7"/>
        <v>25166.666666666668</v>
      </c>
      <c r="Q135" s="25">
        <f t="shared" si="10"/>
        <v>0</v>
      </c>
    </row>
    <row r="136" spans="1:20">
      <c r="A136" s="31">
        <v>42896</v>
      </c>
      <c r="B136" s="23" t="s">
        <v>81</v>
      </c>
      <c r="C136" s="23">
        <v>1</v>
      </c>
      <c r="D136" s="24">
        <v>0.5</v>
      </c>
      <c r="E136" s="23">
        <v>825</v>
      </c>
      <c r="F136" s="23">
        <v>100</v>
      </c>
      <c r="G136" s="23">
        <v>84</v>
      </c>
      <c r="H136" s="23">
        <v>87</v>
      </c>
      <c r="I136" s="25">
        <f t="shared" si="11"/>
        <v>180.66666666666666</v>
      </c>
      <c r="J136" s="25">
        <f t="shared" si="12"/>
        <v>149050</v>
      </c>
      <c r="K136" s="23">
        <v>21</v>
      </c>
      <c r="L136" s="27">
        <v>50000</v>
      </c>
      <c r="M136" s="30">
        <f t="shared" si="9"/>
        <v>276.7527675276753</v>
      </c>
      <c r="N136" s="23">
        <v>300</v>
      </c>
      <c r="O136" s="25">
        <f t="shared" si="7"/>
        <v>54200</v>
      </c>
      <c r="P136" s="23" t="s">
        <v>124</v>
      </c>
      <c r="Q136" s="25">
        <f t="shared" si="10"/>
        <v>94850</v>
      </c>
    </row>
    <row r="137" spans="1:20">
      <c r="A137" s="31">
        <v>42896</v>
      </c>
      <c r="B137" s="23" t="s">
        <v>19</v>
      </c>
      <c r="C137" s="23">
        <v>1</v>
      </c>
      <c r="D137" s="24">
        <v>0.5</v>
      </c>
      <c r="E137" s="23">
        <v>320</v>
      </c>
      <c r="F137" s="23">
        <v>0</v>
      </c>
      <c r="G137" s="23">
        <v>4</v>
      </c>
      <c r="H137" s="23">
        <v>2</v>
      </c>
      <c r="I137" s="25">
        <f t="shared" si="11"/>
        <v>4</v>
      </c>
      <c r="J137" s="25">
        <f t="shared" si="12"/>
        <v>1280</v>
      </c>
      <c r="K137" s="23">
        <v>20</v>
      </c>
      <c r="M137" s="30">
        <f t="shared" si="9"/>
        <v>0</v>
      </c>
      <c r="O137" s="25">
        <f t="shared" si="7"/>
        <v>0</v>
      </c>
      <c r="P137" s="23" t="s">
        <v>125</v>
      </c>
      <c r="Q137" s="25">
        <f t="shared" si="10"/>
        <v>1280</v>
      </c>
      <c r="T137" s="26" t="s">
        <v>126</v>
      </c>
    </row>
    <row r="138" spans="1:20">
      <c r="A138" s="31">
        <v>42896</v>
      </c>
      <c r="B138" s="23" t="s">
        <v>40</v>
      </c>
      <c r="C138" s="23">
        <v>1</v>
      </c>
      <c r="D138" s="24">
        <v>0.5</v>
      </c>
      <c r="E138" s="23">
        <v>560</v>
      </c>
      <c r="F138" s="23">
        <v>64</v>
      </c>
      <c r="G138" s="23">
        <v>62</v>
      </c>
      <c r="H138" s="23">
        <v>67</v>
      </c>
      <c r="I138" s="25">
        <f t="shared" si="11"/>
        <v>128.66666666666666</v>
      </c>
      <c r="J138" s="25">
        <f t="shared" si="12"/>
        <v>72053.333333333328</v>
      </c>
      <c r="K138" s="23">
        <v>17</v>
      </c>
      <c r="L138" s="27">
        <v>50000</v>
      </c>
      <c r="M138" s="30">
        <f t="shared" si="9"/>
        <v>388.6010362694301</v>
      </c>
      <c r="N138" s="23">
        <v>400</v>
      </c>
      <c r="O138" s="25">
        <f t="shared" si="7"/>
        <v>51466.666666666664</v>
      </c>
      <c r="P138" s="23" t="s">
        <v>127</v>
      </c>
      <c r="Q138" s="25">
        <f t="shared" si="10"/>
        <v>20586.666666666664</v>
      </c>
    </row>
    <row r="139" spans="1:20">
      <c r="A139" s="31">
        <v>42896</v>
      </c>
      <c r="B139" s="23" t="s">
        <v>51</v>
      </c>
      <c r="C139" s="23">
        <v>1</v>
      </c>
      <c r="D139" s="24">
        <v>0.5</v>
      </c>
      <c r="E139" s="23">
        <v>300</v>
      </c>
      <c r="F139" s="23">
        <v>6</v>
      </c>
      <c r="G139" s="23">
        <v>3</v>
      </c>
      <c r="H139" s="23">
        <v>5</v>
      </c>
      <c r="I139" s="25">
        <f t="shared" si="11"/>
        <v>9.3333333333333339</v>
      </c>
      <c r="J139" s="25">
        <f t="shared" si="12"/>
        <v>2800</v>
      </c>
      <c r="K139" s="23">
        <v>23</v>
      </c>
      <c r="M139" s="30">
        <f t="shared" si="9"/>
        <v>0</v>
      </c>
      <c r="O139" s="25">
        <f t="shared" si="7"/>
        <v>0</v>
      </c>
      <c r="P139" s="23" t="s">
        <v>128</v>
      </c>
      <c r="Q139" s="25">
        <f t="shared" si="10"/>
        <v>2800</v>
      </c>
      <c r="T139" s="26" t="s">
        <v>129</v>
      </c>
    </row>
    <row r="140" spans="1:20">
      <c r="A140" s="31">
        <v>42896</v>
      </c>
      <c r="B140" s="23" t="s">
        <v>113</v>
      </c>
      <c r="C140" s="23">
        <v>1</v>
      </c>
      <c r="D140" s="24">
        <v>0.5</v>
      </c>
      <c r="E140" s="23">
        <v>800</v>
      </c>
      <c r="F140" s="23">
        <v>135</v>
      </c>
      <c r="G140" s="23">
        <v>168</v>
      </c>
      <c r="H140" s="23">
        <v>160</v>
      </c>
      <c r="I140" s="25">
        <f t="shared" si="11"/>
        <v>308.66666666666669</v>
      </c>
      <c r="J140" s="25">
        <f t="shared" si="12"/>
        <v>246933.33333333334</v>
      </c>
      <c r="K140" s="23">
        <v>10</v>
      </c>
      <c r="L140" s="27">
        <v>50000</v>
      </c>
      <c r="M140" s="30">
        <f t="shared" si="9"/>
        <v>161.98704103671705</v>
      </c>
      <c r="N140" s="23">
        <v>200</v>
      </c>
      <c r="O140" s="25">
        <f t="shared" si="7"/>
        <v>61733.333333333336</v>
      </c>
      <c r="P140" s="23" t="s">
        <v>130</v>
      </c>
      <c r="Q140" s="25">
        <f t="shared" si="10"/>
        <v>185200</v>
      </c>
    </row>
    <row r="141" spans="1:20">
      <c r="A141" s="31">
        <v>42898</v>
      </c>
      <c r="B141" s="23" t="s">
        <v>81</v>
      </c>
      <c r="C141" s="23" t="s">
        <v>131</v>
      </c>
      <c r="D141" s="24">
        <v>0.5</v>
      </c>
      <c r="E141" s="23">
        <v>825</v>
      </c>
      <c r="F141" s="23">
        <v>121</v>
      </c>
      <c r="G141" s="23">
        <v>94</v>
      </c>
      <c r="H141" s="23">
        <v>105</v>
      </c>
      <c r="I141" s="25">
        <f t="shared" si="11"/>
        <v>213.33333333333334</v>
      </c>
      <c r="J141" s="25">
        <f t="shared" si="12"/>
        <v>176000</v>
      </c>
      <c r="M141" s="30">
        <f t="shared" si="9"/>
        <v>0</v>
      </c>
      <c r="N141" s="23">
        <v>250</v>
      </c>
      <c r="O141" s="25">
        <f t="shared" si="7"/>
        <v>53333.333333333336</v>
      </c>
      <c r="P141" s="23" t="s">
        <v>132</v>
      </c>
      <c r="Q141" s="25">
        <f t="shared" si="10"/>
        <v>122666.66666666666</v>
      </c>
    </row>
    <row r="142" spans="1:20">
      <c r="A142" s="31">
        <v>42898</v>
      </c>
      <c r="B142" s="23" t="s">
        <v>133</v>
      </c>
      <c r="C142" s="23" t="s">
        <v>131</v>
      </c>
      <c r="D142" s="24">
        <v>0.5</v>
      </c>
      <c r="E142" s="23">
        <v>800</v>
      </c>
      <c r="F142" s="23">
        <v>70</v>
      </c>
      <c r="G142" s="23">
        <v>75</v>
      </c>
      <c r="H142" s="23">
        <v>52</v>
      </c>
      <c r="I142" s="25">
        <f t="shared" si="11"/>
        <v>131.33333333333334</v>
      </c>
      <c r="J142" s="25">
        <f t="shared" si="12"/>
        <v>105066.66666666667</v>
      </c>
      <c r="M142" s="30">
        <f t="shared" si="9"/>
        <v>0</v>
      </c>
      <c r="N142" s="23">
        <v>500</v>
      </c>
      <c r="O142" s="25">
        <f t="shared" si="7"/>
        <v>65666.666666666672</v>
      </c>
      <c r="P142" s="23" t="s">
        <v>134</v>
      </c>
      <c r="Q142" s="25">
        <f t="shared" si="10"/>
        <v>39400</v>
      </c>
    </row>
    <row r="143" spans="1:20">
      <c r="A143" s="31">
        <v>42898</v>
      </c>
      <c r="B143" s="23" t="s">
        <v>40</v>
      </c>
      <c r="C143" s="23" t="s">
        <v>131</v>
      </c>
      <c r="D143" s="24">
        <v>0.5</v>
      </c>
      <c r="E143" s="23">
        <v>350</v>
      </c>
      <c r="F143" s="23">
        <v>3</v>
      </c>
      <c r="G143" s="23">
        <v>8</v>
      </c>
      <c r="H143" s="23">
        <v>7</v>
      </c>
      <c r="I143" s="25">
        <f t="shared" si="11"/>
        <v>12</v>
      </c>
      <c r="J143" s="25">
        <f t="shared" si="12"/>
        <v>4200</v>
      </c>
      <c r="M143" s="30">
        <f t="shared" si="9"/>
        <v>0</v>
      </c>
      <c r="N143" s="23">
        <v>350</v>
      </c>
      <c r="O143" s="25">
        <f t="shared" si="7"/>
        <v>4200</v>
      </c>
      <c r="Q143" s="25">
        <f t="shared" si="10"/>
        <v>0</v>
      </c>
    </row>
    <row r="144" spans="1:20">
      <c r="A144" s="31">
        <v>42898</v>
      </c>
      <c r="B144" s="23" t="s">
        <v>58</v>
      </c>
      <c r="C144" s="23" t="s">
        <v>131</v>
      </c>
      <c r="D144" s="24">
        <v>0.5</v>
      </c>
      <c r="E144" s="23">
        <v>175</v>
      </c>
      <c r="F144" s="23">
        <v>3</v>
      </c>
      <c r="G144" s="23">
        <v>4</v>
      </c>
      <c r="H144" s="23">
        <v>5</v>
      </c>
      <c r="I144" s="25">
        <f t="shared" si="11"/>
        <v>8</v>
      </c>
      <c r="J144" s="25">
        <f t="shared" si="12"/>
        <v>1400</v>
      </c>
      <c r="M144" s="30">
        <f t="shared" si="9"/>
        <v>0</v>
      </c>
      <c r="N144" s="23">
        <v>175</v>
      </c>
      <c r="O144" s="25">
        <f t="shared" si="7"/>
        <v>1400</v>
      </c>
      <c r="Q144" s="25">
        <f t="shared" si="10"/>
        <v>0</v>
      </c>
    </row>
    <row r="145" spans="1:20">
      <c r="A145" s="31">
        <v>42898</v>
      </c>
      <c r="B145" s="23" t="s">
        <v>113</v>
      </c>
      <c r="C145" s="23" t="s">
        <v>131</v>
      </c>
      <c r="D145" s="24">
        <v>0.5</v>
      </c>
      <c r="E145" s="23">
        <v>300</v>
      </c>
      <c r="F145" s="23">
        <v>19</v>
      </c>
      <c r="G145" s="23">
        <v>10</v>
      </c>
      <c r="H145" s="23">
        <v>18</v>
      </c>
      <c r="I145" s="25">
        <f t="shared" si="11"/>
        <v>31.333333333333332</v>
      </c>
      <c r="J145" s="25">
        <f t="shared" si="12"/>
        <v>9400</v>
      </c>
      <c r="M145" s="30">
        <f t="shared" si="9"/>
        <v>0</v>
      </c>
      <c r="N145" s="23">
        <v>300</v>
      </c>
      <c r="O145" s="25">
        <f t="shared" si="7"/>
        <v>9400</v>
      </c>
      <c r="Q145" s="25">
        <f t="shared" si="10"/>
        <v>0</v>
      </c>
    </row>
    <row r="146" spans="1:20">
      <c r="A146" s="31">
        <v>42900</v>
      </c>
      <c r="B146" s="23" t="s">
        <v>33</v>
      </c>
      <c r="C146" s="23">
        <v>1</v>
      </c>
      <c r="D146" s="24">
        <v>0.5</v>
      </c>
      <c r="E146" s="23">
        <v>800</v>
      </c>
      <c r="F146" s="23">
        <v>78</v>
      </c>
      <c r="G146" s="23">
        <v>69</v>
      </c>
      <c r="H146" s="23">
        <v>70</v>
      </c>
      <c r="I146" s="25">
        <f t="shared" si="11"/>
        <v>144.66666666666666</v>
      </c>
      <c r="J146" s="25">
        <f t="shared" si="12"/>
        <v>115733.33333333333</v>
      </c>
      <c r="M146" s="30">
        <f t="shared" si="9"/>
        <v>0</v>
      </c>
      <c r="N146" s="23">
        <v>400</v>
      </c>
      <c r="O146" s="25">
        <f t="shared" si="7"/>
        <v>57866.666666666664</v>
      </c>
      <c r="P146" s="23" t="s">
        <v>135</v>
      </c>
      <c r="Q146" s="25">
        <f t="shared" si="10"/>
        <v>57866.666666666664</v>
      </c>
    </row>
    <row r="147" spans="1:20">
      <c r="A147" s="31">
        <v>42900</v>
      </c>
      <c r="B147" s="23" t="s">
        <v>25</v>
      </c>
      <c r="C147" s="23">
        <v>1</v>
      </c>
      <c r="D147" s="24">
        <v>0.5</v>
      </c>
      <c r="E147" s="23">
        <v>525</v>
      </c>
      <c r="F147" s="23">
        <v>63</v>
      </c>
      <c r="G147" s="23">
        <v>58</v>
      </c>
      <c r="H147" s="23">
        <v>74</v>
      </c>
      <c r="I147" s="25">
        <f t="shared" si="11"/>
        <v>130</v>
      </c>
      <c r="J147" s="25">
        <f t="shared" si="12"/>
        <v>68250</v>
      </c>
      <c r="M147" s="30">
        <f t="shared" si="9"/>
        <v>0</v>
      </c>
      <c r="N147" s="23">
        <v>300</v>
      </c>
      <c r="O147" s="25">
        <f t="shared" si="7"/>
        <v>39000</v>
      </c>
      <c r="P147" s="23" t="s">
        <v>136</v>
      </c>
      <c r="Q147" s="25">
        <f t="shared" si="10"/>
        <v>29250</v>
      </c>
    </row>
    <row r="148" spans="1:20">
      <c r="A148" s="31">
        <v>42900</v>
      </c>
      <c r="B148" s="23" t="s">
        <v>36</v>
      </c>
      <c r="C148" s="23">
        <v>1</v>
      </c>
      <c r="D148" s="24">
        <v>0.5</v>
      </c>
      <c r="E148" s="23">
        <v>830</v>
      </c>
      <c r="F148" s="23">
        <v>213</v>
      </c>
      <c r="G148" s="23">
        <v>227</v>
      </c>
      <c r="H148" s="23">
        <v>242</v>
      </c>
      <c r="I148" s="25">
        <f t="shared" si="11"/>
        <v>454.66666666666669</v>
      </c>
      <c r="J148" s="25">
        <f t="shared" si="12"/>
        <v>377373.33333333337</v>
      </c>
      <c r="M148" s="30">
        <f t="shared" si="9"/>
        <v>0</v>
      </c>
      <c r="N148" s="23">
        <v>175</v>
      </c>
      <c r="O148" s="25">
        <f t="shared" si="7"/>
        <v>79566.666666666672</v>
      </c>
      <c r="P148" s="23" t="s">
        <v>137</v>
      </c>
      <c r="Q148" s="25">
        <f t="shared" si="10"/>
        <v>297806.66666666669</v>
      </c>
    </row>
    <row r="149" spans="1:20">
      <c r="A149" s="31">
        <v>42900</v>
      </c>
      <c r="B149" s="23" t="s">
        <v>58</v>
      </c>
      <c r="C149" s="23">
        <v>1</v>
      </c>
      <c r="D149" s="24">
        <v>0.25</v>
      </c>
      <c r="E149" s="23">
        <v>900</v>
      </c>
      <c r="F149" s="23">
        <v>225</v>
      </c>
      <c r="G149" s="23">
        <v>210</v>
      </c>
      <c r="H149" s="23">
        <v>239</v>
      </c>
      <c r="I149" s="25">
        <f t="shared" si="11"/>
        <v>898.66666666666663</v>
      </c>
      <c r="J149" s="25">
        <f t="shared" si="12"/>
        <v>808800</v>
      </c>
      <c r="M149" s="30">
        <f t="shared" si="9"/>
        <v>0</v>
      </c>
      <c r="N149" s="23">
        <v>150</v>
      </c>
      <c r="O149" s="25">
        <f t="shared" si="7"/>
        <v>134800</v>
      </c>
      <c r="P149" s="23" t="s">
        <v>138</v>
      </c>
      <c r="Q149" s="25">
        <f t="shared" si="10"/>
        <v>674000</v>
      </c>
    </row>
    <row r="150" spans="1:20">
      <c r="A150" s="31">
        <v>42901</v>
      </c>
      <c r="B150" s="23" t="s">
        <v>33</v>
      </c>
      <c r="C150" s="23">
        <v>9</v>
      </c>
      <c r="D150" s="24">
        <v>0.5</v>
      </c>
      <c r="E150" s="23">
        <v>800</v>
      </c>
      <c r="F150" s="23">
        <v>36</v>
      </c>
      <c r="G150" s="23">
        <v>37</v>
      </c>
      <c r="H150" s="23">
        <v>36</v>
      </c>
      <c r="I150" s="25">
        <f t="shared" si="11"/>
        <v>72.666666666666671</v>
      </c>
      <c r="J150" s="25">
        <f t="shared" si="12"/>
        <v>58133.333333333336</v>
      </c>
      <c r="M150" s="30">
        <f t="shared" si="9"/>
        <v>0</v>
      </c>
      <c r="N150" s="23">
        <v>650</v>
      </c>
      <c r="O150" s="25">
        <f t="shared" si="7"/>
        <v>47233.333333333336</v>
      </c>
      <c r="P150" s="23" t="s">
        <v>139</v>
      </c>
      <c r="Q150" s="25">
        <f t="shared" si="10"/>
        <v>10900</v>
      </c>
    </row>
    <row r="151" spans="1:20">
      <c r="A151" s="31">
        <v>42901</v>
      </c>
      <c r="B151" s="23" t="s">
        <v>25</v>
      </c>
      <c r="C151" s="23">
        <v>9</v>
      </c>
      <c r="D151" s="24">
        <v>0.5</v>
      </c>
      <c r="E151" s="23">
        <v>800</v>
      </c>
      <c r="F151" s="23">
        <v>37</v>
      </c>
      <c r="G151" s="23">
        <v>48</v>
      </c>
      <c r="H151" s="23">
        <v>61</v>
      </c>
      <c r="I151" s="25">
        <f t="shared" si="11"/>
        <v>97.333333333333329</v>
      </c>
      <c r="J151" s="25">
        <f t="shared" si="12"/>
        <v>77866.666666666657</v>
      </c>
      <c r="M151" s="30">
        <f t="shared" si="9"/>
        <v>0</v>
      </c>
      <c r="N151" s="23">
        <v>500</v>
      </c>
      <c r="O151" s="25">
        <f t="shared" si="7"/>
        <v>48666.666666666664</v>
      </c>
      <c r="P151" s="23" t="s">
        <v>140</v>
      </c>
      <c r="Q151" s="25">
        <f t="shared" si="10"/>
        <v>29199.999999999993</v>
      </c>
    </row>
    <row r="152" spans="1:20">
      <c r="A152" s="31">
        <v>42901</v>
      </c>
      <c r="B152" s="23" t="s">
        <v>36</v>
      </c>
      <c r="C152" s="23">
        <v>9</v>
      </c>
      <c r="D152" s="24">
        <v>0.5</v>
      </c>
      <c r="E152" s="23">
        <v>800</v>
      </c>
      <c r="F152" s="23">
        <v>79</v>
      </c>
      <c r="G152" s="23">
        <v>81</v>
      </c>
      <c r="H152" s="23">
        <v>80</v>
      </c>
      <c r="I152" s="25">
        <f t="shared" si="11"/>
        <v>160</v>
      </c>
      <c r="J152" s="25">
        <f t="shared" si="12"/>
        <v>128000</v>
      </c>
      <c r="M152" s="30">
        <f t="shared" si="9"/>
        <v>0</v>
      </c>
      <c r="N152" s="23">
        <v>300</v>
      </c>
      <c r="O152" s="25">
        <f t="shared" si="7"/>
        <v>48000</v>
      </c>
      <c r="P152" s="23" t="s">
        <v>141</v>
      </c>
      <c r="Q152" s="25">
        <f t="shared" si="10"/>
        <v>80000</v>
      </c>
    </row>
    <row r="153" spans="1:20">
      <c r="A153" s="31">
        <v>42901</v>
      </c>
      <c r="B153" s="23" t="s">
        <v>59</v>
      </c>
      <c r="C153" s="23">
        <v>9</v>
      </c>
      <c r="D153" s="24">
        <v>2</v>
      </c>
      <c r="E153" s="23">
        <v>500</v>
      </c>
      <c r="F153" s="23">
        <v>0</v>
      </c>
      <c r="G153" s="23">
        <v>0</v>
      </c>
      <c r="H153" s="23">
        <v>0</v>
      </c>
      <c r="I153" s="25">
        <f t="shared" si="11"/>
        <v>0</v>
      </c>
      <c r="J153" s="25">
        <f t="shared" si="12"/>
        <v>0</v>
      </c>
      <c r="M153" s="30" t="e">
        <f t="shared" si="9"/>
        <v>#DIV/0!</v>
      </c>
      <c r="N153" s="23">
        <v>500</v>
      </c>
      <c r="O153" s="25">
        <f t="shared" si="7"/>
        <v>0</v>
      </c>
      <c r="Q153" s="25">
        <f t="shared" si="10"/>
        <v>0</v>
      </c>
      <c r="T153" s="26" t="s">
        <v>142</v>
      </c>
    </row>
    <row r="154" spans="1:20">
      <c r="A154" s="31">
        <v>42901</v>
      </c>
      <c r="B154" s="23" t="s">
        <v>23</v>
      </c>
      <c r="C154" s="23">
        <v>9</v>
      </c>
      <c r="D154" s="24">
        <v>1</v>
      </c>
      <c r="E154" s="23">
        <v>290</v>
      </c>
      <c r="F154" s="23">
        <v>1</v>
      </c>
      <c r="G154" s="23">
        <v>2</v>
      </c>
      <c r="H154" s="23">
        <v>2</v>
      </c>
      <c r="I154" s="25">
        <f t="shared" si="11"/>
        <v>1.6666666666666667</v>
      </c>
      <c r="J154" s="25">
        <f t="shared" si="12"/>
        <v>483.33333333333337</v>
      </c>
      <c r="M154" s="30">
        <f t="shared" si="9"/>
        <v>0</v>
      </c>
      <c r="N154" s="23">
        <v>290</v>
      </c>
      <c r="O154" s="25">
        <f t="shared" si="7"/>
        <v>483.33333333333337</v>
      </c>
      <c r="Q154" s="25">
        <f t="shared" si="10"/>
        <v>0</v>
      </c>
    </row>
    <row r="155" spans="1:20">
      <c r="A155" s="31">
        <v>42901</v>
      </c>
      <c r="B155" s="23" t="s">
        <v>19</v>
      </c>
      <c r="C155" s="23">
        <v>9</v>
      </c>
      <c r="D155" s="24">
        <v>1</v>
      </c>
      <c r="E155" s="23">
        <v>500</v>
      </c>
      <c r="F155" s="23">
        <v>33</v>
      </c>
      <c r="G155" s="23">
        <v>35</v>
      </c>
      <c r="H155" s="23">
        <v>41</v>
      </c>
      <c r="I155" s="25">
        <f t="shared" si="11"/>
        <v>36.333333333333336</v>
      </c>
      <c r="J155" s="25">
        <f t="shared" si="12"/>
        <v>18166.666666666668</v>
      </c>
      <c r="M155" s="30">
        <f t="shared" si="9"/>
        <v>0</v>
      </c>
      <c r="N155" s="23">
        <v>500</v>
      </c>
      <c r="O155" s="25">
        <f t="shared" si="7"/>
        <v>18166.666666666668</v>
      </c>
      <c r="Q155" s="25">
        <f t="shared" si="10"/>
        <v>0</v>
      </c>
    </row>
    <row r="156" spans="1:20">
      <c r="A156" s="31">
        <v>42901</v>
      </c>
      <c r="B156" s="23" t="s">
        <v>38</v>
      </c>
      <c r="C156" s="23">
        <v>9</v>
      </c>
      <c r="D156" s="24">
        <v>0.5</v>
      </c>
      <c r="E156" s="23">
        <v>800</v>
      </c>
      <c r="F156" s="23">
        <v>147</v>
      </c>
      <c r="G156" s="23">
        <v>154</v>
      </c>
      <c r="H156" s="23">
        <v>140</v>
      </c>
      <c r="I156" s="25">
        <f t="shared" si="11"/>
        <v>294</v>
      </c>
      <c r="J156" s="25">
        <f t="shared" si="12"/>
        <v>235200</v>
      </c>
      <c r="M156" s="30">
        <f t="shared" si="9"/>
        <v>0</v>
      </c>
      <c r="N156" s="23">
        <v>200</v>
      </c>
      <c r="O156" s="25">
        <f t="shared" si="7"/>
        <v>58800</v>
      </c>
      <c r="P156" s="23" t="s">
        <v>143</v>
      </c>
      <c r="Q156" s="25">
        <f t="shared" si="10"/>
        <v>176400</v>
      </c>
    </row>
    <row r="157" spans="1:20">
      <c r="A157" s="31">
        <v>42901</v>
      </c>
      <c r="B157" s="23" t="s">
        <v>58</v>
      </c>
      <c r="C157" s="23">
        <v>9</v>
      </c>
      <c r="D157" s="24">
        <v>0.5</v>
      </c>
      <c r="E157" s="23">
        <v>800</v>
      </c>
      <c r="F157" s="23">
        <v>88</v>
      </c>
      <c r="G157" s="23">
        <v>69</v>
      </c>
      <c r="H157" s="23">
        <v>70</v>
      </c>
      <c r="I157" s="25">
        <f t="shared" si="11"/>
        <v>151.33333333333334</v>
      </c>
      <c r="J157" s="25">
        <f t="shared" si="12"/>
        <v>121066.66666666667</v>
      </c>
      <c r="M157" s="30">
        <f t="shared" si="9"/>
        <v>0</v>
      </c>
      <c r="N157" s="23">
        <v>300</v>
      </c>
      <c r="O157" s="25">
        <f t="shared" si="7"/>
        <v>45400</v>
      </c>
      <c r="P157" s="23" t="s">
        <v>144</v>
      </c>
      <c r="Q157" s="25">
        <f t="shared" si="10"/>
        <v>75666.666666666672</v>
      </c>
    </row>
    <row r="158" spans="1:20">
      <c r="A158" s="31">
        <v>42903</v>
      </c>
      <c r="B158" s="23" t="s">
        <v>81</v>
      </c>
      <c r="C158" s="23">
        <v>1</v>
      </c>
      <c r="D158" s="24">
        <v>0.5</v>
      </c>
      <c r="E158" s="23">
        <v>800</v>
      </c>
      <c r="F158" s="23">
        <v>31</v>
      </c>
      <c r="G158" s="23">
        <v>25</v>
      </c>
      <c r="H158" s="23">
        <v>33</v>
      </c>
      <c r="I158" s="25">
        <f t="shared" si="11"/>
        <v>59.333333333333336</v>
      </c>
      <c r="J158" s="25">
        <f t="shared" si="12"/>
        <v>47466.666666666672</v>
      </c>
      <c r="L158" s="27">
        <v>30000</v>
      </c>
      <c r="M158" s="30">
        <f t="shared" si="9"/>
        <v>505.61797752808985</v>
      </c>
      <c r="N158" s="23">
        <v>525</v>
      </c>
      <c r="O158" s="25">
        <f t="shared" si="7"/>
        <v>31150</v>
      </c>
      <c r="P158" s="23" t="s">
        <v>145</v>
      </c>
      <c r="Q158" s="25">
        <f t="shared" si="10"/>
        <v>16316.666666666672</v>
      </c>
    </row>
    <row r="159" spans="1:20">
      <c r="A159" s="31">
        <v>42903</v>
      </c>
      <c r="B159" s="23" t="s">
        <v>23</v>
      </c>
      <c r="C159" s="23">
        <v>1</v>
      </c>
      <c r="D159" s="24">
        <v>0.25</v>
      </c>
      <c r="E159" s="23">
        <v>800</v>
      </c>
      <c r="F159" s="23">
        <v>110</v>
      </c>
      <c r="G159" s="23">
        <v>111</v>
      </c>
      <c r="H159" s="23">
        <v>113</v>
      </c>
      <c r="I159" s="25">
        <f t="shared" si="11"/>
        <v>445.33333333333331</v>
      </c>
      <c r="J159" s="25">
        <f t="shared" si="12"/>
        <v>356266.66666666663</v>
      </c>
      <c r="L159" s="27">
        <v>100000</v>
      </c>
      <c r="M159" s="30">
        <f t="shared" si="9"/>
        <v>224.55089820359282</v>
      </c>
      <c r="N159" s="23">
        <v>250</v>
      </c>
      <c r="O159" s="25">
        <f t="shared" si="7"/>
        <v>111333.33333333333</v>
      </c>
      <c r="P159" s="23" t="s">
        <v>146</v>
      </c>
      <c r="Q159" s="25">
        <f t="shared" si="10"/>
        <v>244933.33333333331</v>
      </c>
    </row>
    <row r="160" spans="1:20">
      <c r="A160" s="31">
        <v>42903</v>
      </c>
      <c r="B160" s="23" t="s">
        <v>25</v>
      </c>
      <c r="C160" s="23">
        <v>1</v>
      </c>
      <c r="D160" s="24">
        <v>0.5</v>
      </c>
      <c r="E160" s="23">
        <v>250</v>
      </c>
      <c r="F160" s="23">
        <v>4</v>
      </c>
      <c r="G160" s="23">
        <v>3</v>
      </c>
      <c r="H160" s="23">
        <v>0</v>
      </c>
      <c r="I160" s="25">
        <f t="shared" si="11"/>
        <v>4.666666666666667</v>
      </c>
      <c r="J160" s="25">
        <f t="shared" si="12"/>
        <v>1166.6666666666667</v>
      </c>
      <c r="M160" s="30">
        <f t="shared" si="9"/>
        <v>0</v>
      </c>
      <c r="N160" s="23">
        <v>250</v>
      </c>
      <c r="O160" s="25">
        <f t="shared" si="7"/>
        <v>1166.6666666666667</v>
      </c>
      <c r="Q160" s="25">
        <f t="shared" si="10"/>
        <v>0</v>
      </c>
    </row>
    <row r="161" spans="1:17">
      <c r="A161" s="31">
        <v>42903</v>
      </c>
      <c r="B161" s="23" t="s">
        <v>33</v>
      </c>
      <c r="C161" s="23">
        <v>1</v>
      </c>
      <c r="D161" s="24">
        <v>0.5</v>
      </c>
      <c r="E161" s="23">
        <v>250</v>
      </c>
      <c r="F161" s="23">
        <v>1</v>
      </c>
      <c r="G161" s="23">
        <v>1</v>
      </c>
      <c r="H161" s="23">
        <v>2</v>
      </c>
      <c r="I161" s="25">
        <f t="shared" si="11"/>
        <v>2.6666666666666665</v>
      </c>
      <c r="J161" s="25">
        <f t="shared" si="12"/>
        <v>666.66666666666663</v>
      </c>
      <c r="M161" s="30">
        <f t="shared" si="9"/>
        <v>0</v>
      </c>
      <c r="N161" s="23">
        <v>250</v>
      </c>
      <c r="O161" s="25">
        <f t="shared" ref="O161:O224" si="13">N161*I161</f>
        <v>666.66666666666663</v>
      </c>
      <c r="Q161" s="25">
        <f t="shared" si="10"/>
        <v>0</v>
      </c>
    </row>
    <row r="162" spans="1:17">
      <c r="A162" s="31">
        <v>42903</v>
      </c>
      <c r="B162" s="23" t="s">
        <v>36</v>
      </c>
      <c r="C162" s="23">
        <v>1</v>
      </c>
      <c r="D162" s="24">
        <v>0.5</v>
      </c>
      <c r="E162" s="23">
        <v>350</v>
      </c>
      <c r="F162" s="23">
        <v>3</v>
      </c>
      <c r="G162" s="23">
        <v>2</v>
      </c>
      <c r="H162" s="23">
        <v>3</v>
      </c>
      <c r="I162" s="25">
        <f t="shared" si="11"/>
        <v>5.333333333333333</v>
      </c>
      <c r="J162" s="25">
        <f t="shared" si="12"/>
        <v>1866.6666666666665</v>
      </c>
      <c r="M162" s="30">
        <f t="shared" si="9"/>
        <v>0</v>
      </c>
      <c r="N162" s="23">
        <v>350</v>
      </c>
      <c r="O162" s="25">
        <f t="shared" si="13"/>
        <v>1866.6666666666665</v>
      </c>
      <c r="Q162" s="25">
        <f t="shared" si="10"/>
        <v>0</v>
      </c>
    </row>
    <row r="163" spans="1:17">
      <c r="A163" s="31">
        <v>42903</v>
      </c>
      <c r="B163" s="23" t="s">
        <v>58</v>
      </c>
      <c r="C163" s="23">
        <v>1</v>
      </c>
      <c r="D163" s="24">
        <v>0.5</v>
      </c>
      <c r="E163" s="23">
        <v>250</v>
      </c>
      <c r="F163" s="23">
        <v>4</v>
      </c>
      <c r="G163" s="23">
        <v>5</v>
      </c>
      <c r="H163" s="23">
        <v>2</v>
      </c>
      <c r="I163" s="25">
        <f t="shared" si="11"/>
        <v>7.333333333333333</v>
      </c>
      <c r="J163" s="25">
        <f t="shared" si="12"/>
        <v>1833.3333333333333</v>
      </c>
      <c r="M163" s="30">
        <f t="shared" si="9"/>
        <v>0</v>
      </c>
      <c r="N163" s="23">
        <v>250</v>
      </c>
      <c r="O163" s="25">
        <f t="shared" si="13"/>
        <v>1833.3333333333333</v>
      </c>
      <c r="Q163" s="25">
        <f t="shared" si="10"/>
        <v>0</v>
      </c>
    </row>
    <row r="164" spans="1:17">
      <c r="A164" s="31">
        <v>42903</v>
      </c>
      <c r="B164" s="23" t="s">
        <v>38</v>
      </c>
      <c r="C164" s="23">
        <v>1</v>
      </c>
      <c r="D164" s="24">
        <v>0.5</v>
      </c>
      <c r="E164" s="23">
        <v>800</v>
      </c>
      <c r="F164" s="23">
        <v>83</v>
      </c>
      <c r="G164" s="23">
        <v>68</v>
      </c>
      <c r="H164" s="23">
        <v>45</v>
      </c>
      <c r="I164" s="25">
        <f t="shared" si="11"/>
        <v>130.66666666666666</v>
      </c>
      <c r="J164" s="25">
        <f t="shared" si="12"/>
        <v>104533.33333333333</v>
      </c>
      <c r="L164" s="27">
        <v>50000</v>
      </c>
      <c r="M164" s="30">
        <f t="shared" si="9"/>
        <v>382.65306122448982</v>
      </c>
      <c r="N164" s="23">
        <v>500</v>
      </c>
      <c r="O164" s="25">
        <f t="shared" si="13"/>
        <v>65333.333333333328</v>
      </c>
      <c r="P164" s="23" t="s">
        <v>147</v>
      </c>
      <c r="Q164" s="25">
        <f t="shared" si="10"/>
        <v>39200</v>
      </c>
    </row>
    <row r="165" spans="1:17">
      <c r="A165" s="31">
        <v>42903</v>
      </c>
      <c r="B165" s="23" t="s">
        <v>19</v>
      </c>
      <c r="C165" s="23">
        <v>2</v>
      </c>
      <c r="D165" s="24">
        <v>0.5</v>
      </c>
      <c r="E165" s="23">
        <v>300</v>
      </c>
      <c r="F165" s="23">
        <v>23</v>
      </c>
      <c r="G165" s="23">
        <v>22</v>
      </c>
      <c r="H165" s="23">
        <v>19</v>
      </c>
      <c r="I165" s="25">
        <f t="shared" si="11"/>
        <v>42.666666666666664</v>
      </c>
      <c r="J165" s="25">
        <f t="shared" si="12"/>
        <v>12800</v>
      </c>
      <c r="M165" s="30">
        <f t="shared" si="9"/>
        <v>0</v>
      </c>
      <c r="N165" s="23">
        <v>300</v>
      </c>
      <c r="O165" s="25">
        <f t="shared" si="13"/>
        <v>12800</v>
      </c>
      <c r="Q165" s="25">
        <f t="shared" si="10"/>
        <v>0</v>
      </c>
    </row>
    <row r="166" spans="1:17">
      <c r="A166" s="31">
        <v>42903</v>
      </c>
      <c r="B166" s="23" t="s">
        <v>62</v>
      </c>
      <c r="C166" s="23">
        <v>1</v>
      </c>
      <c r="D166" s="24">
        <v>0.25</v>
      </c>
      <c r="E166" s="23">
        <v>800</v>
      </c>
      <c r="F166" s="23">
        <v>61</v>
      </c>
      <c r="G166" s="23">
        <v>41</v>
      </c>
      <c r="H166" s="23">
        <v>43</v>
      </c>
      <c r="I166" s="25">
        <f t="shared" si="11"/>
        <v>193.33333333333334</v>
      </c>
      <c r="J166" s="25">
        <f t="shared" si="12"/>
        <v>154666.66666666669</v>
      </c>
      <c r="L166" s="27">
        <v>50000</v>
      </c>
      <c r="M166" s="30">
        <f t="shared" si="9"/>
        <v>258.62068965517238</v>
      </c>
      <c r="N166" s="23">
        <v>300</v>
      </c>
      <c r="O166" s="25">
        <f t="shared" si="13"/>
        <v>58000</v>
      </c>
      <c r="P166" s="23" t="s">
        <v>148</v>
      </c>
      <c r="Q166" s="25">
        <f t="shared" si="10"/>
        <v>96666.666666666686</v>
      </c>
    </row>
    <row r="167" spans="1:17">
      <c r="A167" s="31">
        <v>42905</v>
      </c>
      <c r="B167" s="23" t="s">
        <v>68</v>
      </c>
      <c r="C167" s="23">
        <v>9</v>
      </c>
      <c r="D167" s="24">
        <v>0.5</v>
      </c>
      <c r="E167" s="23">
        <v>500</v>
      </c>
      <c r="F167" s="23">
        <v>68</v>
      </c>
      <c r="G167" s="23">
        <v>73</v>
      </c>
      <c r="H167" s="23">
        <v>62</v>
      </c>
      <c r="I167" s="25">
        <f t="shared" si="11"/>
        <v>135.33333333333334</v>
      </c>
      <c r="J167" s="25">
        <f t="shared" si="12"/>
        <v>67666.666666666672</v>
      </c>
      <c r="L167" s="27">
        <v>50000</v>
      </c>
      <c r="M167" s="30">
        <f t="shared" si="9"/>
        <v>369.45812807881771</v>
      </c>
      <c r="N167" s="23">
        <v>395</v>
      </c>
      <c r="O167" s="25">
        <f t="shared" si="13"/>
        <v>53456.666666666672</v>
      </c>
      <c r="P167" s="23" t="s">
        <v>149</v>
      </c>
      <c r="Q167" s="25">
        <f t="shared" si="10"/>
        <v>14210</v>
      </c>
    </row>
    <row r="168" spans="1:17">
      <c r="A168" s="31">
        <v>42905</v>
      </c>
      <c r="B168" s="23" t="s">
        <v>23</v>
      </c>
      <c r="C168" s="23">
        <v>9</v>
      </c>
      <c r="D168" s="24">
        <v>0.5</v>
      </c>
      <c r="E168" s="23">
        <v>825</v>
      </c>
      <c r="F168" s="23">
        <v>81</v>
      </c>
      <c r="G168" s="23">
        <v>105</v>
      </c>
      <c r="H168" s="23">
        <v>114</v>
      </c>
      <c r="I168" s="25">
        <f t="shared" si="11"/>
        <v>200</v>
      </c>
      <c r="J168" s="25">
        <f t="shared" si="12"/>
        <v>165000</v>
      </c>
      <c r="L168" s="27">
        <v>50000</v>
      </c>
      <c r="M168" s="30">
        <f t="shared" si="9"/>
        <v>250</v>
      </c>
      <c r="N168" s="23">
        <v>250</v>
      </c>
      <c r="O168" s="25">
        <f t="shared" si="13"/>
        <v>50000</v>
      </c>
      <c r="P168" s="23" t="s">
        <v>150</v>
      </c>
      <c r="Q168" s="25">
        <f t="shared" si="10"/>
        <v>115000</v>
      </c>
    </row>
    <row r="169" spans="1:17">
      <c r="A169" s="31">
        <v>42905</v>
      </c>
      <c r="B169" s="23" t="s">
        <v>113</v>
      </c>
      <c r="C169" s="23">
        <v>9</v>
      </c>
      <c r="D169" s="24">
        <v>0.5</v>
      </c>
      <c r="E169" s="23">
        <v>500</v>
      </c>
      <c r="F169" s="23">
        <v>129</v>
      </c>
      <c r="G169" s="23">
        <v>142</v>
      </c>
      <c r="H169" s="23">
        <v>155</v>
      </c>
      <c r="I169" s="25">
        <f t="shared" si="11"/>
        <v>284</v>
      </c>
      <c r="J169" s="25">
        <f t="shared" si="12"/>
        <v>142000</v>
      </c>
      <c r="L169" s="27">
        <v>50000</v>
      </c>
      <c r="M169" s="30">
        <f t="shared" si="9"/>
        <v>176.05633802816902</v>
      </c>
      <c r="N169" s="23">
        <v>210</v>
      </c>
      <c r="O169" s="25">
        <f t="shared" si="13"/>
        <v>59640</v>
      </c>
      <c r="P169" s="23" t="s">
        <v>151</v>
      </c>
      <c r="Q169" s="25">
        <f t="shared" si="10"/>
        <v>82360</v>
      </c>
    </row>
    <row r="170" spans="1:17">
      <c r="A170" s="31">
        <v>42905</v>
      </c>
      <c r="B170" s="23" t="s">
        <v>27</v>
      </c>
      <c r="C170" s="23">
        <v>9</v>
      </c>
      <c r="D170" s="24">
        <v>0.5</v>
      </c>
      <c r="E170" s="23">
        <v>800</v>
      </c>
      <c r="F170" s="23">
        <v>100</v>
      </c>
      <c r="G170" s="23">
        <v>96</v>
      </c>
      <c r="H170" s="23">
        <v>110</v>
      </c>
      <c r="I170" s="25">
        <f t="shared" si="11"/>
        <v>204</v>
      </c>
      <c r="J170" s="25">
        <f t="shared" si="12"/>
        <v>163200</v>
      </c>
      <c r="L170" s="27">
        <v>50000</v>
      </c>
      <c r="M170" s="30">
        <f t="shared" si="9"/>
        <v>245.09803921568627</v>
      </c>
      <c r="N170" s="23">
        <v>275</v>
      </c>
      <c r="O170" s="25">
        <f t="shared" si="13"/>
        <v>56100</v>
      </c>
      <c r="P170" s="23" t="s">
        <v>152</v>
      </c>
      <c r="Q170" s="25">
        <f t="shared" si="10"/>
        <v>107100</v>
      </c>
    </row>
    <row r="171" spans="1:17">
      <c r="A171" s="31">
        <v>42905</v>
      </c>
      <c r="B171" s="23" t="s">
        <v>40</v>
      </c>
      <c r="C171" s="23">
        <v>9</v>
      </c>
      <c r="D171" s="24">
        <v>0.5</v>
      </c>
      <c r="E171" s="23">
        <v>495</v>
      </c>
      <c r="F171" s="23">
        <v>52</v>
      </c>
      <c r="G171" s="23">
        <v>54</v>
      </c>
      <c r="H171" s="23">
        <v>49</v>
      </c>
      <c r="I171" s="25">
        <f t="shared" si="11"/>
        <v>103.33333333333333</v>
      </c>
      <c r="J171" s="25">
        <f t="shared" si="12"/>
        <v>51150</v>
      </c>
      <c r="L171" s="27">
        <v>50000</v>
      </c>
      <c r="M171" s="30">
        <f t="shared" si="9"/>
        <v>483.87096774193549</v>
      </c>
      <c r="N171" s="23">
        <v>495</v>
      </c>
      <c r="O171" s="25">
        <f t="shared" si="13"/>
        <v>51150</v>
      </c>
      <c r="Q171" s="25">
        <v>0</v>
      </c>
    </row>
    <row r="172" spans="1:17">
      <c r="A172" s="31">
        <v>42905</v>
      </c>
      <c r="B172" s="23" t="s">
        <v>22</v>
      </c>
      <c r="C172" s="23">
        <v>9</v>
      </c>
      <c r="D172" s="24">
        <v>0.5</v>
      </c>
      <c r="E172" s="23">
        <v>500</v>
      </c>
      <c r="F172" s="23">
        <v>11</v>
      </c>
      <c r="G172" s="23">
        <v>11</v>
      </c>
      <c r="H172" s="23">
        <v>17</v>
      </c>
      <c r="I172" s="25">
        <f t="shared" si="11"/>
        <v>26</v>
      </c>
      <c r="J172" s="25">
        <f t="shared" si="12"/>
        <v>13000</v>
      </c>
      <c r="M172" s="30">
        <f t="shared" si="9"/>
        <v>0</v>
      </c>
      <c r="N172" s="23">
        <v>500</v>
      </c>
      <c r="O172" s="25">
        <f t="shared" si="13"/>
        <v>13000</v>
      </c>
      <c r="Q172" s="25">
        <f t="shared" ref="Q172:Q187" si="14">J172-O172</f>
        <v>0</v>
      </c>
    </row>
    <row r="173" spans="1:17">
      <c r="A173" s="31">
        <v>42905</v>
      </c>
      <c r="B173" s="23" t="s">
        <v>79</v>
      </c>
      <c r="C173" s="23">
        <v>9</v>
      </c>
      <c r="D173" s="24">
        <v>1.5</v>
      </c>
      <c r="E173" s="23">
        <v>300</v>
      </c>
      <c r="F173" s="23">
        <v>0</v>
      </c>
      <c r="G173" s="23">
        <v>0</v>
      </c>
      <c r="H173" s="23">
        <v>0</v>
      </c>
      <c r="I173" s="25">
        <f t="shared" si="11"/>
        <v>0</v>
      </c>
      <c r="J173" s="25">
        <f t="shared" si="12"/>
        <v>0</v>
      </c>
      <c r="M173" s="30" t="e">
        <f t="shared" si="9"/>
        <v>#DIV/0!</v>
      </c>
      <c r="O173" s="25">
        <f t="shared" si="13"/>
        <v>0</v>
      </c>
      <c r="Q173" s="25">
        <f t="shared" si="14"/>
        <v>0</v>
      </c>
    </row>
    <row r="174" spans="1:17">
      <c r="A174" s="31">
        <v>42905</v>
      </c>
      <c r="B174" s="23" t="s">
        <v>38</v>
      </c>
      <c r="C174" s="23">
        <v>9</v>
      </c>
      <c r="D174" s="24">
        <v>0.5</v>
      </c>
      <c r="E174" s="23">
        <v>510</v>
      </c>
      <c r="F174" s="23">
        <v>22</v>
      </c>
      <c r="G174" s="23">
        <v>35</v>
      </c>
      <c r="H174" s="23">
        <v>31</v>
      </c>
      <c r="I174" s="25">
        <f t="shared" si="11"/>
        <v>58.666666666666664</v>
      </c>
      <c r="J174" s="25">
        <f t="shared" si="12"/>
        <v>29920</v>
      </c>
      <c r="M174" s="30">
        <f t="shared" ref="M174:M237" si="15">L174/I174</f>
        <v>0</v>
      </c>
      <c r="N174" s="23">
        <v>510</v>
      </c>
      <c r="O174" s="25">
        <f t="shared" si="13"/>
        <v>29920</v>
      </c>
      <c r="Q174" s="25">
        <f t="shared" si="14"/>
        <v>0</v>
      </c>
    </row>
    <row r="175" spans="1:17">
      <c r="A175" s="31">
        <v>42905</v>
      </c>
      <c r="B175" s="23" t="s">
        <v>81</v>
      </c>
      <c r="C175" s="23">
        <v>10</v>
      </c>
      <c r="D175" s="24">
        <v>2</v>
      </c>
      <c r="E175" s="23">
        <v>250</v>
      </c>
      <c r="F175" s="23">
        <v>1</v>
      </c>
      <c r="G175" s="23">
        <v>2</v>
      </c>
      <c r="H175" s="23">
        <v>0</v>
      </c>
      <c r="I175" s="25">
        <f t="shared" si="11"/>
        <v>0.5</v>
      </c>
      <c r="J175" s="25">
        <f t="shared" si="12"/>
        <v>125</v>
      </c>
      <c r="M175" s="30">
        <f t="shared" si="15"/>
        <v>0</v>
      </c>
      <c r="N175" s="23">
        <v>250</v>
      </c>
      <c r="O175" s="25">
        <f t="shared" si="13"/>
        <v>125</v>
      </c>
      <c r="Q175" s="25">
        <f t="shared" si="14"/>
        <v>0</v>
      </c>
    </row>
    <row r="176" spans="1:17">
      <c r="A176" s="31">
        <v>42906</v>
      </c>
      <c r="B176" s="23" t="s">
        <v>40</v>
      </c>
      <c r="D176" s="24">
        <v>0.5</v>
      </c>
      <c r="E176" s="23">
        <v>500</v>
      </c>
      <c r="F176" s="23">
        <v>72</v>
      </c>
      <c r="G176" s="23">
        <v>58</v>
      </c>
      <c r="H176" s="23">
        <v>67</v>
      </c>
      <c r="I176" s="25">
        <f t="shared" si="11"/>
        <v>131.33333333333334</v>
      </c>
      <c r="J176" s="25">
        <f t="shared" si="12"/>
        <v>65666.666666666672</v>
      </c>
      <c r="L176" s="27">
        <v>50000</v>
      </c>
      <c r="M176" s="30">
        <f t="shared" si="15"/>
        <v>380.7106598984771</v>
      </c>
      <c r="N176" s="23">
        <v>400</v>
      </c>
      <c r="O176" s="25">
        <f t="shared" si="13"/>
        <v>52533.333333333336</v>
      </c>
      <c r="P176" s="23" t="s">
        <v>153</v>
      </c>
      <c r="Q176" s="25">
        <f t="shared" si="14"/>
        <v>13133.333333333336</v>
      </c>
    </row>
    <row r="177" spans="1:17">
      <c r="A177" s="31">
        <v>42908</v>
      </c>
      <c r="B177" s="23" t="s">
        <v>60</v>
      </c>
      <c r="D177" s="24">
        <v>3</v>
      </c>
      <c r="E177" s="23">
        <v>300</v>
      </c>
      <c r="F177" s="23">
        <v>0</v>
      </c>
      <c r="G177" s="23">
        <v>1</v>
      </c>
      <c r="H177" s="23">
        <v>0</v>
      </c>
      <c r="I177" s="25">
        <f t="shared" si="11"/>
        <v>0.1111111111111111</v>
      </c>
      <c r="J177" s="25">
        <f t="shared" si="12"/>
        <v>33.333333333333329</v>
      </c>
      <c r="M177" s="30">
        <f t="shared" si="15"/>
        <v>0</v>
      </c>
      <c r="N177" s="23">
        <v>300</v>
      </c>
      <c r="O177" s="25">
        <f t="shared" si="13"/>
        <v>33.333333333333329</v>
      </c>
      <c r="Q177" s="25">
        <f t="shared" si="14"/>
        <v>0</v>
      </c>
    </row>
    <row r="178" spans="1:17">
      <c r="A178" s="31">
        <v>42908</v>
      </c>
      <c r="B178" s="23" t="s">
        <v>113</v>
      </c>
      <c r="D178" s="24">
        <v>3</v>
      </c>
      <c r="E178" s="23">
        <v>250</v>
      </c>
      <c r="F178" s="23">
        <v>10</v>
      </c>
      <c r="G178" s="23">
        <v>12</v>
      </c>
      <c r="H178" s="23">
        <v>10</v>
      </c>
      <c r="I178" s="25">
        <f t="shared" si="11"/>
        <v>3.5555555555555554</v>
      </c>
      <c r="J178" s="25">
        <f t="shared" si="12"/>
        <v>888.8888888888888</v>
      </c>
      <c r="M178" s="30">
        <f t="shared" si="15"/>
        <v>0</v>
      </c>
      <c r="N178" s="23">
        <v>250</v>
      </c>
      <c r="O178" s="25">
        <f t="shared" si="13"/>
        <v>888.8888888888888</v>
      </c>
      <c r="Q178" s="25">
        <f t="shared" si="14"/>
        <v>0</v>
      </c>
    </row>
    <row r="179" spans="1:17">
      <c r="A179" s="31">
        <v>42908</v>
      </c>
      <c r="B179" s="23" t="s">
        <v>36</v>
      </c>
      <c r="D179" s="24">
        <v>3</v>
      </c>
      <c r="E179" s="23">
        <v>300</v>
      </c>
      <c r="F179" s="23">
        <v>12</v>
      </c>
      <c r="G179" s="23">
        <v>7</v>
      </c>
      <c r="H179" s="23">
        <v>7</v>
      </c>
      <c r="I179" s="25">
        <f t="shared" si="11"/>
        <v>2.8888888888888888</v>
      </c>
      <c r="J179" s="25">
        <f t="shared" si="12"/>
        <v>866.66666666666663</v>
      </c>
      <c r="M179" s="30">
        <f t="shared" si="15"/>
        <v>0</v>
      </c>
      <c r="N179" s="23">
        <v>300</v>
      </c>
      <c r="O179" s="25">
        <f t="shared" si="13"/>
        <v>866.66666666666663</v>
      </c>
      <c r="Q179" s="25">
        <f t="shared" si="14"/>
        <v>0</v>
      </c>
    </row>
    <row r="180" spans="1:17">
      <c r="A180" s="31">
        <v>42908</v>
      </c>
      <c r="B180" s="23" t="s">
        <v>23</v>
      </c>
      <c r="D180" s="24">
        <v>3</v>
      </c>
      <c r="E180" s="23">
        <v>280</v>
      </c>
      <c r="F180" s="23">
        <v>13</v>
      </c>
      <c r="G180" s="23">
        <v>7</v>
      </c>
      <c r="H180" s="23">
        <v>12</v>
      </c>
      <c r="I180" s="25">
        <f t="shared" si="11"/>
        <v>3.5555555555555554</v>
      </c>
      <c r="J180" s="25">
        <f t="shared" si="12"/>
        <v>995.55555555555554</v>
      </c>
      <c r="M180" s="30">
        <f t="shared" si="15"/>
        <v>0</v>
      </c>
      <c r="N180" s="23">
        <v>280</v>
      </c>
      <c r="O180" s="25">
        <f t="shared" si="13"/>
        <v>995.55555555555554</v>
      </c>
      <c r="Q180" s="25">
        <f t="shared" si="14"/>
        <v>0</v>
      </c>
    </row>
    <row r="181" spans="1:17">
      <c r="A181" s="31">
        <v>42908</v>
      </c>
      <c r="B181" s="23" t="s">
        <v>40</v>
      </c>
      <c r="D181" s="24">
        <v>3</v>
      </c>
      <c r="E181" s="23">
        <v>290</v>
      </c>
      <c r="F181" s="23">
        <v>2</v>
      </c>
      <c r="G181" s="23">
        <v>2</v>
      </c>
      <c r="H181" s="23">
        <v>2</v>
      </c>
      <c r="I181" s="25">
        <f t="shared" si="11"/>
        <v>0.66666666666666663</v>
      </c>
      <c r="J181" s="25">
        <f t="shared" si="12"/>
        <v>193.33333333333331</v>
      </c>
      <c r="M181" s="30">
        <f t="shared" si="15"/>
        <v>0</v>
      </c>
      <c r="N181" s="23">
        <v>290</v>
      </c>
      <c r="O181" s="25">
        <f t="shared" si="13"/>
        <v>193.33333333333331</v>
      </c>
      <c r="Q181" s="25">
        <f t="shared" si="14"/>
        <v>0</v>
      </c>
    </row>
    <row r="182" spans="1:17">
      <c r="A182" s="31">
        <v>42908</v>
      </c>
      <c r="B182" s="23" t="s">
        <v>68</v>
      </c>
      <c r="D182" s="24">
        <v>3</v>
      </c>
      <c r="E182" s="23">
        <v>320</v>
      </c>
      <c r="F182" s="23">
        <v>18</v>
      </c>
      <c r="G182" s="23">
        <v>11</v>
      </c>
      <c r="H182" s="23">
        <v>15</v>
      </c>
      <c r="I182" s="25">
        <f t="shared" si="11"/>
        <v>4.8888888888888884</v>
      </c>
      <c r="J182" s="25">
        <f t="shared" si="12"/>
        <v>1564.4444444444443</v>
      </c>
      <c r="M182" s="30">
        <f t="shared" si="15"/>
        <v>0</v>
      </c>
      <c r="N182" s="23">
        <v>320</v>
      </c>
      <c r="O182" s="25">
        <f t="shared" si="13"/>
        <v>1564.4444444444443</v>
      </c>
      <c r="Q182" s="25">
        <f t="shared" si="14"/>
        <v>0</v>
      </c>
    </row>
    <row r="183" spans="1:17">
      <c r="A183" s="31">
        <v>42910</v>
      </c>
      <c r="B183" s="23" t="s">
        <v>26</v>
      </c>
      <c r="D183" s="24">
        <v>0.5</v>
      </c>
      <c r="E183" s="23">
        <v>800</v>
      </c>
      <c r="F183" s="23">
        <v>59</v>
      </c>
      <c r="G183" s="23">
        <v>59</v>
      </c>
      <c r="H183" s="23">
        <v>61</v>
      </c>
      <c r="I183" s="25">
        <f t="shared" si="11"/>
        <v>119.33333333333333</v>
      </c>
      <c r="J183" s="25">
        <f t="shared" si="12"/>
        <v>95466.666666666657</v>
      </c>
      <c r="M183" s="30">
        <f t="shared" si="15"/>
        <v>0</v>
      </c>
      <c r="N183" s="23">
        <v>650</v>
      </c>
      <c r="O183" s="25">
        <f t="shared" si="13"/>
        <v>77566.666666666657</v>
      </c>
      <c r="P183" s="23" t="s">
        <v>154</v>
      </c>
      <c r="Q183" s="25">
        <f t="shared" si="14"/>
        <v>17900</v>
      </c>
    </row>
    <row r="184" spans="1:17">
      <c r="A184" s="31">
        <v>42910</v>
      </c>
      <c r="B184" s="23" t="s">
        <v>81</v>
      </c>
      <c r="D184" s="24">
        <v>0.5</v>
      </c>
      <c r="E184" s="23">
        <v>500</v>
      </c>
      <c r="F184" s="23">
        <v>11</v>
      </c>
      <c r="G184" s="23">
        <v>13</v>
      </c>
      <c r="H184" s="23">
        <v>6</v>
      </c>
      <c r="I184" s="25">
        <f t="shared" si="11"/>
        <v>20</v>
      </c>
      <c r="J184" s="25">
        <f t="shared" si="12"/>
        <v>10000</v>
      </c>
      <c r="M184" s="30">
        <f t="shared" si="15"/>
        <v>0</v>
      </c>
      <c r="N184" s="23">
        <v>500</v>
      </c>
      <c r="O184" s="25">
        <f t="shared" si="13"/>
        <v>10000</v>
      </c>
      <c r="Q184" s="25">
        <f t="shared" si="14"/>
        <v>0</v>
      </c>
    </row>
    <row r="185" spans="1:17">
      <c r="A185" s="31">
        <v>42915</v>
      </c>
      <c r="B185" s="23" t="s">
        <v>68</v>
      </c>
      <c r="D185" s="24">
        <v>0.5</v>
      </c>
      <c r="E185" s="23">
        <v>800</v>
      </c>
      <c r="F185" s="23">
        <v>123</v>
      </c>
      <c r="G185" s="23">
        <v>134</v>
      </c>
      <c r="H185" s="23">
        <v>112</v>
      </c>
      <c r="I185" s="25">
        <f t="shared" si="11"/>
        <v>246</v>
      </c>
      <c r="J185" s="25">
        <f t="shared" si="12"/>
        <v>196800</v>
      </c>
      <c r="L185" s="27">
        <v>50000</v>
      </c>
      <c r="M185" s="30">
        <f t="shared" si="15"/>
        <v>203.2520325203252</v>
      </c>
      <c r="N185" s="23">
        <v>300</v>
      </c>
      <c r="O185" s="25">
        <f t="shared" si="13"/>
        <v>73800</v>
      </c>
      <c r="P185" s="23" t="s">
        <v>155</v>
      </c>
      <c r="Q185" s="25">
        <f t="shared" si="14"/>
        <v>123000</v>
      </c>
    </row>
    <row r="186" spans="1:17">
      <c r="A186" s="31">
        <v>42917</v>
      </c>
      <c r="B186" s="23" t="s">
        <v>68</v>
      </c>
      <c r="D186" s="24">
        <v>2</v>
      </c>
      <c r="E186" s="23">
        <v>220</v>
      </c>
      <c r="F186" s="23">
        <v>16</v>
      </c>
      <c r="G186" s="23">
        <v>11</v>
      </c>
      <c r="H186" s="23">
        <v>18</v>
      </c>
      <c r="I186" s="25">
        <f t="shared" si="11"/>
        <v>7.5</v>
      </c>
      <c r="J186" s="25">
        <f t="shared" si="12"/>
        <v>1650</v>
      </c>
      <c r="M186" s="30">
        <f t="shared" si="15"/>
        <v>0</v>
      </c>
      <c r="N186" s="23">
        <v>220</v>
      </c>
      <c r="O186" s="25">
        <f t="shared" si="13"/>
        <v>1650</v>
      </c>
      <c r="Q186" s="25">
        <f t="shared" si="14"/>
        <v>0</v>
      </c>
    </row>
    <row r="187" spans="1:17">
      <c r="A187" s="31">
        <v>42919</v>
      </c>
      <c r="B187" s="23" t="s">
        <v>59</v>
      </c>
      <c r="D187" s="24">
        <v>2</v>
      </c>
      <c r="E187" s="23">
        <v>475</v>
      </c>
      <c r="F187" s="23">
        <v>178</v>
      </c>
      <c r="G187" s="23">
        <v>165</v>
      </c>
      <c r="H187" s="23">
        <v>187</v>
      </c>
      <c r="I187" s="25">
        <f t="shared" si="11"/>
        <v>88.333333333333329</v>
      </c>
      <c r="J187" s="25">
        <f t="shared" si="12"/>
        <v>41958.333333333328</v>
      </c>
      <c r="M187" s="30">
        <f t="shared" si="15"/>
        <v>0</v>
      </c>
      <c r="N187" s="23">
        <v>475</v>
      </c>
      <c r="O187" s="25">
        <f t="shared" si="13"/>
        <v>41958.333333333328</v>
      </c>
      <c r="Q187" s="25">
        <f t="shared" si="14"/>
        <v>0</v>
      </c>
    </row>
    <row r="188" spans="1:17">
      <c r="A188" s="31">
        <v>42921</v>
      </c>
      <c r="B188" s="23" t="s">
        <v>25</v>
      </c>
      <c r="D188" s="24">
        <v>3</v>
      </c>
      <c r="E188" s="23">
        <v>250</v>
      </c>
      <c r="F188" s="23">
        <v>6</v>
      </c>
      <c r="G188" s="23">
        <v>5</v>
      </c>
      <c r="H188" s="23">
        <v>4</v>
      </c>
      <c r="I188" s="25">
        <f t="shared" si="11"/>
        <v>1.6666666666666667</v>
      </c>
      <c r="J188" s="25">
        <f t="shared" si="12"/>
        <v>416.66666666666669</v>
      </c>
      <c r="M188" s="30">
        <f t="shared" si="15"/>
        <v>0</v>
      </c>
      <c r="N188" s="23">
        <v>0</v>
      </c>
      <c r="O188" s="25">
        <f t="shared" si="13"/>
        <v>0</v>
      </c>
    </row>
    <row r="189" spans="1:17">
      <c r="A189" s="31">
        <v>42922</v>
      </c>
      <c r="B189" s="23" t="s">
        <v>25</v>
      </c>
      <c r="D189" s="24">
        <v>0.5</v>
      </c>
      <c r="E189" s="23">
        <v>800</v>
      </c>
      <c r="F189" s="23">
        <v>163</v>
      </c>
      <c r="G189" s="23">
        <v>174</v>
      </c>
      <c r="H189" s="23">
        <v>163</v>
      </c>
      <c r="I189" s="25">
        <f t="shared" si="11"/>
        <v>333.33333333333331</v>
      </c>
      <c r="J189" s="25">
        <f t="shared" si="12"/>
        <v>266666.66666666663</v>
      </c>
      <c r="M189" s="30">
        <f t="shared" si="15"/>
        <v>0</v>
      </c>
      <c r="N189" s="23">
        <v>600</v>
      </c>
      <c r="O189" s="25">
        <f t="shared" si="13"/>
        <v>200000</v>
      </c>
      <c r="P189" s="23" t="s">
        <v>156</v>
      </c>
      <c r="Q189" s="25">
        <f>J189-O189</f>
        <v>66666.666666666628</v>
      </c>
    </row>
    <row r="190" spans="1:17">
      <c r="A190" s="31">
        <v>42922</v>
      </c>
      <c r="B190" s="23" t="s">
        <v>133</v>
      </c>
      <c r="D190" s="24">
        <v>3</v>
      </c>
      <c r="E190" s="23">
        <v>300</v>
      </c>
      <c r="F190" s="23">
        <v>2</v>
      </c>
      <c r="G190" s="23">
        <v>0</v>
      </c>
      <c r="H190" s="23">
        <v>0</v>
      </c>
      <c r="I190" s="25">
        <f t="shared" si="11"/>
        <v>0.22222222222222221</v>
      </c>
      <c r="J190" s="25">
        <f t="shared" si="12"/>
        <v>66.666666666666657</v>
      </c>
      <c r="M190" s="30">
        <f t="shared" si="15"/>
        <v>0</v>
      </c>
      <c r="N190" s="23">
        <v>0</v>
      </c>
      <c r="O190" s="25">
        <f t="shared" si="13"/>
        <v>0</v>
      </c>
      <c r="Q190" s="25">
        <v>0</v>
      </c>
    </row>
    <row r="191" spans="1:17">
      <c r="A191" s="31">
        <v>42926</v>
      </c>
      <c r="B191" s="23" t="s">
        <v>79</v>
      </c>
      <c r="D191" s="24">
        <v>0.25</v>
      </c>
      <c r="E191" s="23">
        <v>800</v>
      </c>
      <c r="F191" s="23">
        <v>109</v>
      </c>
      <c r="G191" s="23">
        <v>93</v>
      </c>
      <c r="H191" s="23">
        <v>82</v>
      </c>
      <c r="I191" s="25">
        <f t="shared" ref="I191:I254" si="16">AVERAGE(F191:H191)/D191</f>
        <v>378.66666666666669</v>
      </c>
      <c r="J191" s="25">
        <f t="shared" si="12"/>
        <v>302933.33333333337</v>
      </c>
      <c r="M191" s="30">
        <f t="shared" si="15"/>
        <v>0</v>
      </c>
      <c r="N191" s="23">
        <v>0</v>
      </c>
      <c r="O191" s="25">
        <f t="shared" si="13"/>
        <v>0</v>
      </c>
      <c r="Q191" s="25">
        <f t="shared" ref="Q191:Q254" si="17">J191-O191</f>
        <v>302933.33333333337</v>
      </c>
    </row>
    <row r="192" spans="1:17">
      <c r="A192" s="31">
        <v>42926</v>
      </c>
      <c r="B192" s="23" t="s">
        <v>29</v>
      </c>
      <c r="D192" s="24">
        <v>2</v>
      </c>
      <c r="E192" s="23">
        <v>200</v>
      </c>
      <c r="F192" s="23">
        <v>2</v>
      </c>
      <c r="G192" s="23">
        <v>1</v>
      </c>
      <c r="H192" s="23">
        <v>3</v>
      </c>
      <c r="I192" s="34">
        <f t="shared" si="16"/>
        <v>1</v>
      </c>
      <c r="J192" s="25">
        <f t="shared" si="12"/>
        <v>200</v>
      </c>
      <c r="M192" s="30">
        <f t="shared" si="15"/>
        <v>0</v>
      </c>
      <c r="N192" s="23">
        <v>0</v>
      </c>
      <c r="O192" s="25">
        <f t="shared" si="13"/>
        <v>0</v>
      </c>
      <c r="Q192" s="25">
        <v>0</v>
      </c>
    </row>
    <row r="193" spans="1:17">
      <c r="A193" s="31">
        <v>42926</v>
      </c>
      <c r="B193" s="23" t="s">
        <v>50</v>
      </c>
      <c r="D193" s="24">
        <v>2</v>
      </c>
      <c r="E193" s="23">
        <v>250</v>
      </c>
      <c r="F193" s="23">
        <v>1</v>
      </c>
      <c r="G193" s="23">
        <v>2</v>
      </c>
      <c r="H193" s="23">
        <v>2</v>
      </c>
      <c r="I193" s="34">
        <f t="shared" si="16"/>
        <v>0.83333333333333337</v>
      </c>
      <c r="J193" s="25">
        <f t="shared" si="12"/>
        <v>208.33333333333334</v>
      </c>
      <c r="M193" s="30">
        <f t="shared" si="15"/>
        <v>0</v>
      </c>
      <c r="N193" s="23">
        <v>0</v>
      </c>
      <c r="O193" s="25">
        <f t="shared" si="13"/>
        <v>0</v>
      </c>
      <c r="Q193" s="25">
        <v>0</v>
      </c>
    </row>
    <row r="194" spans="1:17">
      <c r="I194" s="34" t="e">
        <f t="shared" si="16"/>
        <v>#DIV/0!</v>
      </c>
      <c r="J194" s="25" t="e">
        <f t="shared" ref="J194:J257" si="18">I194*E194</f>
        <v>#DIV/0!</v>
      </c>
      <c r="M194" s="30" t="e">
        <f t="shared" si="15"/>
        <v>#DIV/0!</v>
      </c>
      <c r="O194" s="25" t="e">
        <f t="shared" si="13"/>
        <v>#DIV/0!</v>
      </c>
      <c r="Q194" s="25" t="e">
        <f t="shared" si="17"/>
        <v>#DIV/0!</v>
      </c>
    </row>
    <row r="195" spans="1:17">
      <c r="I195" s="34" t="e">
        <f t="shared" si="16"/>
        <v>#DIV/0!</v>
      </c>
      <c r="J195" s="25" t="e">
        <f t="shared" si="18"/>
        <v>#DIV/0!</v>
      </c>
      <c r="M195" s="30" t="e">
        <f t="shared" si="15"/>
        <v>#DIV/0!</v>
      </c>
      <c r="O195" s="25" t="e">
        <f t="shared" si="13"/>
        <v>#DIV/0!</v>
      </c>
      <c r="Q195" s="25" t="e">
        <f t="shared" si="17"/>
        <v>#DIV/0!</v>
      </c>
    </row>
    <row r="196" spans="1:17">
      <c r="I196" s="34" t="e">
        <f t="shared" si="16"/>
        <v>#DIV/0!</v>
      </c>
      <c r="J196" s="25" t="e">
        <f t="shared" si="18"/>
        <v>#DIV/0!</v>
      </c>
      <c r="M196" s="30" t="e">
        <f t="shared" si="15"/>
        <v>#DIV/0!</v>
      </c>
      <c r="O196" s="25" t="e">
        <f t="shared" si="13"/>
        <v>#DIV/0!</v>
      </c>
      <c r="Q196" s="25" t="e">
        <f t="shared" si="17"/>
        <v>#DIV/0!</v>
      </c>
    </row>
    <row r="197" spans="1:17">
      <c r="I197" s="34" t="e">
        <f t="shared" si="16"/>
        <v>#DIV/0!</v>
      </c>
      <c r="J197" s="25" t="e">
        <f t="shared" si="18"/>
        <v>#DIV/0!</v>
      </c>
      <c r="M197" s="30" t="e">
        <f t="shared" si="15"/>
        <v>#DIV/0!</v>
      </c>
      <c r="O197" s="25" t="e">
        <f t="shared" si="13"/>
        <v>#DIV/0!</v>
      </c>
      <c r="Q197" s="25" t="e">
        <f t="shared" si="17"/>
        <v>#DIV/0!</v>
      </c>
    </row>
    <row r="198" spans="1:17">
      <c r="I198" s="34" t="e">
        <f t="shared" si="16"/>
        <v>#DIV/0!</v>
      </c>
      <c r="J198" s="25" t="e">
        <f t="shared" si="18"/>
        <v>#DIV/0!</v>
      </c>
      <c r="M198" s="30" t="e">
        <f t="shared" si="15"/>
        <v>#DIV/0!</v>
      </c>
      <c r="O198" s="25" t="e">
        <f t="shared" si="13"/>
        <v>#DIV/0!</v>
      </c>
      <c r="Q198" s="25" t="e">
        <f t="shared" si="17"/>
        <v>#DIV/0!</v>
      </c>
    </row>
    <row r="199" spans="1:17">
      <c r="I199" s="34" t="e">
        <f t="shared" si="16"/>
        <v>#DIV/0!</v>
      </c>
      <c r="J199" s="25" t="e">
        <f t="shared" si="18"/>
        <v>#DIV/0!</v>
      </c>
      <c r="M199" s="30" t="e">
        <f t="shared" si="15"/>
        <v>#DIV/0!</v>
      </c>
      <c r="O199" s="25" t="e">
        <f t="shared" si="13"/>
        <v>#DIV/0!</v>
      </c>
      <c r="Q199" s="25" t="e">
        <f t="shared" si="17"/>
        <v>#DIV/0!</v>
      </c>
    </row>
    <row r="200" spans="1:17">
      <c r="I200" s="34" t="e">
        <f t="shared" si="16"/>
        <v>#DIV/0!</v>
      </c>
      <c r="J200" s="25" t="e">
        <f t="shared" si="18"/>
        <v>#DIV/0!</v>
      </c>
      <c r="M200" s="30" t="e">
        <f t="shared" si="15"/>
        <v>#DIV/0!</v>
      </c>
      <c r="O200" s="25" t="e">
        <f t="shared" si="13"/>
        <v>#DIV/0!</v>
      </c>
      <c r="Q200" s="25" t="e">
        <f t="shared" si="17"/>
        <v>#DIV/0!</v>
      </c>
    </row>
    <row r="201" spans="1:17">
      <c r="I201" s="34" t="e">
        <f t="shared" si="16"/>
        <v>#DIV/0!</v>
      </c>
      <c r="J201" s="25" t="e">
        <f t="shared" si="18"/>
        <v>#DIV/0!</v>
      </c>
      <c r="M201" s="30" t="e">
        <f t="shared" si="15"/>
        <v>#DIV/0!</v>
      </c>
      <c r="O201" s="25" t="e">
        <f t="shared" si="13"/>
        <v>#DIV/0!</v>
      </c>
      <c r="Q201" s="25" t="e">
        <f t="shared" si="17"/>
        <v>#DIV/0!</v>
      </c>
    </row>
    <row r="202" spans="1:17">
      <c r="I202" s="34" t="e">
        <f t="shared" si="16"/>
        <v>#DIV/0!</v>
      </c>
      <c r="J202" s="25" t="e">
        <f t="shared" si="18"/>
        <v>#DIV/0!</v>
      </c>
      <c r="M202" s="30" t="e">
        <f t="shared" si="15"/>
        <v>#DIV/0!</v>
      </c>
      <c r="O202" s="25" t="e">
        <f t="shared" si="13"/>
        <v>#DIV/0!</v>
      </c>
      <c r="Q202" s="25" t="e">
        <f t="shared" si="17"/>
        <v>#DIV/0!</v>
      </c>
    </row>
    <row r="203" spans="1:17">
      <c r="I203" s="34" t="e">
        <f t="shared" si="16"/>
        <v>#DIV/0!</v>
      </c>
      <c r="J203" s="25" t="e">
        <f t="shared" si="18"/>
        <v>#DIV/0!</v>
      </c>
      <c r="M203" s="30" t="e">
        <f t="shared" si="15"/>
        <v>#DIV/0!</v>
      </c>
      <c r="O203" s="25" t="e">
        <f t="shared" si="13"/>
        <v>#DIV/0!</v>
      </c>
      <c r="Q203" s="25" t="e">
        <f t="shared" si="17"/>
        <v>#DIV/0!</v>
      </c>
    </row>
    <row r="204" spans="1:17">
      <c r="I204" s="34" t="e">
        <f t="shared" si="16"/>
        <v>#DIV/0!</v>
      </c>
      <c r="J204" s="25" t="e">
        <f t="shared" si="18"/>
        <v>#DIV/0!</v>
      </c>
      <c r="M204" s="30" t="e">
        <f t="shared" si="15"/>
        <v>#DIV/0!</v>
      </c>
      <c r="O204" s="25" t="e">
        <f t="shared" si="13"/>
        <v>#DIV/0!</v>
      </c>
      <c r="Q204" s="25" t="e">
        <f t="shared" si="17"/>
        <v>#DIV/0!</v>
      </c>
    </row>
    <row r="205" spans="1:17">
      <c r="I205" s="34" t="e">
        <f t="shared" si="16"/>
        <v>#DIV/0!</v>
      </c>
      <c r="J205" s="25" t="e">
        <f t="shared" si="18"/>
        <v>#DIV/0!</v>
      </c>
      <c r="M205" s="30" t="e">
        <f t="shared" si="15"/>
        <v>#DIV/0!</v>
      </c>
      <c r="O205" s="25" t="e">
        <f t="shared" si="13"/>
        <v>#DIV/0!</v>
      </c>
      <c r="Q205" s="25" t="e">
        <f t="shared" si="17"/>
        <v>#DIV/0!</v>
      </c>
    </row>
    <row r="206" spans="1:17">
      <c r="I206" s="34" t="e">
        <f t="shared" si="16"/>
        <v>#DIV/0!</v>
      </c>
      <c r="J206" s="25" t="e">
        <f t="shared" si="18"/>
        <v>#DIV/0!</v>
      </c>
      <c r="M206" s="30" t="e">
        <f t="shared" si="15"/>
        <v>#DIV/0!</v>
      </c>
      <c r="O206" s="25" t="e">
        <f t="shared" si="13"/>
        <v>#DIV/0!</v>
      </c>
      <c r="Q206" s="25" t="e">
        <f t="shared" si="17"/>
        <v>#DIV/0!</v>
      </c>
    </row>
    <row r="207" spans="1:17">
      <c r="I207" s="34" t="e">
        <f t="shared" si="16"/>
        <v>#DIV/0!</v>
      </c>
      <c r="J207" s="25" t="e">
        <f t="shared" si="18"/>
        <v>#DIV/0!</v>
      </c>
      <c r="M207" s="30" t="e">
        <f t="shared" si="15"/>
        <v>#DIV/0!</v>
      </c>
      <c r="O207" s="25" t="e">
        <f t="shared" si="13"/>
        <v>#DIV/0!</v>
      </c>
      <c r="Q207" s="25" t="e">
        <f t="shared" si="17"/>
        <v>#DIV/0!</v>
      </c>
    </row>
    <row r="208" spans="1:17">
      <c r="I208" s="34" t="e">
        <f t="shared" si="16"/>
        <v>#DIV/0!</v>
      </c>
      <c r="J208" s="25" t="e">
        <f t="shared" si="18"/>
        <v>#DIV/0!</v>
      </c>
      <c r="M208" s="30" t="e">
        <f t="shared" si="15"/>
        <v>#DIV/0!</v>
      </c>
      <c r="O208" s="25" t="e">
        <f t="shared" si="13"/>
        <v>#DIV/0!</v>
      </c>
      <c r="Q208" s="25" t="e">
        <f t="shared" si="17"/>
        <v>#DIV/0!</v>
      </c>
    </row>
    <row r="209" spans="9:17">
      <c r="I209" s="34" t="e">
        <f t="shared" si="16"/>
        <v>#DIV/0!</v>
      </c>
      <c r="J209" s="25" t="e">
        <f t="shared" si="18"/>
        <v>#DIV/0!</v>
      </c>
      <c r="M209" s="30" t="e">
        <f t="shared" si="15"/>
        <v>#DIV/0!</v>
      </c>
      <c r="O209" s="25" t="e">
        <f t="shared" si="13"/>
        <v>#DIV/0!</v>
      </c>
      <c r="Q209" s="25" t="e">
        <f t="shared" si="17"/>
        <v>#DIV/0!</v>
      </c>
    </row>
    <row r="210" spans="9:17">
      <c r="I210" s="34" t="e">
        <f t="shared" si="16"/>
        <v>#DIV/0!</v>
      </c>
      <c r="J210" s="25" t="e">
        <f t="shared" si="18"/>
        <v>#DIV/0!</v>
      </c>
      <c r="M210" s="30" t="e">
        <f t="shared" si="15"/>
        <v>#DIV/0!</v>
      </c>
      <c r="O210" s="25" t="e">
        <f t="shared" si="13"/>
        <v>#DIV/0!</v>
      </c>
      <c r="Q210" s="25" t="e">
        <f t="shared" si="17"/>
        <v>#DIV/0!</v>
      </c>
    </row>
    <row r="211" spans="9:17">
      <c r="I211" s="34" t="e">
        <f t="shared" si="16"/>
        <v>#DIV/0!</v>
      </c>
      <c r="J211" s="25" t="e">
        <f t="shared" si="18"/>
        <v>#DIV/0!</v>
      </c>
      <c r="M211" s="30" t="e">
        <f t="shared" si="15"/>
        <v>#DIV/0!</v>
      </c>
      <c r="O211" s="25" t="e">
        <f t="shared" si="13"/>
        <v>#DIV/0!</v>
      </c>
      <c r="Q211" s="25" t="e">
        <f t="shared" si="17"/>
        <v>#DIV/0!</v>
      </c>
    </row>
    <row r="212" spans="9:17">
      <c r="I212" s="34" t="e">
        <f t="shared" si="16"/>
        <v>#DIV/0!</v>
      </c>
      <c r="J212" s="25" t="e">
        <f t="shared" si="18"/>
        <v>#DIV/0!</v>
      </c>
      <c r="M212" s="30" t="e">
        <f t="shared" si="15"/>
        <v>#DIV/0!</v>
      </c>
      <c r="O212" s="25" t="e">
        <f t="shared" si="13"/>
        <v>#DIV/0!</v>
      </c>
      <c r="Q212" s="25" t="e">
        <f t="shared" si="17"/>
        <v>#DIV/0!</v>
      </c>
    </row>
    <row r="213" spans="9:17">
      <c r="I213" s="34" t="e">
        <f t="shared" si="16"/>
        <v>#DIV/0!</v>
      </c>
      <c r="J213" s="25" t="e">
        <f t="shared" si="18"/>
        <v>#DIV/0!</v>
      </c>
      <c r="M213" s="30" t="e">
        <f t="shared" si="15"/>
        <v>#DIV/0!</v>
      </c>
      <c r="O213" s="25" t="e">
        <f t="shared" si="13"/>
        <v>#DIV/0!</v>
      </c>
      <c r="Q213" s="25" t="e">
        <f t="shared" si="17"/>
        <v>#DIV/0!</v>
      </c>
    </row>
    <row r="214" spans="9:17">
      <c r="I214" s="34" t="e">
        <f t="shared" si="16"/>
        <v>#DIV/0!</v>
      </c>
      <c r="J214" s="25" t="e">
        <f t="shared" si="18"/>
        <v>#DIV/0!</v>
      </c>
      <c r="M214" s="30" t="e">
        <f t="shared" si="15"/>
        <v>#DIV/0!</v>
      </c>
      <c r="O214" s="25" t="e">
        <f t="shared" si="13"/>
        <v>#DIV/0!</v>
      </c>
      <c r="Q214" s="25" t="e">
        <f t="shared" si="17"/>
        <v>#DIV/0!</v>
      </c>
    </row>
    <row r="215" spans="9:17">
      <c r="I215" s="34" t="e">
        <f t="shared" si="16"/>
        <v>#DIV/0!</v>
      </c>
      <c r="J215" s="25" t="e">
        <f t="shared" si="18"/>
        <v>#DIV/0!</v>
      </c>
      <c r="M215" s="30" t="e">
        <f t="shared" si="15"/>
        <v>#DIV/0!</v>
      </c>
      <c r="O215" s="25" t="e">
        <f t="shared" si="13"/>
        <v>#DIV/0!</v>
      </c>
      <c r="Q215" s="25" t="e">
        <f t="shared" si="17"/>
        <v>#DIV/0!</v>
      </c>
    </row>
    <row r="216" spans="9:17">
      <c r="I216" s="34" t="e">
        <f t="shared" si="16"/>
        <v>#DIV/0!</v>
      </c>
      <c r="J216" s="25" t="e">
        <f t="shared" si="18"/>
        <v>#DIV/0!</v>
      </c>
      <c r="M216" s="30" t="e">
        <f t="shared" si="15"/>
        <v>#DIV/0!</v>
      </c>
      <c r="O216" s="25" t="e">
        <f t="shared" si="13"/>
        <v>#DIV/0!</v>
      </c>
      <c r="Q216" s="25" t="e">
        <f t="shared" si="17"/>
        <v>#DIV/0!</v>
      </c>
    </row>
    <row r="217" spans="9:17">
      <c r="I217" s="34" t="e">
        <f t="shared" si="16"/>
        <v>#DIV/0!</v>
      </c>
      <c r="J217" s="25" t="e">
        <f t="shared" si="18"/>
        <v>#DIV/0!</v>
      </c>
      <c r="M217" s="30" t="e">
        <f t="shared" si="15"/>
        <v>#DIV/0!</v>
      </c>
      <c r="O217" s="25" t="e">
        <f t="shared" si="13"/>
        <v>#DIV/0!</v>
      </c>
      <c r="Q217" s="25" t="e">
        <f t="shared" si="17"/>
        <v>#DIV/0!</v>
      </c>
    </row>
    <row r="218" spans="9:17">
      <c r="I218" s="34" t="e">
        <f t="shared" si="16"/>
        <v>#DIV/0!</v>
      </c>
      <c r="J218" s="25" t="e">
        <f t="shared" si="18"/>
        <v>#DIV/0!</v>
      </c>
      <c r="M218" s="30" t="e">
        <f t="shared" si="15"/>
        <v>#DIV/0!</v>
      </c>
      <c r="O218" s="25" t="e">
        <f t="shared" si="13"/>
        <v>#DIV/0!</v>
      </c>
      <c r="Q218" s="25" t="e">
        <f t="shared" si="17"/>
        <v>#DIV/0!</v>
      </c>
    </row>
    <row r="219" spans="9:17">
      <c r="I219" s="34" t="e">
        <f t="shared" si="16"/>
        <v>#DIV/0!</v>
      </c>
      <c r="J219" s="25" t="e">
        <f t="shared" si="18"/>
        <v>#DIV/0!</v>
      </c>
      <c r="M219" s="30" t="e">
        <f t="shared" si="15"/>
        <v>#DIV/0!</v>
      </c>
      <c r="O219" s="25" t="e">
        <f t="shared" si="13"/>
        <v>#DIV/0!</v>
      </c>
      <c r="Q219" s="25" t="e">
        <f t="shared" si="17"/>
        <v>#DIV/0!</v>
      </c>
    </row>
    <row r="220" spans="9:17">
      <c r="I220" s="34" t="e">
        <f t="shared" si="16"/>
        <v>#DIV/0!</v>
      </c>
      <c r="J220" s="25" t="e">
        <f t="shared" si="18"/>
        <v>#DIV/0!</v>
      </c>
      <c r="M220" s="30" t="e">
        <f t="shared" si="15"/>
        <v>#DIV/0!</v>
      </c>
      <c r="O220" s="25" t="e">
        <f t="shared" si="13"/>
        <v>#DIV/0!</v>
      </c>
      <c r="Q220" s="25" t="e">
        <f t="shared" si="17"/>
        <v>#DIV/0!</v>
      </c>
    </row>
    <row r="221" spans="9:17">
      <c r="I221" s="34" t="e">
        <f t="shared" si="16"/>
        <v>#DIV/0!</v>
      </c>
      <c r="J221" s="25" t="e">
        <f t="shared" si="18"/>
        <v>#DIV/0!</v>
      </c>
      <c r="M221" s="30" t="e">
        <f t="shared" si="15"/>
        <v>#DIV/0!</v>
      </c>
      <c r="O221" s="25" t="e">
        <f t="shared" si="13"/>
        <v>#DIV/0!</v>
      </c>
      <c r="Q221" s="25" t="e">
        <f t="shared" si="17"/>
        <v>#DIV/0!</v>
      </c>
    </row>
    <row r="222" spans="9:17">
      <c r="I222" s="34" t="e">
        <f t="shared" si="16"/>
        <v>#DIV/0!</v>
      </c>
      <c r="J222" s="25" t="e">
        <f t="shared" si="18"/>
        <v>#DIV/0!</v>
      </c>
      <c r="M222" s="30" t="e">
        <f t="shared" si="15"/>
        <v>#DIV/0!</v>
      </c>
      <c r="O222" s="25" t="e">
        <f t="shared" si="13"/>
        <v>#DIV/0!</v>
      </c>
      <c r="Q222" s="25" t="e">
        <f t="shared" si="17"/>
        <v>#DIV/0!</v>
      </c>
    </row>
    <row r="223" spans="9:17">
      <c r="I223" s="34" t="e">
        <f t="shared" si="16"/>
        <v>#DIV/0!</v>
      </c>
      <c r="J223" s="25" t="e">
        <f t="shared" si="18"/>
        <v>#DIV/0!</v>
      </c>
      <c r="M223" s="30" t="e">
        <f t="shared" si="15"/>
        <v>#DIV/0!</v>
      </c>
      <c r="O223" s="25" t="e">
        <f t="shared" si="13"/>
        <v>#DIV/0!</v>
      </c>
      <c r="Q223" s="25" t="e">
        <f t="shared" si="17"/>
        <v>#DIV/0!</v>
      </c>
    </row>
    <row r="224" spans="9:17">
      <c r="I224" s="34" t="e">
        <f t="shared" si="16"/>
        <v>#DIV/0!</v>
      </c>
      <c r="J224" s="25" t="e">
        <f t="shared" si="18"/>
        <v>#DIV/0!</v>
      </c>
      <c r="M224" s="30" t="e">
        <f t="shared" si="15"/>
        <v>#DIV/0!</v>
      </c>
      <c r="O224" s="25" t="e">
        <f t="shared" si="13"/>
        <v>#DIV/0!</v>
      </c>
      <c r="Q224" s="25" t="e">
        <f t="shared" si="17"/>
        <v>#DIV/0!</v>
      </c>
    </row>
    <row r="225" spans="9:17">
      <c r="I225" s="34" t="e">
        <f t="shared" si="16"/>
        <v>#DIV/0!</v>
      </c>
      <c r="J225" s="25" t="e">
        <f t="shared" si="18"/>
        <v>#DIV/0!</v>
      </c>
      <c r="M225" s="30" t="e">
        <f t="shared" si="15"/>
        <v>#DIV/0!</v>
      </c>
      <c r="O225" s="25" t="e">
        <f t="shared" ref="O225:O288" si="19">N225*I225</f>
        <v>#DIV/0!</v>
      </c>
      <c r="Q225" s="25" t="e">
        <f t="shared" si="17"/>
        <v>#DIV/0!</v>
      </c>
    </row>
    <row r="226" spans="9:17">
      <c r="I226" s="34" t="e">
        <f t="shared" si="16"/>
        <v>#DIV/0!</v>
      </c>
      <c r="J226" s="25" t="e">
        <f t="shared" si="18"/>
        <v>#DIV/0!</v>
      </c>
      <c r="M226" s="30" t="e">
        <f t="shared" si="15"/>
        <v>#DIV/0!</v>
      </c>
      <c r="O226" s="25" t="e">
        <f t="shared" si="19"/>
        <v>#DIV/0!</v>
      </c>
      <c r="Q226" s="25" t="e">
        <f t="shared" si="17"/>
        <v>#DIV/0!</v>
      </c>
    </row>
    <row r="227" spans="9:17">
      <c r="I227" s="34" t="e">
        <f t="shared" si="16"/>
        <v>#DIV/0!</v>
      </c>
      <c r="J227" s="25" t="e">
        <f t="shared" si="18"/>
        <v>#DIV/0!</v>
      </c>
      <c r="M227" s="30" t="e">
        <f t="shared" si="15"/>
        <v>#DIV/0!</v>
      </c>
      <c r="O227" s="25" t="e">
        <f t="shared" si="19"/>
        <v>#DIV/0!</v>
      </c>
      <c r="Q227" s="25" t="e">
        <f t="shared" si="17"/>
        <v>#DIV/0!</v>
      </c>
    </row>
    <row r="228" spans="9:17">
      <c r="I228" s="34" t="e">
        <f t="shared" si="16"/>
        <v>#DIV/0!</v>
      </c>
      <c r="J228" s="25" t="e">
        <f t="shared" si="18"/>
        <v>#DIV/0!</v>
      </c>
      <c r="M228" s="30" t="e">
        <f t="shared" si="15"/>
        <v>#DIV/0!</v>
      </c>
      <c r="O228" s="25" t="e">
        <f t="shared" si="19"/>
        <v>#DIV/0!</v>
      </c>
      <c r="Q228" s="25" t="e">
        <f t="shared" si="17"/>
        <v>#DIV/0!</v>
      </c>
    </row>
    <row r="229" spans="9:17">
      <c r="I229" s="34" t="e">
        <f t="shared" si="16"/>
        <v>#DIV/0!</v>
      </c>
      <c r="J229" s="25" t="e">
        <f t="shared" si="18"/>
        <v>#DIV/0!</v>
      </c>
      <c r="M229" s="30" t="e">
        <f t="shared" si="15"/>
        <v>#DIV/0!</v>
      </c>
      <c r="O229" s="25" t="e">
        <f t="shared" si="19"/>
        <v>#DIV/0!</v>
      </c>
      <c r="Q229" s="25" t="e">
        <f t="shared" si="17"/>
        <v>#DIV/0!</v>
      </c>
    </row>
    <row r="230" spans="9:17">
      <c r="I230" s="34" t="e">
        <f t="shared" si="16"/>
        <v>#DIV/0!</v>
      </c>
      <c r="J230" s="25" t="e">
        <f t="shared" si="18"/>
        <v>#DIV/0!</v>
      </c>
      <c r="M230" s="30" t="e">
        <f t="shared" si="15"/>
        <v>#DIV/0!</v>
      </c>
      <c r="O230" s="25" t="e">
        <f t="shared" si="19"/>
        <v>#DIV/0!</v>
      </c>
      <c r="Q230" s="25" t="e">
        <f t="shared" si="17"/>
        <v>#DIV/0!</v>
      </c>
    </row>
    <row r="231" spans="9:17">
      <c r="I231" s="34" t="e">
        <f t="shared" si="16"/>
        <v>#DIV/0!</v>
      </c>
      <c r="J231" s="25" t="e">
        <f t="shared" si="18"/>
        <v>#DIV/0!</v>
      </c>
      <c r="M231" s="30" t="e">
        <f t="shared" si="15"/>
        <v>#DIV/0!</v>
      </c>
      <c r="O231" s="25" t="e">
        <f t="shared" si="19"/>
        <v>#DIV/0!</v>
      </c>
      <c r="Q231" s="25" t="e">
        <f t="shared" si="17"/>
        <v>#DIV/0!</v>
      </c>
    </row>
    <row r="232" spans="9:17">
      <c r="I232" s="34" t="e">
        <f t="shared" si="16"/>
        <v>#DIV/0!</v>
      </c>
      <c r="J232" s="25" t="e">
        <f t="shared" si="18"/>
        <v>#DIV/0!</v>
      </c>
      <c r="M232" s="30" t="e">
        <f t="shared" si="15"/>
        <v>#DIV/0!</v>
      </c>
      <c r="O232" s="25" t="e">
        <f t="shared" si="19"/>
        <v>#DIV/0!</v>
      </c>
      <c r="Q232" s="25" t="e">
        <f t="shared" si="17"/>
        <v>#DIV/0!</v>
      </c>
    </row>
    <row r="233" spans="9:17">
      <c r="I233" s="34" t="e">
        <f t="shared" si="16"/>
        <v>#DIV/0!</v>
      </c>
      <c r="J233" s="25" t="e">
        <f t="shared" si="18"/>
        <v>#DIV/0!</v>
      </c>
      <c r="M233" s="30" t="e">
        <f t="shared" si="15"/>
        <v>#DIV/0!</v>
      </c>
      <c r="O233" s="25" t="e">
        <f t="shared" si="19"/>
        <v>#DIV/0!</v>
      </c>
      <c r="Q233" s="25" t="e">
        <f t="shared" si="17"/>
        <v>#DIV/0!</v>
      </c>
    </row>
    <row r="234" spans="9:17">
      <c r="I234" s="34" t="e">
        <f t="shared" si="16"/>
        <v>#DIV/0!</v>
      </c>
      <c r="J234" s="25" t="e">
        <f t="shared" si="18"/>
        <v>#DIV/0!</v>
      </c>
      <c r="M234" s="30" t="e">
        <f t="shared" si="15"/>
        <v>#DIV/0!</v>
      </c>
      <c r="O234" s="25" t="e">
        <f t="shared" si="19"/>
        <v>#DIV/0!</v>
      </c>
      <c r="Q234" s="25" t="e">
        <f t="shared" si="17"/>
        <v>#DIV/0!</v>
      </c>
    </row>
    <row r="235" spans="9:17">
      <c r="I235" s="34" t="e">
        <f t="shared" si="16"/>
        <v>#DIV/0!</v>
      </c>
      <c r="J235" s="25" t="e">
        <f t="shared" si="18"/>
        <v>#DIV/0!</v>
      </c>
      <c r="M235" s="30" t="e">
        <f t="shared" si="15"/>
        <v>#DIV/0!</v>
      </c>
      <c r="O235" s="25" t="e">
        <f t="shared" si="19"/>
        <v>#DIV/0!</v>
      </c>
      <c r="Q235" s="25" t="e">
        <f t="shared" si="17"/>
        <v>#DIV/0!</v>
      </c>
    </row>
    <row r="236" spans="9:17">
      <c r="I236" s="34" t="e">
        <f t="shared" si="16"/>
        <v>#DIV/0!</v>
      </c>
      <c r="J236" s="25" t="e">
        <f t="shared" si="18"/>
        <v>#DIV/0!</v>
      </c>
      <c r="M236" s="30" t="e">
        <f t="shared" si="15"/>
        <v>#DIV/0!</v>
      </c>
      <c r="O236" s="25" t="e">
        <f t="shared" si="19"/>
        <v>#DIV/0!</v>
      </c>
      <c r="Q236" s="25" t="e">
        <f t="shared" si="17"/>
        <v>#DIV/0!</v>
      </c>
    </row>
    <row r="237" spans="9:17">
      <c r="I237" s="34" t="e">
        <f t="shared" si="16"/>
        <v>#DIV/0!</v>
      </c>
      <c r="J237" s="25" t="e">
        <f t="shared" si="18"/>
        <v>#DIV/0!</v>
      </c>
      <c r="M237" s="30" t="e">
        <f t="shared" si="15"/>
        <v>#DIV/0!</v>
      </c>
      <c r="O237" s="25" t="e">
        <f t="shared" si="19"/>
        <v>#DIV/0!</v>
      </c>
      <c r="Q237" s="25" t="e">
        <f t="shared" si="17"/>
        <v>#DIV/0!</v>
      </c>
    </row>
    <row r="238" spans="9:17">
      <c r="I238" s="34" t="e">
        <f t="shared" si="16"/>
        <v>#DIV/0!</v>
      </c>
      <c r="J238" s="25" t="e">
        <f t="shared" si="18"/>
        <v>#DIV/0!</v>
      </c>
      <c r="M238" s="30" t="e">
        <f t="shared" ref="M238:M301" si="20">L238/I238</f>
        <v>#DIV/0!</v>
      </c>
      <c r="O238" s="25" t="e">
        <f t="shared" si="19"/>
        <v>#DIV/0!</v>
      </c>
      <c r="Q238" s="25" t="e">
        <f t="shared" si="17"/>
        <v>#DIV/0!</v>
      </c>
    </row>
    <row r="239" spans="9:17">
      <c r="I239" s="34" t="e">
        <f t="shared" si="16"/>
        <v>#DIV/0!</v>
      </c>
      <c r="J239" s="25" t="e">
        <f t="shared" si="18"/>
        <v>#DIV/0!</v>
      </c>
      <c r="M239" s="30" t="e">
        <f t="shared" si="20"/>
        <v>#DIV/0!</v>
      </c>
      <c r="O239" s="25" t="e">
        <f t="shared" si="19"/>
        <v>#DIV/0!</v>
      </c>
      <c r="Q239" s="25" t="e">
        <f t="shared" si="17"/>
        <v>#DIV/0!</v>
      </c>
    </row>
    <row r="240" spans="9:17">
      <c r="I240" s="34" t="e">
        <f t="shared" si="16"/>
        <v>#DIV/0!</v>
      </c>
      <c r="J240" s="25" t="e">
        <f t="shared" si="18"/>
        <v>#DIV/0!</v>
      </c>
      <c r="M240" s="30" t="e">
        <f t="shared" si="20"/>
        <v>#DIV/0!</v>
      </c>
      <c r="O240" s="25" t="e">
        <f t="shared" si="19"/>
        <v>#DIV/0!</v>
      </c>
      <c r="Q240" s="25" t="e">
        <f t="shared" si="17"/>
        <v>#DIV/0!</v>
      </c>
    </row>
    <row r="241" spans="9:17">
      <c r="I241" s="34" t="e">
        <f t="shared" si="16"/>
        <v>#DIV/0!</v>
      </c>
      <c r="J241" s="25" t="e">
        <f t="shared" si="18"/>
        <v>#DIV/0!</v>
      </c>
      <c r="M241" s="30" t="e">
        <f t="shared" si="20"/>
        <v>#DIV/0!</v>
      </c>
      <c r="O241" s="25" t="e">
        <f t="shared" si="19"/>
        <v>#DIV/0!</v>
      </c>
      <c r="Q241" s="25" t="e">
        <f t="shared" si="17"/>
        <v>#DIV/0!</v>
      </c>
    </row>
    <row r="242" spans="9:17">
      <c r="I242" s="34" t="e">
        <f t="shared" si="16"/>
        <v>#DIV/0!</v>
      </c>
      <c r="J242" s="25" t="e">
        <f t="shared" si="18"/>
        <v>#DIV/0!</v>
      </c>
      <c r="M242" s="30" t="e">
        <f t="shared" si="20"/>
        <v>#DIV/0!</v>
      </c>
      <c r="O242" s="25" t="e">
        <f t="shared" si="19"/>
        <v>#DIV/0!</v>
      </c>
      <c r="Q242" s="25" t="e">
        <f t="shared" si="17"/>
        <v>#DIV/0!</v>
      </c>
    </row>
    <row r="243" spans="9:17">
      <c r="I243" s="34" t="e">
        <f t="shared" si="16"/>
        <v>#DIV/0!</v>
      </c>
      <c r="J243" s="25" t="e">
        <f t="shared" si="18"/>
        <v>#DIV/0!</v>
      </c>
      <c r="M243" s="30" t="e">
        <f t="shared" si="20"/>
        <v>#DIV/0!</v>
      </c>
      <c r="O243" s="25" t="e">
        <f t="shared" si="19"/>
        <v>#DIV/0!</v>
      </c>
      <c r="Q243" s="25" t="e">
        <f t="shared" si="17"/>
        <v>#DIV/0!</v>
      </c>
    </row>
    <row r="244" spans="9:17">
      <c r="I244" s="34" t="e">
        <f t="shared" si="16"/>
        <v>#DIV/0!</v>
      </c>
      <c r="J244" s="25" t="e">
        <f t="shared" si="18"/>
        <v>#DIV/0!</v>
      </c>
      <c r="M244" s="30" t="e">
        <f t="shared" si="20"/>
        <v>#DIV/0!</v>
      </c>
      <c r="O244" s="25" t="e">
        <f t="shared" si="19"/>
        <v>#DIV/0!</v>
      </c>
      <c r="Q244" s="25" t="e">
        <f t="shared" si="17"/>
        <v>#DIV/0!</v>
      </c>
    </row>
    <row r="245" spans="9:17">
      <c r="I245" s="34" t="e">
        <f t="shared" si="16"/>
        <v>#DIV/0!</v>
      </c>
      <c r="J245" s="25" t="e">
        <f t="shared" si="18"/>
        <v>#DIV/0!</v>
      </c>
      <c r="M245" s="30" t="e">
        <f t="shared" si="20"/>
        <v>#DIV/0!</v>
      </c>
      <c r="O245" s="25" t="e">
        <f t="shared" si="19"/>
        <v>#DIV/0!</v>
      </c>
      <c r="Q245" s="25" t="e">
        <f t="shared" si="17"/>
        <v>#DIV/0!</v>
      </c>
    </row>
    <row r="246" spans="9:17">
      <c r="I246" s="34" t="e">
        <f t="shared" si="16"/>
        <v>#DIV/0!</v>
      </c>
      <c r="J246" s="25" t="e">
        <f t="shared" si="18"/>
        <v>#DIV/0!</v>
      </c>
      <c r="M246" s="30" t="e">
        <f t="shared" si="20"/>
        <v>#DIV/0!</v>
      </c>
      <c r="O246" s="25" t="e">
        <f t="shared" si="19"/>
        <v>#DIV/0!</v>
      </c>
      <c r="Q246" s="25" t="e">
        <f t="shared" si="17"/>
        <v>#DIV/0!</v>
      </c>
    </row>
    <row r="247" spans="9:17">
      <c r="I247" s="34" t="e">
        <f t="shared" si="16"/>
        <v>#DIV/0!</v>
      </c>
      <c r="J247" s="25" t="e">
        <f t="shared" si="18"/>
        <v>#DIV/0!</v>
      </c>
      <c r="M247" s="30" t="e">
        <f t="shared" si="20"/>
        <v>#DIV/0!</v>
      </c>
      <c r="O247" s="25" t="e">
        <f t="shared" si="19"/>
        <v>#DIV/0!</v>
      </c>
      <c r="Q247" s="25" t="e">
        <f t="shared" si="17"/>
        <v>#DIV/0!</v>
      </c>
    </row>
    <row r="248" spans="9:17">
      <c r="I248" s="34" t="e">
        <f t="shared" si="16"/>
        <v>#DIV/0!</v>
      </c>
      <c r="J248" s="25" t="e">
        <f t="shared" si="18"/>
        <v>#DIV/0!</v>
      </c>
      <c r="M248" s="30" t="e">
        <f t="shared" si="20"/>
        <v>#DIV/0!</v>
      </c>
      <c r="O248" s="25" t="e">
        <f t="shared" si="19"/>
        <v>#DIV/0!</v>
      </c>
      <c r="Q248" s="25" t="e">
        <f t="shared" si="17"/>
        <v>#DIV/0!</v>
      </c>
    </row>
    <row r="249" spans="9:17">
      <c r="I249" s="34" t="e">
        <f t="shared" si="16"/>
        <v>#DIV/0!</v>
      </c>
      <c r="J249" s="25" t="e">
        <f t="shared" si="18"/>
        <v>#DIV/0!</v>
      </c>
      <c r="M249" s="30" t="e">
        <f t="shared" si="20"/>
        <v>#DIV/0!</v>
      </c>
      <c r="O249" s="25" t="e">
        <f t="shared" si="19"/>
        <v>#DIV/0!</v>
      </c>
      <c r="Q249" s="25" t="e">
        <f t="shared" si="17"/>
        <v>#DIV/0!</v>
      </c>
    </row>
    <row r="250" spans="9:17">
      <c r="I250" s="34" t="e">
        <f t="shared" si="16"/>
        <v>#DIV/0!</v>
      </c>
      <c r="J250" s="25" t="e">
        <f t="shared" si="18"/>
        <v>#DIV/0!</v>
      </c>
      <c r="M250" s="30" t="e">
        <f t="shared" si="20"/>
        <v>#DIV/0!</v>
      </c>
      <c r="O250" s="25" t="e">
        <f t="shared" si="19"/>
        <v>#DIV/0!</v>
      </c>
      <c r="Q250" s="25" t="e">
        <f t="shared" si="17"/>
        <v>#DIV/0!</v>
      </c>
    </row>
    <row r="251" spans="9:17">
      <c r="I251" s="34" t="e">
        <f t="shared" si="16"/>
        <v>#DIV/0!</v>
      </c>
      <c r="J251" s="25" t="e">
        <f t="shared" si="18"/>
        <v>#DIV/0!</v>
      </c>
      <c r="M251" s="30" t="e">
        <f t="shared" si="20"/>
        <v>#DIV/0!</v>
      </c>
      <c r="O251" s="25" t="e">
        <f t="shared" si="19"/>
        <v>#DIV/0!</v>
      </c>
      <c r="Q251" s="25" t="e">
        <f t="shared" si="17"/>
        <v>#DIV/0!</v>
      </c>
    </row>
    <row r="252" spans="9:17">
      <c r="I252" s="34" t="e">
        <f t="shared" si="16"/>
        <v>#DIV/0!</v>
      </c>
      <c r="J252" s="25" t="e">
        <f t="shared" si="18"/>
        <v>#DIV/0!</v>
      </c>
      <c r="M252" s="30" t="e">
        <f t="shared" si="20"/>
        <v>#DIV/0!</v>
      </c>
      <c r="O252" s="25" t="e">
        <f t="shared" si="19"/>
        <v>#DIV/0!</v>
      </c>
      <c r="Q252" s="25" t="e">
        <f t="shared" si="17"/>
        <v>#DIV/0!</v>
      </c>
    </row>
    <row r="253" spans="9:17">
      <c r="I253" s="34" t="e">
        <f t="shared" si="16"/>
        <v>#DIV/0!</v>
      </c>
      <c r="J253" s="25" t="e">
        <f t="shared" si="18"/>
        <v>#DIV/0!</v>
      </c>
      <c r="M253" s="30" t="e">
        <f t="shared" si="20"/>
        <v>#DIV/0!</v>
      </c>
      <c r="O253" s="25" t="e">
        <f t="shared" si="19"/>
        <v>#DIV/0!</v>
      </c>
      <c r="Q253" s="25" t="e">
        <f t="shared" si="17"/>
        <v>#DIV/0!</v>
      </c>
    </row>
    <row r="254" spans="9:17">
      <c r="I254" s="34" t="e">
        <f t="shared" si="16"/>
        <v>#DIV/0!</v>
      </c>
      <c r="J254" s="25" t="e">
        <f t="shared" si="18"/>
        <v>#DIV/0!</v>
      </c>
      <c r="M254" s="30" t="e">
        <f t="shared" si="20"/>
        <v>#DIV/0!</v>
      </c>
      <c r="O254" s="25" t="e">
        <f t="shared" si="19"/>
        <v>#DIV/0!</v>
      </c>
      <c r="Q254" s="25" t="e">
        <f t="shared" si="17"/>
        <v>#DIV/0!</v>
      </c>
    </row>
    <row r="255" spans="9:17">
      <c r="I255" s="34" t="e">
        <f t="shared" ref="I255:I302" si="21">AVERAGE(F255:H255)/D255</f>
        <v>#DIV/0!</v>
      </c>
      <c r="J255" s="25" t="e">
        <f t="shared" si="18"/>
        <v>#DIV/0!</v>
      </c>
      <c r="M255" s="30" t="e">
        <f t="shared" si="20"/>
        <v>#DIV/0!</v>
      </c>
      <c r="O255" s="25" t="e">
        <f t="shared" si="19"/>
        <v>#DIV/0!</v>
      </c>
      <c r="Q255" s="25" t="e">
        <f t="shared" ref="Q255:Q302" si="22">J255-O255</f>
        <v>#DIV/0!</v>
      </c>
    </row>
    <row r="256" spans="9:17">
      <c r="I256" s="34" t="e">
        <f t="shared" si="21"/>
        <v>#DIV/0!</v>
      </c>
      <c r="J256" s="25" t="e">
        <f t="shared" si="18"/>
        <v>#DIV/0!</v>
      </c>
      <c r="M256" s="30" t="e">
        <f t="shared" si="20"/>
        <v>#DIV/0!</v>
      </c>
      <c r="O256" s="25" t="e">
        <f t="shared" si="19"/>
        <v>#DIV/0!</v>
      </c>
      <c r="Q256" s="25" t="e">
        <f t="shared" si="22"/>
        <v>#DIV/0!</v>
      </c>
    </row>
    <row r="257" spans="9:17">
      <c r="I257" s="34" t="e">
        <f t="shared" si="21"/>
        <v>#DIV/0!</v>
      </c>
      <c r="J257" s="25" t="e">
        <f t="shared" si="18"/>
        <v>#DIV/0!</v>
      </c>
      <c r="M257" s="30" t="e">
        <f t="shared" si="20"/>
        <v>#DIV/0!</v>
      </c>
      <c r="O257" s="25" t="e">
        <f t="shared" si="19"/>
        <v>#DIV/0!</v>
      </c>
      <c r="Q257" s="25" t="e">
        <f t="shared" si="22"/>
        <v>#DIV/0!</v>
      </c>
    </row>
    <row r="258" spans="9:17">
      <c r="I258" s="34" t="e">
        <f t="shared" si="21"/>
        <v>#DIV/0!</v>
      </c>
      <c r="J258" s="25" t="e">
        <f t="shared" ref="J258:J302" si="23">I258*E258</f>
        <v>#DIV/0!</v>
      </c>
      <c r="M258" s="30" t="e">
        <f t="shared" si="20"/>
        <v>#DIV/0!</v>
      </c>
      <c r="O258" s="25" t="e">
        <f t="shared" si="19"/>
        <v>#DIV/0!</v>
      </c>
      <c r="Q258" s="25" t="e">
        <f t="shared" si="22"/>
        <v>#DIV/0!</v>
      </c>
    </row>
    <row r="259" spans="9:17">
      <c r="I259" s="34" t="e">
        <f t="shared" si="21"/>
        <v>#DIV/0!</v>
      </c>
      <c r="J259" s="25" t="e">
        <f t="shared" si="23"/>
        <v>#DIV/0!</v>
      </c>
      <c r="M259" s="30" t="e">
        <f t="shared" si="20"/>
        <v>#DIV/0!</v>
      </c>
      <c r="O259" s="25" t="e">
        <f t="shared" si="19"/>
        <v>#DIV/0!</v>
      </c>
      <c r="Q259" s="25" t="e">
        <f t="shared" si="22"/>
        <v>#DIV/0!</v>
      </c>
    </row>
    <row r="260" spans="9:17">
      <c r="I260" s="34" t="e">
        <f t="shared" si="21"/>
        <v>#DIV/0!</v>
      </c>
      <c r="J260" s="25" t="e">
        <f t="shared" si="23"/>
        <v>#DIV/0!</v>
      </c>
      <c r="M260" s="30" t="e">
        <f t="shared" si="20"/>
        <v>#DIV/0!</v>
      </c>
      <c r="O260" s="25" t="e">
        <f t="shared" si="19"/>
        <v>#DIV/0!</v>
      </c>
      <c r="Q260" s="25" t="e">
        <f t="shared" si="22"/>
        <v>#DIV/0!</v>
      </c>
    </row>
    <row r="261" spans="9:17">
      <c r="I261" s="34" t="e">
        <f t="shared" si="21"/>
        <v>#DIV/0!</v>
      </c>
      <c r="J261" s="25" t="e">
        <f t="shared" si="23"/>
        <v>#DIV/0!</v>
      </c>
      <c r="M261" s="30" t="e">
        <f t="shared" si="20"/>
        <v>#DIV/0!</v>
      </c>
      <c r="O261" s="25" t="e">
        <f t="shared" si="19"/>
        <v>#DIV/0!</v>
      </c>
      <c r="Q261" s="25" t="e">
        <f t="shared" si="22"/>
        <v>#DIV/0!</v>
      </c>
    </row>
    <row r="262" spans="9:17">
      <c r="I262" s="34" t="e">
        <f t="shared" si="21"/>
        <v>#DIV/0!</v>
      </c>
      <c r="J262" s="25" t="e">
        <f t="shared" si="23"/>
        <v>#DIV/0!</v>
      </c>
      <c r="M262" s="30" t="e">
        <f t="shared" si="20"/>
        <v>#DIV/0!</v>
      </c>
      <c r="O262" s="25" t="e">
        <f t="shared" si="19"/>
        <v>#DIV/0!</v>
      </c>
      <c r="Q262" s="25" t="e">
        <f t="shared" si="22"/>
        <v>#DIV/0!</v>
      </c>
    </row>
    <row r="263" spans="9:17">
      <c r="I263" s="34" t="e">
        <f t="shared" si="21"/>
        <v>#DIV/0!</v>
      </c>
      <c r="J263" s="25" t="e">
        <f t="shared" si="23"/>
        <v>#DIV/0!</v>
      </c>
      <c r="M263" s="30" t="e">
        <f t="shared" si="20"/>
        <v>#DIV/0!</v>
      </c>
      <c r="O263" s="25" t="e">
        <f t="shared" si="19"/>
        <v>#DIV/0!</v>
      </c>
      <c r="Q263" s="25" t="e">
        <f t="shared" si="22"/>
        <v>#DIV/0!</v>
      </c>
    </row>
    <row r="264" spans="9:17">
      <c r="I264" s="34" t="e">
        <f t="shared" si="21"/>
        <v>#DIV/0!</v>
      </c>
      <c r="J264" s="25" t="e">
        <f t="shared" si="23"/>
        <v>#DIV/0!</v>
      </c>
      <c r="M264" s="30" t="e">
        <f t="shared" si="20"/>
        <v>#DIV/0!</v>
      </c>
      <c r="O264" s="25" t="e">
        <f t="shared" si="19"/>
        <v>#DIV/0!</v>
      </c>
      <c r="Q264" s="25" t="e">
        <f t="shared" si="22"/>
        <v>#DIV/0!</v>
      </c>
    </row>
    <row r="265" spans="9:17">
      <c r="I265" s="34" t="e">
        <f t="shared" si="21"/>
        <v>#DIV/0!</v>
      </c>
      <c r="J265" s="25" t="e">
        <f t="shared" si="23"/>
        <v>#DIV/0!</v>
      </c>
      <c r="M265" s="30" t="e">
        <f t="shared" si="20"/>
        <v>#DIV/0!</v>
      </c>
      <c r="O265" s="25" t="e">
        <f t="shared" si="19"/>
        <v>#DIV/0!</v>
      </c>
      <c r="Q265" s="25" t="e">
        <f t="shared" si="22"/>
        <v>#DIV/0!</v>
      </c>
    </row>
    <row r="266" spans="9:17">
      <c r="I266" s="34" t="e">
        <f t="shared" si="21"/>
        <v>#DIV/0!</v>
      </c>
      <c r="J266" s="25" t="e">
        <f t="shared" si="23"/>
        <v>#DIV/0!</v>
      </c>
      <c r="M266" s="30" t="e">
        <f t="shared" si="20"/>
        <v>#DIV/0!</v>
      </c>
      <c r="O266" s="25" t="e">
        <f t="shared" si="19"/>
        <v>#DIV/0!</v>
      </c>
      <c r="Q266" s="25" t="e">
        <f t="shared" si="22"/>
        <v>#DIV/0!</v>
      </c>
    </row>
    <row r="267" spans="9:17">
      <c r="I267" s="34" t="e">
        <f t="shared" si="21"/>
        <v>#DIV/0!</v>
      </c>
      <c r="J267" s="25" t="e">
        <f t="shared" si="23"/>
        <v>#DIV/0!</v>
      </c>
      <c r="M267" s="30" t="e">
        <f t="shared" si="20"/>
        <v>#DIV/0!</v>
      </c>
      <c r="O267" s="25" t="e">
        <f t="shared" si="19"/>
        <v>#DIV/0!</v>
      </c>
      <c r="Q267" s="25" t="e">
        <f t="shared" si="22"/>
        <v>#DIV/0!</v>
      </c>
    </row>
    <row r="268" spans="9:17">
      <c r="I268" s="34" t="e">
        <f t="shared" si="21"/>
        <v>#DIV/0!</v>
      </c>
      <c r="J268" s="25" t="e">
        <f t="shared" si="23"/>
        <v>#DIV/0!</v>
      </c>
      <c r="M268" s="30" t="e">
        <f t="shared" si="20"/>
        <v>#DIV/0!</v>
      </c>
      <c r="O268" s="25" t="e">
        <f t="shared" si="19"/>
        <v>#DIV/0!</v>
      </c>
      <c r="Q268" s="25" t="e">
        <f t="shared" si="22"/>
        <v>#DIV/0!</v>
      </c>
    </row>
    <row r="269" spans="9:17">
      <c r="I269" s="34" t="e">
        <f t="shared" si="21"/>
        <v>#DIV/0!</v>
      </c>
      <c r="J269" s="25" t="e">
        <f t="shared" si="23"/>
        <v>#DIV/0!</v>
      </c>
      <c r="M269" s="30" t="e">
        <f t="shared" si="20"/>
        <v>#DIV/0!</v>
      </c>
      <c r="O269" s="25" t="e">
        <f t="shared" si="19"/>
        <v>#DIV/0!</v>
      </c>
      <c r="Q269" s="25" t="e">
        <f t="shared" si="22"/>
        <v>#DIV/0!</v>
      </c>
    </row>
    <row r="270" spans="9:17">
      <c r="I270" s="34" t="e">
        <f t="shared" si="21"/>
        <v>#DIV/0!</v>
      </c>
      <c r="J270" s="25" t="e">
        <f t="shared" si="23"/>
        <v>#DIV/0!</v>
      </c>
      <c r="M270" s="30" t="e">
        <f t="shared" si="20"/>
        <v>#DIV/0!</v>
      </c>
      <c r="O270" s="25" t="e">
        <f t="shared" si="19"/>
        <v>#DIV/0!</v>
      </c>
      <c r="Q270" s="25" t="e">
        <f t="shared" si="22"/>
        <v>#DIV/0!</v>
      </c>
    </row>
    <row r="271" spans="9:17">
      <c r="I271" s="34" t="e">
        <f t="shared" si="21"/>
        <v>#DIV/0!</v>
      </c>
      <c r="J271" s="25" t="e">
        <f t="shared" si="23"/>
        <v>#DIV/0!</v>
      </c>
      <c r="M271" s="30" t="e">
        <f t="shared" si="20"/>
        <v>#DIV/0!</v>
      </c>
      <c r="O271" s="25" t="e">
        <f t="shared" si="19"/>
        <v>#DIV/0!</v>
      </c>
      <c r="Q271" s="25" t="e">
        <f t="shared" si="22"/>
        <v>#DIV/0!</v>
      </c>
    </row>
    <row r="272" spans="9:17">
      <c r="I272" s="34" t="e">
        <f t="shared" si="21"/>
        <v>#DIV/0!</v>
      </c>
      <c r="J272" s="25" t="e">
        <f t="shared" si="23"/>
        <v>#DIV/0!</v>
      </c>
      <c r="M272" s="30" t="e">
        <f t="shared" si="20"/>
        <v>#DIV/0!</v>
      </c>
      <c r="O272" s="25" t="e">
        <f t="shared" si="19"/>
        <v>#DIV/0!</v>
      </c>
      <c r="Q272" s="25" t="e">
        <f t="shared" si="22"/>
        <v>#DIV/0!</v>
      </c>
    </row>
    <row r="273" spans="9:17">
      <c r="I273" s="34" t="e">
        <f t="shared" si="21"/>
        <v>#DIV/0!</v>
      </c>
      <c r="J273" s="25" t="e">
        <f t="shared" si="23"/>
        <v>#DIV/0!</v>
      </c>
      <c r="M273" s="30" t="e">
        <f t="shared" si="20"/>
        <v>#DIV/0!</v>
      </c>
      <c r="O273" s="25" t="e">
        <f t="shared" si="19"/>
        <v>#DIV/0!</v>
      </c>
      <c r="Q273" s="25" t="e">
        <f t="shared" si="22"/>
        <v>#DIV/0!</v>
      </c>
    </row>
    <row r="274" spans="9:17">
      <c r="I274" s="34" t="e">
        <f t="shared" si="21"/>
        <v>#DIV/0!</v>
      </c>
      <c r="J274" s="25" t="e">
        <f t="shared" si="23"/>
        <v>#DIV/0!</v>
      </c>
      <c r="M274" s="30" t="e">
        <f t="shared" si="20"/>
        <v>#DIV/0!</v>
      </c>
      <c r="O274" s="25" t="e">
        <f t="shared" si="19"/>
        <v>#DIV/0!</v>
      </c>
      <c r="Q274" s="25" t="e">
        <f t="shared" si="22"/>
        <v>#DIV/0!</v>
      </c>
    </row>
    <row r="275" spans="9:17">
      <c r="I275" s="34" t="e">
        <f t="shared" si="21"/>
        <v>#DIV/0!</v>
      </c>
      <c r="J275" s="25" t="e">
        <f t="shared" si="23"/>
        <v>#DIV/0!</v>
      </c>
      <c r="M275" s="30" t="e">
        <f t="shared" si="20"/>
        <v>#DIV/0!</v>
      </c>
      <c r="O275" s="25" t="e">
        <f t="shared" si="19"/>
        <v>#DIV/0!</v>
      </c>
      <c r="Q275" s="25" t="e">
        <f t="shared" si="22"/>
        <v>#DIV/0!</v>
      </c>
    </row>
    <row r="276" spans="9:17">
      <c r="I276" s="34" t="e">
        <f t="shared" si="21"/>
        <v>#DIV/0!</v>
      </c>
      <c r="J276" s="25" t="e">
        <f t="shared" si="23"/>
        <v>#DIV/0!</v>
      </c>
      <c r="M276" s="30" t="e">
        <f t="shared" si="20"/>
        <v>#DIV/0!</v>
      </c>
      <c r="O276" s="25" t="e">
        <f t="shared" si="19"/>
        <v>#DIV/0!</v>
      </c>
      <c r="Q276" s="25" t="e">
        <f t="shared" si="22"/>
        <v>#DIV/0!</v>
      </c>
    </row>
    <row r="277" spans="9:17">
      <c r="I277" s="34" t="e">
        <f t="shared" si="21"/>
        <v>#DIV/0!</v>
      </c>
      <c r="J277" s="25" t="e">
        <f t="shared" si="23"/>
        <v>#DIV/0!</v>
      </c>
      <c r="M277" s="30" t="e">
        <f t="shared" si="20"/>
        <v>#DIV/0!</v>
      </c>
      <c r="O277" s="25" t="e">
        <f t="shared" si="19"/>
        <v>#DIV/0!</v>
      </c>
      <c r="Q277" s="25" t="e">
        <f t="shared" si="22"/>
        <v>#DIV/0!</v>
      </c>
    </row>
    <row r="278" spans="9:17">
      <c r="I278" s="34" t="e">
        <f t="shared" si="21"/>
        <v>#DIV/0!</v>
      </c>
      <c r="J278" s="25" t="e">
        <f t="shared" si="23"/>
        <v>#DIV/0!</v>
      </c>
      <c r="M278" s="30" t="e">
        <f t="shared" si="20"/>
        <v>#DIV/0!</v>
      </c>
      <c r="O278" s="25" t="e">
        <f t="shared" si="19"/>
        <v>#DIV/0!</v>
      </c>
      <c r="Q278" s="25" t="e">
        <f t="shared" si="22"/>
        <v>#DIV/0!</v>
      </c>
    </row>
    <row r="279" spans="9:17">
      <c r="I279" s="34" t="e">
        <f t="shared" si="21"/>
        <v>#DIV/0!</v>
      </c>
      <c r="J279" s="25" t="e">
        <f t="shared" si="23"/>
        <v>#DIV/0!</v>
      </c>
      <c r="M279" s="30" t="e">
        <f t="shared" si="20"/>
        <v>#DIV/0!</v>
      </c>
      <c r="O279" s="25" t="e">
        <f t="shared" si="19"/>
        <v>#DIV/0!</v>
      </c>
      <c r="Q279" s="25" t="e">
        <f t="shared" si="22"/>
        <v>#DIV/0!</v>
      </c>
    </row>
    <row r="280" spans="9:17">
      <c r="I280" s="34" t="e">
        <f t="shared" si="21"/>
        <v>#DIV/0!</v>
      </c>
      <c r="J280" s="25" t="e">
        <f t="shared" si="23"/>
        <v>#DIV/0!</v>
      </c>
      <c r="M280" s="30" t="e">
        <f t="shared" si="20"/>
        <v>#DIV/0!</v>
      </c>
      <c r="O280" s="25" t="e">
        <f t="shared" si="19"/>
        <v>#DIV/0!</v>
      </c>
      <c r="Q280" s="25" t="e">
        <f t="shared" si="22"/>
        <v>#DIV/0!</v>
      </c>
    </row>
    <row r="281" spans="9:17">
      <c r="I281" s="34" t="e">
        <f t="shared" si="21"/>
        <v>#DIV/0!</v>
      </c>
      <c r="J281" s="25" t="e">
        <f t="shared" si="23"/>
        <v>#DIV/0!</v>
      </c>
      <c r="M281" s="30" t="e">
        <f t="shared" si="20"/>
        <v>#DIV/0!</v>
      </c>
      <c r="O281" s="25" t="e">
        <f t="shared" si="19"/>
        <v>#DIV/0!</v>
      </c>
      <c r="Q281" s="25" t="e">
        <f t="shared" si="22"/>
        <v>#DIV/0!</v>
      </c>
    </row>
    <row r="282" spans="9:17">
      <c r="I282" s="34" t="e">
        <f t="shared" si="21"/>
        <v>#DIV/0!</v>
      </c>
      <c r="J282" s="25" t="e">
        <f t="shared" si="23"/>
        <v>#DIV/0!</v>
      </c>
      <c r="M282" s="30" t="e">
        <f t="shared" si="20"/>
        <v>#DIV/0!</v>
      </c>
      <c r="O282" s="25" t="e">
        <f t="shared" si="19"/>
        <v>#DIV/0!</v>
      </c>
      <c r="Q282" s="25" t="e">
        <f t="shared" si="22"/>
        <v>#DIV/0!</v>
      </c>
    </row>
    <row r="283" spans="9:17">
      <c r="I283" s="34" t="e">
        <f t="shared" si="21"/>
        <v>#DIV/0!</v>
      </c>
      <c r="J283" s="25" t="e">
        <f t="shared" si="23"/>
        <v>#DIV/0!</v>
      </c>
      <c r="M283" s="30" t="e">
        <f t="shared" si="20"/>
        <v>#DIV/0!</v>
      </c>
      <c r="O283" s="25" t="e">
        <f t="shared" si="19"/>
        <v>#DIV/0!</v>
      </c>
      <c r="Q283" s="25" t="e">
        <f t="shared" si="22"/>
        <v>#DIV/0!</v>
      </c>
    </row>
    <row r="284" spans="9:17">
      <c r="I284" s="34" t="e">
        <f t="shared" si="21"/>
        <v>#DIV/0!</v>
      </c>
      <c r="J284" s="25" t="e">
        <f t="shared" si="23"/>
        <v>#DIV/0!</v>
      </c>
      <c r="M284" s="30" t="e">
        <f t="shared" si="20"/>
        <v>#DIV/0!</v>
      </c>
      <c r="O284" s="25" t="e">
        <f t="shared" si="19"/>
        <v>#DIV/0!</v>
      </c>
      <c r="Q284" s="25" t="e">
        <f t="shared" si="22"/>
        <v>#DIV/0!</v>
      </c>
    </row>
    <row r="285" spans="9:17">
      <c r="I285" s="34" t="e">
        <f t="shared" si="21"/>
        <v>#DIV/0!</v>
      </c>
      <c r="J285" s="25" t="e">
        <f t="shared" si="23"/>
        <v>#DIV/0!</v>
      </c>
      <c r="M285" s="30" t="e">
        <f t="shared" si="20"/>
        <v>#DIV/0!</v>
      </c>
      <c r="O285" s="25" t="e">
        <f t="shared" si="19"/>
        <v>#DIV/0!</v>
      </c>
      <c r="Q285" s="25" t="e">
        <f t="shared" si="22"/>
        <v>#DIV/0!</v>
      </c>
    </row>
    <row r="286" spans="9:17">
      <c r="I286" s="34" t="e">
        <f t="shared" si="21"/>
        <v>#DIV/0!</v>
      </c>
      <c r="J286" s="25" t="e">
        <f t="shared" si="23"/>
        <v>#DIV/0!</v>
      </c>
      <c r="M286" s="30" t="e">
        <f t="shared" si="20"/>
        <v>#DIV/0!</v>
      </c>
      <c r="O286" s="25" t="e">
        <f t="shared" si="19"/>
        <v>#DIV/0!</v>
      </c>
      <c r="Q286" s="25" t="e">
        <f t="shared" si="22"/>
        <v>#DIV/0!</v>
      </c>
    </row>
    <row r="287" spans="9:17">
      <c r="I287" s="34" t="e">
        <f t="shared" si="21"/>
        <v>#DIV/0!</v>
      </c>
      <c r="J287" s="25" t="e">
        <f t="shared" si="23"/>
        <v>#DIV/0!</v>
      </c>
      <c r="M287" s="30" t="e">
        <f t="shared" si="20"/>
        <v>#DIV/0!</v>
      </c>
      <c r="O287" s="25" t="e">
        <f t="shared" si="19"/>
        <v>#DIV/0!</v>
      </c>
      <c r="Q287" s="25" t="e">
        <f t="shared" si="22"/>
        <v>#DIV/0!</v>
      </c>
    </row>
    <row r="288" spans="9:17">
      <c r="I288" s="34" t="e">
        <f t="shared" si="21"/>
        <v>#DIV/0!</v>
      </c>
      <c r="J288" s="25" t="e">
        <f t="shared" si="23"/>
        <v>#DIV/0!</v>
      </c>
      <c r="M288" s="30" t="e">
        <f t="shared" si="20"/>
        <v>#DIV/0!</v>
      </c>
      <c r="O288" s="25" t="e">
        <f t="shared" si="19"/>
        <v>#DIV/0!</v>
      </c>
      <c r="Q288" s="25" t="e">
        <f t="shared" si="22"/>
        <v>#DIV/0!</v>
      </c>
    </row>
    <row r="289" spans="9:17">
      <c r="I289" s="34" t="e">
        <f t="shared" si="21"/>
        <v>#DIV/0!</v>
      </c>
      <c r="J289" s="25" t="e">
        <f t="shared" si="23"/>
        <v>#DIV/0!</v>
      </c>
      <c r="M289" s="30" t="e">
        <f t="shared" si="20"/>
        <v>#DIV/0!</v>
      </c>
      <c r="O289" s="25" t="e">
        <f t="shared" ref="O289:O302" si="24">N289*I289</f>
        <v>#DIV/0!</v>
      </c>
      <c r="Q289" s="25" t="e">
        <f t="shared" si="22"/>
        <v>#DIV/0!</v>
      </c>
    </row>
    <row r="290" spans="9:17">
      <c r="I290" s="34" t="e">
        <f t="shared" si="21"/>
        <v>#DIV/0!</v>
      </c>
      <c r="J290" s="25" t="e">
        <f t="shared" si="23"/>
        <v>#DIV/0!</v>
      </c>
      <c r="M290" s="30" t="e">
        <f t="shared" si="20"/>
        <v>#DIV/0!</v>
      </c>
      <c r="O290" s="25" t="e">
        <f t="shared" si="24"/>
        <v>#DIV/0!</v>
      </c>
      <c r="Q290" s="25" t="e">
        <f t="shared" si="22"/>
        <v>#DIV/0!</v>
      </c>
    </row>
    <row r="291" spans="9:17">
      <c r="I291" s="34" t="e">
        <f t="shared" si="21"/>
        <v>#DIV/0!</v>
      </c>
      <c r="J291" s="25" t="e">
        <f t="shared" si="23"/>
        <v>#DIV/0!</v>
      </c>
      <c r="M291" s="30" t="e">
        <f t="shared" si="20"/>
        <v>#DIV/0!</v>
      </c>
      <c r="O291" s="25" t="e">
        <f t="shared" si="24"/>
        <v>#DIV/0!</v>
      </c>
      <c r="Q291" s="25" t="e">
        <f t="shared" si="22"/>
        <v>#DIV/0!</v>
      </c>
    </row>
    <row r="292" spans="9:17">
      <c r="I292" s="34" t="e">
        <f t="shared" si="21"/>
        <v>#DIV/0!</v>
      </c>
      <c r="J292" s="25" t="e">
        <f t="shared" si="23"/>
        <v>#DIV/0!</v>
      </c>
      <c r="M292" s="30" t="e">
        <f t="shared" si="20"/>
        <v>#DIV/0!</v>
      </c>
      <c r="O292" s="25" t="e">
        <f t="shared" si="24"/>
        <v>#DIV/0!</v>
      </c>
      <c r="Q292" s="25" t="e">
        <f t="shared" si="22"/>
        <v>#DIV/0!</v>
      </c>
    </row>
    <row r="293" spans="9:17">
      <c r="I293" s="34" t="e">
        <f t="shared" si="21"/>
        <v>#DIV/0!</v>
      </c>
      <c r="J293" s="25" t="e">
        <f t="shared" si="23"/>
        <v>#DIV/0!</v>
      </c>
      <c r="M293" s="30" t="e">
        <f t="shared" si="20"/>
        <v>#DIV/0!</v>
      </c>
      <c r="O293" s="25" t="e">
        <f t="shared" si="24"/>
        <v>#DIV/0!</v>
      </c>
      <c r="Q293" s="25" t="e">
        <f t="shared" si="22"/>
        <v>#DIV/0!</v>
      </c>
    </row>
    <row r="294" spans="9:17">
      <c r="I294" s="34" t="e">
        <f t="shared" si="21"/>
        <v>#DIV/0!</v>
      </c>
      <c r="J294" s="25" t="e">
        <f t="shared" si="23"/>
        <v>#DIV/0!</v>
      </c>
      <c r="M294" s="30" t="e">
        <f t="shared" si="20"/>
        <v>#DIV/0!</v>
      </c>
      <c r="O294" s="25" t="e">
        <f t="shared" si="24"/>
        <v>#DIV/0!</v>
      </c>
      <c r="Q294" s="25" t="e">
        <f t="shared" si="22"/>
        <v>#DIV/0!</v>
      </c>
    </row>
    <row r="295" spans="9:17">
      <c r="I295" s="34" t="e">
        <f t="shared" si="21"/>
        <v>#DIV/0!</v>
      </c>
      <c r="J295" s="25" t="e">
        <f t="shared" si="23"/>
        <v>#DIV/0!</v>
      </c>
      <c r="M295" s="30" t="e">
        <f t="shared" si="20"/>
        <v>#DIV/0!</v>
      </c>
      <c r="O295" s="25" t="e">
        <f t="shared" si="24"/>
        <v>#DIV/0!</v>
      </c>
      <c r="Q295" s="25" t="e">
        <f t="shared" si="22"/>
        <v>#DIV/0!</v>
      </c>
    </row>
    <row r="296" spans="9:17">
      <c r="I296" s="34" t="e">
        <f t="shared" si="21"/>
        <v>#DIV/0!</v>
      </c>
      <c r="J296" s="25" t="e">
        <f t="shared" si="23"/>
        <v>#DIV/0!</v>
      </c>
      <c r="M296" s="30" t="e">
        <f t="shared" si="20"/>
        <v>#DIV/0!</v>
      </c>
      <c r="O296" s="25" t="e">
        <f t="shared" si="24"/>
        <v>#DIV/0!</v>
      </c>
      <c r="Q296" s="25" t="e">
        <f t="shared" si="22"/>
        <v>#DIV/0!</v>
      </c>
    </row>
    <row r="297" spans="9:17">
      <c r="I297" s="34" t="e">
        <f t="shared" si="21"/>
        <v>#DIV/0!</v>
      </c>
      <c r="J297" s="25" t="e">
        <f t="shared" si="23"/>
        <v>#DIV/0!</v>
      </c>
      <c r="M297" s="30" t="e">
        <f t="shared" si="20"/>
        <v>#DIV/0!</v>
      </c>
      <c r="O297" s="25" t="e">
        <f t="shared" si="24"/>
        <v>#DIV/0!</v>
      </c>
      <c r="Q297" s="25" t="e">
        <f t="shared" si="22"/>
        <v>#DIV/0!</v>
      </c>
    </row>
    <row r="298" spans="9:17">
      <c r="I298" s="34" t="e">
        <f t="shared" si="21"/>
        <v>#DIV/0!</v>
      </c>
      <c r="J298" s="25" t="e">
        <f t="shared" si="23"/>
        <v>#DIV/0!</v>
      </c>
      <c r="M298" s="30" t="e">
        <f t="shared" si="20"/>
        <v>#DIV/0!</v>
      </c>
      <c r="O298" s="25" t="e">
        <f t="shared" si="24"/>
        <v>#DIV/0!</v>
      </c>
      <c r="Q298" s="25" t="e">
        <f t="shared" si="22"/>
        <v>#DIV/0!</v>
      </c>
    </row>
    <row r="299" spans="9:17">
      <c r="I299" s="34" t="e">
        <f t="shared" si="21"/>
        <v>#DIV/0!</v>
      </c>
      <c r="J299" s="25" t="e">
        <f t="shared" si="23"/>
        <v>#DIV/0!</v>
      </c>
      <c r="M299" s="30" t="e">
        <f t="shared" si="20"/>
        <v>#DIV/0!</v>
      </c>
      <c r="O299" s="25" t="e">
        <f t="shared" si="24"/>
        <v>#DIV/0!</v>
      </c>
      <c r="Q299" s="25" t="e">
        <f t="shared" si="22"/>
        <v>#DIV/0!</v>
      </c>
    </row>
    <row r="300" spans="9:17">
      <c r="I300" s="34" t="e">
        <f t="shared" si="21"/>
        <v>#DIV/0!</v>
      </c>
      <c r="J300" s="25" t="e">
        <f t="shared" si="23"/>
        <v>#DIV/0!</v>
      </c>
      <c r="M300" s="30" t="e">
        <f t="shared" si="20"/>
        <v>#DIV/0!</v>
      </c>
      <c r="O300" s="25" t="e">
        <f t="shared" si="24"/>
        <v>#DIV/0!</v>
      </c>
      <c r="Q300" s="25" t="e">
        <f t="shared" si="22"/>
        <v>#DIV/0!</v>
      </c>
    </row>
    <row r="301" spans="9:17">
      <c r="I301" s="34" t="e">
        <f t="shared" si="21"/>
        <v>#DIV/0!</v>
      </c>
      <c r="J301" s="25" t="e">
        <f t="shared" si="23"/>
        <v>#DIV/0!</v>
      </c>
      <c r="M301" s="30" t="e">
        <f t="shared" si="20"/>
        <v>#DIV/0!</v>
      </c>
      <c r="O301" s="25" t="e">
        <f t="shared" si="24"/>
        <v>#DIV/0!</v>
      </c>
      <c r="Q301" s="25" t="e">
        <f t="shared" si="22"/>
        <v>#DIV/0!</v>
      </c>
    </row>
    <row r="302" spans="9:17">
      <c r="I302" s="34" t="e">
        <f t="shared" si="21"/>
        <v>#DIV/0!</v>
      </c>
      <c r="J302" s="25" t="e">
        <f t="shared" si="23"/>
        <v>#DIV/0!</v>
      </c>
      <c r="M302" s="30" t="e">
        <f t="shared" ref="M302" si="25">L302/I302</f>
        <v>#DIV/0!</v>
      </c>
      <c r="O302" s="25" t="e">
        <f t="shared" si="24"/>
        <v>#DIV/0!</v>
      </c>
      <c r="Q302" s="25" t="e">
        <f t="shared" si="22"/>
        <v>#DIV/0!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'[1]Total Larvae to Date'!#REF!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2018-06-05T02:43:55Z</dcterms:created>
  <dcterms:modified xsi:type="dcterms:W3CDTF">2018-06-05T02:51:38Z</dcterms:modified>
</cp:coreProperties>
</file>