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00" windowHeight="15380" tabRatio="1000" firstSheet="1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6" l="1"/>
  <c r="H9" i="16"/>
  <c r="H8" i="16"/>
  <c r="G9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178" i="16"/>
  <c r="H7" i="16"/>
  <c r="G7" i="16"/>
  <c r="E7" i="16"/>
  <c r="G5" i="16"/>
  <c r="H6" i="16"/>
  <c r="G6" i="16"/>
  <c r="E6" i="16"/>
  <c r="AI112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H5" i="16"/>
  <c r="H4" i="16"/>
  <c r="G4" i="16"/>
  <c r="E4" i="16"/>
  <c r="E5" i="16"/>
  <c r="AI108" i="16"/>
  <c r="AI111" i="16"/>
  <c r="AI110" i="16"/>
  <c r="AI109" i="16"/>
  <c r="AI107" i="16"/>
  <c r="AI106" i="16"/>
  <c r="AI105" i="16"/>
  <c r="AI104" i="16"/>
  <c r="AI103" i="16"/>
  <c r="AI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89" i="16"/>
  <c r="AF87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F62" i="16"/>
  <c r="G2" i="16"/>
  <c r="H2" i="16"/>
  <c r="E2" i="16"/>
  <c r="AI50" i="16"/>
  <c r="AI49" i="16"/>
  <c r="H3" i="16"/>
  <c r="G3" i="16"/>
  <c r="E3" i="16"/>
  <c r="AI48" i="16"/>
  <c r="AI47" i="16"/>
  <c r="AI46" i="16"/>
  <c r="AI45" i="16"/>
  <c r="AI44" i="16"/>
  <c r="AI43" i="16"/>
  <c r="AI41" i="16"/>
  <c r="AI39" i="16"/>
  <c r="AI35" i="16"/>
  <c r="AI36" i="16"/>
  <c r="AI34" i="16"/>
  <c r="AI42" i="16"/>
  <c r="AI40" i="16"/>
  <c r="AI38" i="16"/>
  <c r="AI37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I13" i="16"/>
  <c r="AI12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S2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<sst xmlns="http://schemas.openxmlformats.org/spreadsheetml/2006/main" count="3314" uniqueCount="463">
  <si>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</si>
  <si>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</si>
  <si>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</si>
  <si>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</si>
  <si>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</si>
  <si>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</si>
  <si>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</si>
  <si>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</si>
  <si>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</si>
  <si>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</si>
  <si>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</si>
  <si>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</si>
  <si>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</si>
  <si>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</si>
  <si>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</si>
  <si>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</si>
  <si>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</si>
  <si>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</si>
  <si>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</si>
  <si>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</si>
  <si>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</si>
  <si>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</si>
  <si>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</si>
  <si>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</si>
  <si>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</si>
  <si>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</si>
  <si>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</si>
  <si>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</si>
  <si>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</si>
  <si>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</si>
  <si>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</si>
  <si>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</si>
  <si>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</si>
  <si>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</si>
  <si>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</si>
  <si>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</si>
  <si>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</si>
  <si>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</si>
  <si>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</si>
  <si>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</si>
  <si>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</si>
  <si>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</si>
  <si>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</si>
  <si>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</si>
  <si>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</si>
  <si>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</si>
  <si>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</si>
  <si>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</si>
  <si>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</si>
  <si>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</si>
  <si>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</si>
  <si>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</si>
  <si>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</si>
  <si>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</si>
  <si>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</si>
  <si>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</si>
  <si>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</si>
  <si>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</si>
  <si>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</si>
  <si>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</si>
  <si>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</si>
  <si>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</si>
  <si>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</si>
  <si>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</si>
  <si>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</si>
  <si>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</si>
  <si>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</si>
  <si>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</si>
  <si>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</si>
  <si>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</si>
  <si>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</si>
  <si>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</si>
  <si>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</si>
  <si>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</si>
  <si>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</si>
  <si>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</si>
  <si>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</si>
  <si>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</si>
  <si>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</si>
  <si>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</si>
  <si>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</si>
  <si>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</si>
  <si>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</si>
  <si>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</si>
  <si>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</si>
  <si>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</si>
  <si>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</si>
  <si>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</si>
  <si>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</si>
  <si>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</si>
  <si>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</si>
  <si>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</si>
  <si>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</si>
  <si>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</si>
  <si>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</si>
  <si>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</si>
  <si>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</si>
  <si>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</si>
  <si>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</si>
  <si>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</si>
  <si>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</si>
  <si>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</si>
  <si>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</si>
  <si>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</si>
  <si>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</si>
  <si>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</si>
  <si>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</si>
  <si>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</si>
  <si>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</si>
  <si>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</si>
  <si>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</si>
  <si>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</si>
  <si>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</si>
  <si>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</si>
  <si>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</si>
  <si>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</si>
  <si>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</si>
  <si>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</si>
  <si>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</si>
  <si>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</si>
  <si>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</si>
  <si>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</si>
  <si>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</si>
  <si>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</si>
  <si>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</si>
  <si>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</si>
  <si>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</si>
  <si>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</si>
  <si>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</si>
  <si>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</si>
  <si>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</si>
  <si>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</si>
  <si>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</si>
  <si>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</si>
  <si>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</si>
  <si>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</si>
  <si>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</si>
  <si>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</si>
  <si>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</si>
  <si>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</si>
  <si>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</si>
  <si>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</si>
  <si>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</si>
  <si>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</si>
  <si>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</si>
  <si>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</si>
  <si>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</si>
  <si>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</si>
  <si>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</si>
  <si>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</si>
  <si>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</si>
  <si>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</si>
  <si>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</si>
  <si>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</si>
  <si>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</si>
  <si>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</si>
  <si>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</si>
  <si>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</si>
  <si>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</si>
  <si>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</si>
  <si>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</si>
  <si>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</si>
  <si>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</si>
  <si>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</si>
  <si>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</si>
  <si>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</si>
  <si>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</si>
  <si>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</si>
  <si>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</si>
  <si>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</si>
  <si>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</si>
  <si>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</si>
  <si>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</si>
  <si>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</si>
  <si>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</si>
  <si>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</si>
  <si>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</si>
  <si>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</si>
  <si>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</si>
  <si>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</si>
  <si>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</si>
  <si>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</si>
  <si>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</si>
  <si>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</si>
  <si>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</si>
  <si>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</si>
  <si>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</si>
  <si>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</si>
  <si>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</si>
  <si>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</si>
  <si>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</si>
  <si>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</si>
  <si>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</si>
  <si>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</si>
  <si>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</si>
  <si>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</si>
  <si>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</si>
  <si>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</si>
  <si>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</si>
  <si>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</si>
  <si>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</si>
  <si>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</si>
  <si>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</si>
  <si>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</si>
  <si>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</si>
  <si>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</si>
  <si>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</si>
  <si>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</si>
  <si>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</si>
  <si>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</si>
  <si>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</si>
  <si>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</si>
  <si>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</si>
  <si>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</si>
  <si>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</si>
  <si>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</si>
  <si>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</si>
  <si>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</si>
  <si>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</si>
  <si>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</si>
  <si>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</si>
  <si>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</si>
  <si>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</si>
  <si>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</si>
  <si>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</si>
  <si>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</si>
  <si>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</si>
  <si>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</si>
  <si>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</si>
  <si>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</si>
  <si>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</si>
  <si>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</si>
  <si>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</si>
  <si>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</si>
  <si>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</si>
  <si>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</si>
  <si>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</si>
  <si>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</si>
  <si>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</si>
  <si>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</si>
  <si>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</si>
  <si>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</si>
  <si>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</si>
  <si>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</si>
  <si>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</si>
  <si>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</si>
  <si>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</si>
  <si>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</si>
  <si>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</si>
  <si>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</si>
  <si>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</si>
  <si>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</si>
  <si>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</si>
  <si>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</si>
  <si>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</si>
  <si>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</si>
  <si>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</si>
  <si>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</si>
  <si>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</si>
  <si>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</si>
  <si>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</si>
  <si>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</si>
  <si>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</si>
  <si>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</si>
  <si>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</si>
  <si>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</si>
  <si>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</si>
  <si>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</si>
  <si>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</si>
  <si>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</si>
  <si>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</si>
  <si>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</si>
  <si>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</si>
  <si>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</si>
  <si>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</si>
  <si>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</si>
  <si>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</si>
  <si>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</si>
  <si>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</si>
  <si>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</si>
  <si>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</si>
  <si>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</si>
  <si>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</si>
  <si>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</si>
  <si>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</si>
  <si>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</si>
  <si>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</si>
  <si>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</si>
  <si>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</si>
  <si>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</si>
  <si>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</si>
  <si>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</si>
  <si>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</si>
  <si>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</si>
  <si>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</si>
  <si>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</si>
  <si>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</si>
  <si>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</si>
  <si>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</si>
  <si>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</si>
  <si>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</si>
  <si>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</si>
  <si>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</si>
  <si>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</si>
  <si>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</si>
  <si>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</si>
  <si>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</si>
  <si>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</si>
  <si>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</si>
  <si>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</si>
  <si>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</si>
  <si>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</si>
  <si>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</si>
  <si>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</si>
  <si>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</si>
  <si>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</si>
  <si>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</si>
  <si>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</si>
  <si>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</si>
  <si>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</si>
  <si>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</si>
  <si>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</si>
  <si>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</si>
  <si>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</si>
  <si>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</si>
  <si>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</si>
  <si>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</si>
  <si>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</si>
  <si>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</si>
  <si>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</si>
  <si>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</si>
  <si>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</si>
  <si>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</si>
  <si>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</si>
  <si>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</si>
  <si>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</si>
  <si>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</si>
  <si>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</si>
  <si>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</si>
  <si>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</si>
  <si>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</si>
  <si>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</si>
  <si>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</si>
  <si>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</si>
  <si>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</si>
  <si>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</si>
  <si>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</si>
  <si>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</si>
  <si>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</si>
  <si>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</si>
  <si>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</si>
  <si>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</si>
  <si>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</si>
  <si>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</si>
  <si>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</si>
  <si>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</si>
  <si>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</si>
  <si>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</si>
  <si>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</si>
  <si>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</si>
  <si>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</si>
  <si>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</si>
  <si>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</si>
  <si>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</si>
  <si>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</si>
  <si>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</si>
  <si>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</si>
  <si>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</si>
  <si>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</si>
  <si>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</si>
  <si>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</si>
  <si>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</si>
  <si>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</si>
  <si>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</si>
  <si>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</si>
  <si>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</si>
  <si>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</si>
  <si>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</si>
  <si>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</si>
  <si>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</si>
  <si>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</si>
  <si>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</si>
  <si>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</si>
  <si>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</si>
  <si>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</si>
  <si>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</si>
  <si>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</si>
  <si>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</si>
  <si>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</si>
  <si>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</si>
  <si>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</si>
  <si>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</si>
  <si>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</si>
  <si>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</si>
  <si>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</si>
  <si>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</si>
  <si>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</si>
  <si>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</si>
  <si>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</si>
  <si>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</si>
  <si>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</si>
  <si>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</si>
  <si>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</si>
  <si>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</si>
  <si>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</si>
  <si>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</si>
  <si>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</si>
  <si>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</si>
  <si>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</si>
  <si>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COUNT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</si>
  <si>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</si>
  <si>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</si>
  <si>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</si>
  <si>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</si>
  <si>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</si>
  <si>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</si>
  <si>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</si>
  <si>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</si>
  <si>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</si>
  <si>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</si>
  <si>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</si>
  <si>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</si>
  <si>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</si>
  <si>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</si>
  <si>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</si>
  <si>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</si>
  <si>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</si>
  <si>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</si>
  <si>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</si>
  <si>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</si>
  <si>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</si>
  <si>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</si>
  <si>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</si>
  <si>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</si>
  <si>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</si>
  <si>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</si>
  <si>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</si>
  <si>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</si>
  <si>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</si>
  <si>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</si>
  <si>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</si>
  <si>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</si>
  <si>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</si>
  <si>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</si>
  <si>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</si>
  <si>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</si>
  <si>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</si>
  <si>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</si>
  <si>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</si>
  <si>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</si>
  <si>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</si>
  <si>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</si>
  <si>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</si>
  <si>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</si>
  <si>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</si>
  <si>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</si>
  <si>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</si>
  <si>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K6-AMBIENT</t>
  </si>
  <si>
    <t>K6-LOW</t>
  </si>
  <si>
    <t>K</t>
  </si>
  <si>
    <t>SMALL/LARGE</t>
  </si>
  <si>
    <t>MINI</t>
  </si>
  <si>
    <t>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</si>
</sst>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07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1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8" fillId="0" borderId="0" xfId="0" applyFont="1" applyFill="1"/>
  </cellXfs>
  <cellStyles count="307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240968"/>
        <c:axId val="-21432379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20632"/>
        <c:axId val="-2143223592"/>
      </c:scatterChart>
      <c:catAx>
        <c:axId val="-214324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37912"/>
        <c:crosses val="autoZero"/>
        <c:auto val="1"/>
        <c:lblAlgn val="ctr"/>
        <c:lblOffset val="100"/>
        <c:noMultiLvlLbl val="0"/>
      </c:catAx>
      <c:valAx>
        <c:axId val="-214323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240968"/>
        <c:crosses val="autoZero"/>
        <c:crossBetween val="between"/>
        <c:majorUnit val="0.0001"/>
      </c:valAx>
      <c:valAx>
        <c:axId val="-21432235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0920632"/>
        <c:crosses val="max"/>
        <c:crossBetween val="midCat"/>
      </c:valAx>
      <c:valAx>
        <c:axId val="2100920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74984"/>
        <c:axId val="2131278216"/>
      </c:barChart>
      <c:dateAx>
        <c:axId val="2131274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278216"/>
        <c:crosses val="autoZero"/>
        <c:auto val="1"/>
        <c:lblOffset val="100"/>
        <c:baseTimeUnit val="days"/>
        <c:minorUnit val="1.0"/>
        <c:minorTimeUnit val="days"/>
      </c:dateAx>
      <c:valAx>
        <c:axId val="21312782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274984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14840"/>
        <c:axId val="2131456264"/>
      </c:barChart>
      <c:dateAx>
        <c:axId val="213151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456264"/>
        <c:crosses val="autoZero"/>
        <c:auto val="1"/>
        <c:lblOffset val="100"/>
        <c:baseTimeUnit val="days"/>
        <c:minorUnit val="1.0"/>
        <c:minorTimeUnit val="days"/>
      </c:dateAx>
      <c:valAx>
        <c:axId val="2131456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51484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52376"/>
        <c:axId val="2131555576"/>
      </c:scatterChart>
      <c:valAx>
        <c:axId val="2131552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555576"/>
        <c:crosses val="autoZero"/>
        <c:crossBetween val="midCat"/>
        <c:minorUnit val="1.0"/>
      </c:valAx>
      <c:valAx>
        <c:axId val="21315555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55237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3128"/>
        <c:axId val="2131525288"/>
      </c:scatterChart>
      <c:valAx>
        <c:axId val="2130933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525288"/>
        <c:crosses val="autoZero"/>
        <c:crossBetween val="midCat"/>
        <c:minorUnit val="1.0"/>
      </c:valAx>
      <c:valAx>
        <c:axId val="21315252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093312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8168"/>
        <c:axId val="2131501368"/>
      </c:scatterChart>
      <c:valAx>
        <c:axId val="2131498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501368"/>
        <c:crosses val="autoZero"/>
        <c:crossBetween val="midCat"/>
        <c:minorUnit val="1.0"/>
      </c:valAx>
      <c:valAx>
        <c:axId val="21315013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4981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40936"/>
        <c:axId val="-2146237736"/>
      </c:scatterChart>
      <c:valAx>
        <c:axId val="-2146240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6237736"/>
        <c:crosses val="autoZero"/>
        <c:crossBetween val="midCat"/>
        <c:minorUnit val="1.0"/>
      </c:valAx>
      <c:valAx>
        <c:axId val="-21462377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2409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667048"/>
        <c:axId val="-2026663848"/>
      </c:scatterChart>
      <c:valAx>
        <c:axId val="-2026667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663848"/>
        <c:crosses val="autoZero"/>
        <c:crossBetween val="midCat"/>
        <c:minorUnit val="1.0"/>
      </c:valAx>
      <c:valAx>
        <c:axId val="-202666384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666704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634488"/>
        <c:axId val="-2026631288"/>
      </c:scatterChart>
      <c:valAx>
        <c:axId val="-2026634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631288"/>
        <c:crosses val="autoZero"/>
        <c:crossBetween val="midCat"/>
        <c:minorUnit val="1.0"/>
      </c:valAx>
      <c:valAx>
        <c:axId val="-20266312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66344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588056"/>
        <c:axId val="-2026584856"/>
      </c:scatterChart>
      <c:valAx>
        <c:axId val="-202658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84856"/>
        <c:crosses val="autoZero"/>
        <c:crossBetween val="midCat"/>
        <c:minorUnit val="1.0"/>
      </c:valAx>
      <c:valAx>
        <c:axId val="-202658485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65880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77384"/>
        <c:axId val="-2146174184"/>
      </c:scatterChart>
      <c:valAx>
        <c:axId val="-2146177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6174184"/>
        <c:crosses val="autoZero"/>
        <c:crossBetween val="midCat"/>
        <c:minorUnit val="1.0"/>
      </c:valAx>
      <c:valAx>
        <c:axId val="-21461741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1773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10504"/>
        <c:axId val="210081356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22392"/>
        <c:axId val="2100819192"/>
      </c:scatterChart>
      <c:catAx>
        <c:axId val="21008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13560"/>
        <c:crosses val="autoZero"/>
        <c:auto val="1"/>
        <c:lblAlgn val="ctr"/>
        <c:lblOffset val="100"/>
        <c:noMultiLvlLbl val="0"/>
      </c:catAx>
      <c:valAx>
        <c:axId val="210081356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0810504"/>
        <c:crosses val="autoZero"/>
        <c:crossBetween val="between"/>
      </c:valAx>
      <c:valAx>
        <c:axId val="2100819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0522392"/>
        <c:crosses val="max"/>
        <c:crossBetween val="midCat"/>
      </c:valAx>
      <c:valAx>
        <c:axId val="2100522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081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53448"/>
        <c:axId val="2131156424"/>
      </c:barChart>
      <c:catAx>
        <c:axId val="21311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56424"/>
        <c:crosses val="autoZero"/>
        <c:auto val="1"/>
        <c:lblAlgn val="ctr"/>
        <c:lblOffset val="100"/>
        <c:noMultiLvlLbl val="0"/>
      </c:catAx>
      <c:valAx>
        <c:axId val="2131156424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311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79592"/>
        <c:axId val="21005299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85736"/>
        <c:axId val="2101304984"/>
      </c:scatterChart>
      <c:catAx>
        <c:axId val="209667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29912"/>
        <c:crosses val="autoZero"/>
        <c:auto val="1"/>
        <c:lblAlgn val="ctr"/>
        <c:lblOffset val="100"/>
        <c:noMultiLvlLbl val="0"/>
      </c:catAx>
      <c:valAx>
        <c:axId val="21005299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6679592"/>
        <c:crosses val="autoZero"/>
        <c:crossBetween val="between"/>
      </c:valAx>
      <c:valAx>
        <c:axId val="210130498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1185736"/>
        <c:crosses val="max"/>
        <c:crossBetween val="midCat"/>
        <c:minorUnit val="5.0"/>
      </c:valAx>
      <c:valAx>
        <c:axId val="2101185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130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50408"/>
        <c:axId val="21185016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96344"/>
        <c:axId val="2118650328"/>
      </c:scatterChart>
      <c:catAx>
        <c:axId val="2139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01640"/>
        <c:crosses val="autoZero"/>
        <c:auto val="1"/>
        <c:lblAlgn val="ctr"/>
        <c:lblOffset val="100"/>
        <c:noMultiLvlLbl val="0"/>
      </c:catAx>
      <c:valAx>
        <c:axId val="21185016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9150408"/>
        <c:crosses val="autoZero"/>
        <c:crossBetween val="between"/>
      </c:valAx>
      <c:valAx>
        <c:axId val="211865032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8796344"/>
        <c:crosses val="max"/>
        <c:crossBetween val="midCat"/>
        <c:minorUnit val="5.0"/>
      </c:valAx>
      <c:valAx>
        <c:axId val="211879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65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639208"/>
        <c:axId val="21187198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9544584"/>
        <c:axId val="2112591000"/>
      </c:scatterChart>
      <c:catAx>
        <c:axId val="211963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19848"/>
        <c:crosses val="autoZero"/>
        <c:auto val="1"/>
        <c:lblAlgn val="ctr"/>
        <c:lblOffset val="100"/>
        <c:noMultiLvlLbl val="0"/>
      </c:catAx>
      <c:valAx>
        <c:axId val="21187198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9639208"/>
        <c:crosses val="autoZero"/>
        <c:crossBetween val="between"/>
      </c:valAx>
      <c:valAx>
        <c:axId val="211259100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9544584"/>
        <c:crosses val="max"/>
        <c:crossBetween val="midCat"/>
        <c:minorUnit val="5.0"/>
      </c:valAx>
      <c:valAx>
        <c:axId val="2119544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59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33144"/>
        <c:axId val="2108699944"/>
      </c:barChart>
      <c:dateAx>
        <c:axId val="2108733144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08699944"/>
        <c:crosses val="autoZero"/>
        <c:auto val="1"/>
        <c:lblOffset val="100"/>
        <c:baseTimeUnit val="days"/>
        <c:minorUnit val="1.0"/>
        <c:minorTimeUnit val="days"/>
      </c:dateAx>
      <c:valAx>
        <c:axId val="210869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873314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694024"/>
        <c:axId val="-2026691080"/>
      </c:barChart>
      <c:dateAx>
        <c:axId val="-2026694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691080"/>
        <c:crosses val="autoZero"/>
        <c:auto val="1"/>
        <c:lblOffset val="100"/>
        <c:baseTimeUnit val="days"/>
        <c:minorUnit val="1.0"/>
        <c:minorTimeUnit val="days"/>
      </c:dateAx>
      <c:valAx>
        <c:axId val="-20266910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669402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14792"/>
        <c:axId val="2130817976"/>
      </c:barChart>
      <c:dateAx>
        <c:axId val="2130814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0817976"/>
        <c:crosses val="autoZero"/>
        <c:auto val="1"/>
        <c:lblOffset val="100"/>
        <c:baseTimeUnit val="days"/>
        <c:minorUnit val="1.0"/>
        <c:minorTimeUnit val="days"/>
      </c:dateAx>
      <c:valAx>
        <c:axId val="21308179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081479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587688"/>
        <c:axId val="2097045672"/>
      </c:barChart>
      <c:dateAx>
        <c:axId val="-2142587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7045672"/>
        <c:crosses val="autoZero"/>
        <c:auto val="1"/>
        <c:lblOffset val="100"/>
        <c:baseTimeUnit val="days"/>
        <c:minorUnit val="1.0"/>
        <c:minorTimeUnit val="days"/>
      </c:dateAx>
      <c:valAx>
        <c:axId val="209704567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58768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showRuler="0" workbookViewId="0">
      <pane ySplit="2080" topLeftCell="A38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6"/>
  <sheetViews>
    <sheetView tabSelected="1" showRuler="0" topLeftCell="C6" zoomScale="90" zoomScaleNormal="90" zoomScalePageLayoutView="90" workbookViewId="0">
      <pane ySplit="2760" topLeftCell="A164" activePane="bottomLeft"/>
      <selection activeCell="G9" sqref="G9"/>
      <selection pane="bottomLeft" activeCell="H180" sqref="H180"/>
    </sheetView>
  </sheetViews>
  <sheetFormatPr baseColWidth="10" defaultRowHeight="15" x14ac:dyDescent="0"/>
  <cols>
    <col min="2" max="6" width="10.83203125" customWidth="1"/>
  </cols>
  <sheetData>
    <row r="1" spans="1:35">
      <c r="B1" s="54" t="s">
        <v>401</v>
      </c>
      <c r="C1" s="54"/>
      <c r="D1" s="54"/>
      <c r="E1" s="54" t="s">
        <v>409</v>
      </c>
      <c r="F1" s="54"/>
      <c r="G1" s="54" t="s">
        <v>403</v>
      </c>
      <c r="H1" s="54" t="s">
        <v>410</v>
      </c>
      <c r="I1" s="54"/>
      <c r="J1" s="54" t="s">
        <v>445</v>
      </c>
      <c r="K1" s="54" t="s">
        <v>412</v>
      </c>
    </row>
    <row r="2" spans="1:35">
      <c r="B2" t="s">
        <v>402</v>
      </c>
      <c r="E2">
        <f>COUNTA(G12:AF12,G14:U25,G50:U61)</f>
        <v>386</v>
      </c>
      <c r="G2" s="152">
        <f>AVERAGE(G12:AF12,G14:U25,G50:U61)</f>
        <v>9.0547135416666702</v>
      </c>
      <c r="H2" s="393">
        <f>STDEV(G12:AF12,G14:U25,G50:U61)</f>
        <v>2.7923231989207999</v>
      </c>
      <c r="K2" s="54" t="s">
        <v>413</v>
      </c>
    </row>
    <row r="3" spans="1:35">
      <c r="B3" t="s">
        <v>405</v>
      </c>
      <c r="E3">
        <f>COUNTA(G13:AG13,G26:U49,V36,V39,W39)</f>
        <v>390</v>
      </c>
      <c r="G3" s="152">
        <f>AVERAGE(G13:AG13,G26:U49,V36,V39,W39)</f>
        <v>8.3223393316195295</v>
      </c>
      <c r="H3" s="393">
        <f>STDEV(G13:AG13,G26:U49,V36,V39,W39)</f>
        <v>3.5435542510194806</v>
      </c>
    </row>
    <row r="4" spans="1:35">
      <c r="B4" t="s">
        <v>411</v>
      </c>
      <c r="E4">
        <f>COUNTA(G62:AF86)</f>
        <v>387</v>
      </c>
      <c r="G4" s="152">
        <f>AVERAGE(G62:AF86)</f>
        <v>7.0095854922279823</v>
      </c>
      <c r="H4" s="393">
        <f>STDEV(G62:AF86)</f>
        <v>1.7182965996475605</v>
      </c>
    </row>
    <row r="5" spans="1:35">
      <c r="B5" t="s">
        <v>414</v>
      </c>
      <c r="E5">
        <f>COUNTA(G87:AF111)</f>
        <v>386</v>
      </c>
      <c r="G5" s="393">
        <f>AVERAGE(G87:AF111)</f>
        <v>6.3179459740259709</v>
      </c>
      <c r="H5" s="393">
        <f>STDEV(G87:AF111)</f>
        <v>1.6665774718187039</v>
      </c>
    </row>
    <row r="6" spans="1:35">
      <c r="B6" t="s">
        <v>446</v>
      </c>
      <c r="E6">
        <f>COUNTA(G113:K136)</f>
        <v>120</v>
      </c>
      <c r="G6" s="393">
        <f>AVERAGE(G113:K136)</f>
        <v>11.187749999999994</v>
      </c>
      <c r="H6" s="393">
        <f>STDEV(G113:K136)</f>
        <v>3.4789145082140638</v>
      </c>
    </row>
    <row r="7" spans="1:35">
      <c r="B7" t="s">
        <v>448</v>
      </c>
      <c r="E7">
        <f>COUNTA(G138:K175,L158,L175)</f>
        <v>192</v>
      </c>
      <c r="G7" s="393">
        <f>AVERAGE(G138:K175,L158,L175)</f>
        <v>11.012395833333334</v>
      </c>
      <c r="H7" s="393">
        <f>STDEV(G138:K175,L158,L175)</f>
        <v>3.3966393137682349</v>
      </c>
    </row>
    <row r="8" spans="1:35">
      <c r="B8" t="s">
        <v>457</v>
      </c>
      <c r="G8" s="393">
        <f>AVERAGE(G177:S200)</f>
        <v>10.956089743589736</v>
      </c>
      <c r="H8" s="393">
        <f>STDEV(G177:S200)</f>
        <v>3.7231112000580202</v>
      </c>
    </row>
    <row r="9" spans="1:35">
      <c r="B9" t="s">
        <v>458</v>
      </c>
      <c r="G9" s="393">
        <f>AVERAGE(G202:S225)</f>
        <v>7.6397435897435884</v>
      </c>
      <c r="H9" s="393">
        <f>STDEV(G202:S225)</f>
        <v>4.0368108371195159</v>
      </c>
    </row>
    <row r="11" spans="1:35">
      <c r="A11" s="54" t="s">
        <v>444</v>
      </c>
      <c r="B11" s="54" t="s">
        <v>401</v>
      </c>
      <c r="C11" s="54" t="s">
        <v>450</v>
      </c>
      <c r="D11" s="54" t="s">
        <v>451</v>
      </c>
      <c r="E11" s="54" t="s">
        <v>443</v>
      </c>
      <c r="F11" s="54" t="s">
        <v>415</v>
      </c>
      <c r="G11" s="54" t="s">
        <v>416</v>
      </c>
      <c r="H11" s="54" t="s">
        <v>417</v>
      </c>
      <c r="I11" t="s">
        <v>418</v>
      </c>
      <c r="J11" t="s">
        <v>419</v>
      </c>
      <c r="K11" s="54" t="s">
        <v>420</v>
      </c>
      <c r="L11" s="54" t="s">
        <v>421</v>
      </c>
      <c r="M11" s="54" t="s">
        <v>422</v>
      </c>
      <c r="N11" s="54" t="s">
        <v>423</v>
      </c>
      <c r="O11" s="54" t="s">
        <v>424</v>
      </c>
      <c r="P11" s="54" t="s">
        <v>425</v>
      </c>
      <c r="Q11" s="54" t="s">
        <v>426</v>
      </c>
      <c r="R11" s="54" t="s">
        <v>428</v>
      </c>
      <c r="S11" s="54" t="s">
        <v>427</v>
      </c>
      <c r="T11" s="54" t="s">
        <v>429</v>
      </c>
      <c r="U11" s="54" t="s">
        <v>430</v>
      </c>
      <c r="V11" s="54" t="s">
        <v>431</v>
      </c>
      <c r="W11" s="54" t="s">
        <v>432</v>
      </c>
      <c r="X11" s="54" t="s">
        <v>433</v>
      </c>
      <c r="Y11" s="54" t="s">
        <v>434</v>
      </c>
      <c r="Z11" s="54" t="s">
        <v>435</v>
      </c>
      <c r="AA11" s="54" t="s">
        <v>436</v>
      </c>
      <c r="AB11" s="54" t="s">
        <v>437</v>
      </c>
      <c r="AC11" s="54" t="s">
        <v>438</v>
      </c>
      <c r="AD11" s="54" t="s">
        <v>439</v>
      </c>
      <c r="AE11" s="54" t="s">
        <v>440</v>
      </c>
      <c r="AF11" s="54" t="s">
        <v>441</v>
      </c>
      <c r="AG11" s="54" t="s">
        <v>442</v>
      </c>
      <c r="AI11" t="s">
        <v>403</v>
      </c>
    </row>
    <row r="12" spans="1:35">
      <c r="A12" t="s">
        <v>403</v>
      </c>
      <c r="B12" t="s">
        <v>402</v>
      </c>
      <c r="C12" t="s">
        <v>452</v>
      </c>
      <c r="D12" t="s">
        <v>455</v>
      </c>
      <c r="E12" t="s">
        <v>403</v>
      </c>
      <c r="G12">
        <v>18.329999999999998</v>
      </c>
      <c r="H12">
        <v>5.17</v>
      </c>
      <c r="I12">
        <v>9.06</v>
      </c>
      <c r="J12">
        <v>11.26</v>
      </c>
      <c r="K12">
        <v>6.85</v>
      </c>
      <c r="L12">
        <v>13</v>
      </c>
      <c r="M12">
        <v>10.07</v>
      </c>
      <c r="N12" t="s">
        <v>404</v>
      </c>
      <c r="O12">
        <v>12.6</v>
      </c>
      <c r="P12">
        <v>8.3699999999999992</v>
      </c>
      <c r="Q12">
        <v>9.3699999999999992</v>
      </c>
      <c r="R12">
        <v>8.9</v>
      </c>
      <c r="S12">
        <v>5.27</v>
      </c>
      <c r="T12">
        <v>8.1199999999999992</v>
      </c>
      <c r="U12">
        <v>11.16</v>
      </c>
      <c r="V12">
        <v>11.24</v>
      </c>
      <c r="W12">
        <v>10.43</v>
      </c>
      <c r="X12">
        <v>9.86</v>
      </c>
      <c r="Y12">
        <v>7</v>
      </c>
      <c r="Z12">
        <v>6.46</v>
      </c>
      <c r="AA12">
        <v>5.88</v>
      </c>
      <c r="AB12">
        <v>7.72</v>
      </c>
      <c r="AC12">
        <v>4.05</v>
      </c>
      <c r="AD12">
        <v>4.55</v>
      </c>
      <c r="AE12" t="s">
        <v>404</v>
      </c>
      <c r="AF12">
        <v>3.52</v>
      </c>
      <c r="AI12" s="393">
        <f>AVERAGE(G12:AF12)</f>
        <v>8.6766666666666712</v>
      </c>
    </row>
    <row r="13" spans="1:35">
      <c r="A13" t="s">
        <v>403</v>
      </c>
      <c r="B13" t="s">
        <v>405</v>
      </c>
      <c r="C13" t="s">
        <v>452</v>
      </c>
      <c r="D13" t="s">
        <v>455</v>
      </c>
      <c r="E13" t="s">
        <v>403</v>
      </c>
      <c r="G13">
        <v>17.37</v>
      </c>
      <c r="H13">
        <v>12.1</v>
      </c>
      <c r="I13">
        <v>4.4800000000000004</v>
      </c>
      <c r="J13">
        <v>3.85</v>
      </c>
      <c r="K13">
        <v>6.46</v>
      </c>
      <c r="L13">
        <v>3.82</v>
      </c>
      <c r="M13">
        <v>10.47</v>
      </c>
      <c r="N13">
        <v>14.41</v>
      </c>
      <c r="O13">
        <v>9.36</v>
      </c>
      <c r="P13">
        <v>6.64</v>
      </c>
      <c r="Q13">
        <v>5.54</v>
      </c>
      <c r="R13">
        <v>10.44</v>
      </c>
      <c r="S13">
        <v>9</v>
      </c>
      <c r="T13">
        <v>9.75</v>
      </c>
      <c r="U13">
        <v>4.2300000000000004</v>
      </c>
      <c r="V13">
        <v>3.4</v>
      </c>
      <c r="W13">
        <v>5.3</v>
      </c>
      <c r="X13">
        <v>10.91</v>
      </c>
      <c r="Y13">
        <v>4.6900000000000004</v>
      </c>
      <c r="Z13">
        <v>3.94</v>
      </c>
      <c r="AA13">
        <v>3.2</v>
      </c>
      <c r="AB13" t="s">
        <v>404</v>
      </c>
      <c r="AC13">
        <v>6.66</v>
      </c>
      <c r="AD13">
        <v>6.32</v>
      </c>
      <c r="AE13">
        <v>6.22</v>
      </c>
      <c r="AF13">
        <v>3.73</v>
      </c>
      <c r="AG13">
        <v>4.5199999999999996</v>
      </c>
      <c r="AI13" s="393">
        <f>AVERAGE(G13:AF13)</f>
        <v>7.2915999999999999</v>
      </c>
    </row>
    <row r="14" spans="1:35">
      <c r="A14">
        <v>1</v>
      </c>
      <c r="B14" t="s">
        <v>402</v>
      </c>
      <c r="C14" t="s">
        <v>452</v>
      </c>
      <c r="D14" t="s">
        <v>455</v>
      </c>
      <c r="E14" t="s">
        <v>406</v>
      </c>
      <c r="F14">
        <v>3.4</v>
      </c>
      <c r="G14" s="393">
        <v>9.56</v>
      </c>
      <c r="H14" s="393">
        <v>10.01</v>
      </c>
      <c r="I14" s="393">
        <v>9.15</v>
      </c>
      <c r="J14" s="393">
        <v>12.91</v>
      </c>
      <c r="K14" s="393">
        <v>9.75</v>
      </c>
      <c r="L14" s="393">
        <v>9.56</v>
      </c>
      <c r="M14" s="393">
        <v>10.68</v>
      </c>
      <c r="N14" s="393">
        <v>11.2</v>
      </c>
      <c r="O14" s="393">
        <v>9.01</v>
      </c>
      <c r="P14" s="393">
        <v>16.34</v>
      </c>
      <c r="Q14" s="393">
        <v>9.98</v>
      </c>
      <c r="R14" s="393">
        <v>14.22</v>
      </c>
      <c r="S14" s="393">
        <v>17.23</v>
      </c>
      <c r="T14" s="393">
        <v>10.61</v>
      </c>
      <c r="U14" s="393">
        <v>13.51</v>
      </c>
      <c r="AI14" s="152">
        <f>AVERAGE(G14:U14)</f>
        <v>11.581333333333335</v>
      </c>
    </row>
    <row r="15" spans="1:35">
      <c r="A15">
        <f>1+A14</f>
        <v>2</v>
      </c>
      <c r="B15" t="s">
        <v>402</v>
      </c>
      <c r="C15" t="s">
        <v>452</v>
      </c>
      <c r="D15" t="s">
        <v>455</v>
      </c>
      <c r="E15" t="s">
        <v>406</v>
      </c>
      <c r="F15">
        <v>2.7</v>
      </c>
      <c r="G15" s="393">
        <v>13</v>
      </c>
      <c r="H15" s="393">
        <v>13.36</v>
      </c>
      <c r="I15" s="393">
        <v>9.76</v>
      </c>
      <c r="J15" s="393">
        <v>9.3000000000000007</v>
      </c>
      <c r="K15" s="393">
        <v>11.32</v>
      </c>
      <c r="L15" s="393">
        <v>11.52</v>
      </c>
      <c r="M15" s="393">
        <v>9.8000000000000007</v>
      </c>
      <c r="N15" s="393">
        <v>11.31</v>
      </c>
      <c r="O15" s="393">
        <v>9.68</v>
      </c>
      <c r="P15" s="393">
        <v>11.05</v>
      </c>
      <c r="Q15" s="393">
        <v>10.27</v>
      </c>
      <c r="R15" s="393">
        <v>8.89</v>
      </c>
      <c r="S15" s="393">
        <v>11.99</v>
      </c>
      <c r="T15" s="393">
        <v>14.63</v>
      </c>
      <c r="U15" s="393">
        <v>11.51</v>
      </c>
      <c r="AI15" s="152">
        <f>AVERAGE(G15:U15)</f>
        <v>11.159333333333333</v>
      </c>
    </row>
    <row r="16" spans="1:35">
      <c r="A16">
        <f t="shared" ref="A16:A61" si="0">1+A15</f>
        <v>3</v>
      </c>
      <c r="B16" t="s">
        <v>402</v>
      </c>
      <c r="C16" t="s">
        <v>452</v>
      </c>
      <c r="D16" t="s">
        <v>455</v>
      </c>
      <c r="E16" t="s">
        <v>406</v>
      </c>
      <c r="F16">
        <v>2.7</v>
      </c>
      <c r="G16" s="393">
        <v>13</v>
      </c>
      <c r="H16" s="393">
        <v>12.17</v>
      </c>
      <c r="I16" s="393">
        <v>11.43</v>
      </c>
      <c r="J16" s="393">
        <v>11.52</v>
      </c>
      <c r="K16" s="393">
        <v>11.95</v>
      </c>
      <c r="L16" s="393">
        <v>9.19</v>
      </c>
      <c r="M16" s="393">
        <v>9.2200000000000006</v>
      </c>
      <c r="N16" s="393">
        <v>10.96</v>
      </c>
      <c r="O16" s="393">
        <v>9.83</v>
      </c>
      <c r="P16" s="393">
        <v>9.5299999999999994</v>
      </c>
      <c r="Q16" s="393">
        <v>9.89</v>
      </c>
      <c r="R16" s="393">
        <v>9.5399999999999991</v>
      </c>
      <c r="S16" s="393">
        <v>12.7</v>
      </c>
      <c r="T16" s="393">
        <v>12.83</v>
      </c>
      <c r="U16" s="393">
        <v>14</v>
      </c>
      <c r="AI16" s="152">
        <f t="shared" ref="AI16:AI42" si="1">AVERAGE(G16:U16)</f>
        <v>11.183999999999999</v>
      </c>
    </row>
    <row r="17" spans="1:35">
      <c r="A17">
        <f t="shared" si="0"/>
        <v>4</v>
      </c>
      <c r="B17" t="s">
        <v>402</v>
      </c>
      <c r="C17" t="s">
        <v>452</v>
      </c>
      <c r="D17" t="s">
        <v>455</v>
      </c>
      <c r="E17" t="s">
        <v>406</v>
      </c>
      <c r="F17">
        <v>3.1</v>
      </c>
      <c r="G17" s="393">
        <v>12.83</v>
      </c>
      <c r="H17" s="393">
        <v>14.45</v>
      </c>
      <c r="I17" s="393">
        <v>12.57</v>
      </c>
      <c r="J17" s="393">
        <v>14.2</v>
      </c>
      <c r="K17" s="393">
        <v>12.49</v>
      </c>
      <c r="L17" s="393">
        <v>10.15</v>
      </c>
      <c r="M17" s="393">
        <v>11.82</v>
      </c>
      <c r="N17" s="393">
        <v>9.24</v>
      </c>
      <c r="O17" s="393">
        <v>9.23</v>
      </c>
      <c r="P17" s="393">
        <v>9.14</v>
      </c>
      <c r="Q17" s="393">
        <v>8.9499999999999993</v>
      </c>
      <c r="R17" s="393">
        <v>13.85</v>
      </c>
      <c r="S17" s="393">
        <v>12.54</v>
      </c>
      <c r="T17" s="393">
        <v>13.5</v>
      </c>
      <c r="U17" s="393">
        <v>15.53</v>
      </c>
      <c r="AI17" s="152">
        <f t="shared" si="1"/>
        <v>12.032666666666666</v>
      </c>
    </row>
    <row r="18" spans="1:35">
      <c r="A18">
        <f t="shared" si="0"/>
        <v>5</v>
      </c>
      <c r="B18" t="s">
        <v>402</v>
      </c>
      <c r="C18" t="s">
        <v>452</v>
      </c>
      <c r="D18" t="s">
        <v>455</v>
      </c>
      <c r="E18" t="s">
        <v>406</v>
      </c>
      <c r="F18">
        <v>3</v>
      </c>
      <c r="G18" s="393">
        <v>11.71</v>
      </c>
      <c r="H18" s="393">
        <v>14.01</v>
      </c>
      <c r="I18" s="393">
        <v>12.74</v>
      </c>
      <c r="J18" s="393">
        <v>10.81</v>
      </c>
      <c r="K18" s="393">
        <v>13.23</v>
      </c>
      <c r="L18" s="393">
        <v>12.99</v>
      </c>
      <c r="M18" s="393">
        <v>9.92</v>
      </c>
      <c r="N18" s="393">
        <v>9.92</v>
      </c>
      <c r="O18" s="393">
        <v>10.28</v>
      </c>
      <c r="P18" s="393">
        <v>12.92</v>
      </c>
      <c r="Q18" s="393">
        <v>10.24</v>
      </c>
      <c r="R18" s="393">
        <v>9.2200000000000006</v>
      </c>
      <c r="S18" s="393">
        <v>9.1999999999999993</v>
      </c>
      <c r="T18" s="393">
        <v>15.15</v>
      </c>
      <c r="U18" s="393">
        <v>12.28</v>
      </c>
      <c r="AI18" s="152">
        <f t="shared" si="1"/>
        <v>11.641333333333334</v>
      </c>
    </row>
    <row r="19" spans="1:35">
      <c r="A19">
        <f t="shared" si="0"/>
        <v>6</v>
      </c>
      <c r="B19" t="s">
        <v>402</v>
      </c>
      <c r="C19" t="s">
        <v>452</v>
      </c>
      <c r="D19" t="s">
        <v>455</v>
      </c>
      <c r="E19" t="s">
        <v>406</v>
      </c>
      <c r="F19">
        <v>2.7</v>
      </c>
      <c r="G19" s="393">
        <v>13.63</v>
      </c>
      <c r="H19" s="393">
        <v>15.21</v>
      </c>
      <c r="I19" s="393">
        <v>12.48</v>
      </c>
      <c r="J19" s="393">
        <v>9.91</v>
      </c>
      <c r="K19" s="393">
        <v>11.21</v>
      </c>
      <c r="L19" s="393">
        <v>10.66</v>
      </c>
      <c r="M19" s="393">
        <v>9.0399999999999991</v>
      </c>
      <c r="N19" s="393">
        <v>9.58</v>
      </c>
      <c r="O19" s="393">
        <v>9.1999999999999993</v>
      </c>
      <c r="P19" s="393">
        <v>9.0500000000000007</v>
      </c>
      <c r="Q19" s="393">
        <v>12.83</v>
      </c>
      <c r="R19" s="393">
        <v>10.73</v>
      </c>
      <c r="S19" s="393">
        <v>10.75</v>
      </c>
      <c r="T19" s="393">
        <v>9.5399999999999991</v>
      </c>
      <c r="U19" s="393">
        <v>9</v>
      </c>
      <c r="AI19" s="152">
        <f t="shared" si="1"/>
        <v>10.854666666666667</v>
      </c>
    </row>
    <row r="20" spans="1:35">
      <c r="A20">
        <f t="shared" si="0"/>
        <v>7</v>
      </c>
      <c r="B20" t="s">
        <v>402</v>
      </c>
      <c r="C20" t="s">
        <v>452</v>
      </c>
      <c r="D20" t="s">
        <v>455</v>
      </c>
      <c r="E20" t="s">
        <v>407</v>
      </c>
      <c r="F20">
        <v>0.7</v>
      </c>
      <c r="G20" s="393">
        <v>7.18</v>
      </c>
      <c r="H20" s="393">
        <v>6.87</v>
      </c>
      <c r="I20" s="393">
        <v>5.72</v>
      </c>
      <c r="J20" s="393">
        <v>4.7699999999999996</v>
      </c>
      <c r="K20" s="393">
        <v>4.34</v>
      </c>
      <c r="L20" s="393">
        <v>5.12</v>
      </c>
      <c r="M20" s="393">
        <v>7.34</v>
      </c>
      <c r="N20" s="393">
        <v>5.69</v>
      </c>
      <c r="O20" s="393">
        <v>7.81</v>
      </c>
      <c r="P20" s="393">
        <v>7.14</v>
      </c>
      <c r="Q20" s="393">
        <v>7.45</v>
      </c>
      <c r="R20" s="393">
        <v>8.17</v>
      </c>
      <c r="S20" s="393">
        <v>7.71</v>
      </c>
      <c r="T20" s="393">
        <v>6.17</v>
      </c>
      <c r="U20" s="393">
        <v>6.68</v>
      </c>
      <c r="AI20" s="152">
        <f t="shared" si="1"/>
        <v>6.5439999999999996</v>
      </c>
    </row>
    <row r="21" spans="1:35">
      <c r="A21">
        <f t="shared" si="0"/>
        <v>8</v>
      </c>
      <c r="B21" t="s">
        <v>402</v>
      </c>
      <c r="C21" t="s">
        <v>452</v>
      </c>
      <c r="D21" t="s">
        <v>455</v>
      </c>
      <c r="E21" t="s">
        <v>407</v>
      </c>
      <c r="F21">
        <v>0.6</v>
      </c>
      <c r="G21" s="393">
        <v>6.38</v>
      </c>
      <c r="H21" s="393">
        <v>6.04</v>
      </c>
      <c r="I21" s="393">
        <v>6.16</v>
      </c>
      <c r="J21" s="393">
        <v>5.59</v>
      </c>
      <c r="K21" s="393">
        <v>5.46</v>
      </c>
      <c r="L21" s="393">
        <v>4.78</v>
      </c>
      <c r="M21" s="393">
        <v>4.58</v>
      </c>
      <c r="N21" s="393">
        <v>5.46</v>
      </c>
      <c r="O21" s="393">
        <v>6.63</v>
      </c>
      <c r="P21" s="393">
        <v>7.29</v>
      </c>
      <c r="Q21" s="393">
        <v>7.37</v>
      </c>
      <c r="R21" s="393">
        <v>8.09</v>
      </c>
      <c r="S21" s="393">
        <v>7.5</v>
      </c>
      <c r="T21" s="393">
        <v>5.41</v>
      </c>
      <c r="U21" s="393">
        <v>7.99</v>
      </c>
      <c r="AI21" s="152">
        <f t="shared" si="1"/>
        <v>6.3153333333333324</v>
      </c>
    </row>
    <row r="22" spans="1:35">
      <c r="A22">
        <f t="shared" si="0"/>
        <v>9</v>
      </c>
      <c r="B22" t="s">
        <v>402</v>
      </c>
      <c r="C22" t="s">
        <v>452</v>
      </c>
      <c r="D22" t="s">
        <v>455</v>
      </c>
      <c r="E22" t="s">
        <v>407</v>
      </c>
      <c r="F22">
        <v>0.7</v>
      </c>
      <c r="G22" s="393">
        <v>6.74</v>
      </c>
      <c r="H22" s="393">
        <v>8.02</v>
      </c>
      <c r="I22" s="393">
        <v>7.78</v>
      </c>
      <c r="J22" s="393">
        <v>7.45</v>
      </c>
      <c r="K22" s="393">
        <v>5.85</v>
      </c>
      <c r="L22" s="393">
        <v>7.61</v>
      </c>
      <c r="M22" s="393">
        <v>4.9000000000000004</v>
      </c>
      <c r="N22" s="393">
        <v>4.1900000000000004</v>
      </c>
      <c r="O22" s="393">
        <v>7.32</v>
      </c>
      <c r="P22" s="393">
        <v>6.82</v>
      </c>
      <c r="Q22" s="393">
        <v>7.38</v>
      </c>
      <c r="R22" s="393">
        <v>6.17</v>
      </c>
      <c r="S22" s="393">
        <v>4.25</v>
      </c>
      <c r="T22" s="393">
        <v>6.78</v>
      </c>
      <c r="U22" s="393">
        <v>7</v>
      </c>
      <c r="AI22" s="152">
        <f t="shared" si="1"/>
        <v>6.5506666666666664</v>
      </c>
    </row>
    <row r="23" spans="1:35">
      <c r="A23">
        <f t="shared" si="0"/>
        <v>10</v>
      </c>
      <c r="B23" t="s">
        <v>402</v>
      </c>
      <c r="C23" t="s">
        <v>452</v>
      </c>
      <c r="D23" t="s">
        <v>455</v>
      </c>
      <c r="E23" t="s">
        <v>407</v>
      </c>
      <c r="F23">
        <v>0.8</v>
      </c>
      <c r="G23" s="393">
        <v>6.67</v>
      </c>
      <c r="H23" s="393">
        <v>8.1300000000000008</v>
      </c>
      <c r="I23" s="393">
        <v>7.73</v>
      </c>
      <c r="J23" s="393">
        <v>8.41</v>
      </c>
      <c r="K23" s="393">
        <v>8.36</v>
      </c>
      <c r="L23" s="393">
        <v>5.32</v>
      </c>
      <c r="M23" s="393">
        <v>5.71</v>
      </c>
      <c r="N23" s="393">
        <v>7.32</v>
      </c>
      <c r="O23" s="393">
        <v>4.42</v>
      </c>
      <c r="P23" s="393">
        <v>5.15</v>
      </c>
      <c r="Q23" s="393">
        <v>7.14</v>
      </c>
      <c r="R23" s="393">
        <v>7.6</v>
      </c>
      <c r="S23" s="393">
        <v>8.35</v>
      </c>
      <c r="T23" s="393">
        <v>7.9</v>
      </c>
      <c r="U23" s="393">
        <v>7.88</v>
      </c>
      <c r="AI23" s="152">
        <f t="shared" si="1"/>
        <v>7.0726666666666658</v>
      </c>
    </row>
    <row r="24" spans="1:35">
      <c r="A24">
        <f t="shared" si="0"/>
        <v>11</v>
      </c>
      <c r="B24" t="s">
        <v>402</v>
      </c>
      <c r="C24" t="s">
        <v>452</v>
      </c>
      <c r="D24" t="s">
        <v>455</v>
      </c>
      <c r="E24" t="s">
        <v>407</v>
      </c>
      <c r="F24">
        <v>0.7</v>
      </c>
      <c r="G24" s="393">
        <v>6.13</v>
      </c>
      <c r="H24" s="393">
        <v>8.51</v>
      </c>
      <c r="I24" s="393">
        <v>8.5399999999999991</v>
      </c>
      <c r="J24" s="393">
        <v>8.19</v>
      </c>
      <c r="K24" s="393">
        <v>5.58</v>
      </c>
      <c r="L24" s="393">
        <v>6.59</v>
      </c>
      <c r="M24" s="393">
        <v>5.46</v>
      </c>
      <c r="N24" s="393">
        <v>4.87</v>
      </c>
      <c r="O24" s="393">
        <v>8.5399999999999991</v>
      </c>
      <c r="P24" s="393">
        <v>8.17</v>
      </c>
      <c r="Q24" s="393">
        <v>7.93</v>
      </c>
      <c r="R24" s="393">
        <v>6.17</v>
      </c>
      <c r="S24" s="393">
        <v>7.34</v>
      </c>
      <c r="T24" s="393">
        <v>5.46</v>
      </c>
      <c r="U24" s="393">
        <v>5.78</v>
      </c>
      <c r="AI24" s="152">
        <f t="shared" si="1"/>
        <v>6.8839999999999995</v>
      </c>
    </row>
    <row r="25" spans="1:35">
      <c r="A25">
        <f t="shared" si="0"/>
        <v>12</v>
      </c>
      <c r="B25" t="s">
        <v>402</v>
      </c>
      <c r="C25" t="s">
        <v>452</v>
      </c>
      <c r="D25" t="s">
        <v>455</v>
      </c>
      <c r="E25" t="s">
        <v>407</v>
      </c>
      <c r="F25" s="406"/>
      <c r="G25" s="393">
        <v>7.9</v>
      </c>
      <c r="H25" s="393">
        <v>7.18</v>
      </c>
      <c r="I25" s="393">
        <v>7.4</v>
      </c>
      <c r="J25" s="393">
        <v>8.14</v>
      </c>
      <c r="K25" s="393">
        <v>8.32</v>
      </c>
      <c r="L25" s="393">
        <v>8.09</v>
      </c>
      <c r="M25" s="393">
        <v>8.2100000000000009</v>
      </c>
      <c r="N25" s="393">
        <v>8.6</v>
      </c>
      <c r="O25" s="393">
        <v>6.76</v>
      </c>
      <c r="P25" s="393">
        <v>3.97</v>
      </c>
      <c r="Q25" s="393">
        <v>5.84</v>
      </c>
      <c r="R25" s="393">
        <v>4.99</v>
      </c>
      <c r="S25" s="393">
        <v>6.99</v>
      </c>
      <c r="T25" s="393">
        <v>5.37</v>
      </c>
      <c r="U25" s="393">
        <v>7.75</v>
      </c>
      <c r="AI25" s="152">
        <f t="shared" si="1"/>
        <v>7.0340000000000007</v>
      </c>
    </row>
    <row r="26" spans="1:35">
      <c r="A26">
        <f t="shared" si="0"/>
        <v>13</v>
      </c>
      <c r="B26" t="s">
        <v>405</v>
      </c>
      <c r="C26" t="s">
        <v>452</v>
      </c>
      <c r="D26" t="s">
        <v>456</v>
      </c>
      <c r="E26" t="s">
        <v>407</v>
      </c>
      <c r="F26">
        <v>0.5</v>
      </c>
      <c r="G26" s="393">
        <v>4.01</v>
      </c>
      <c r="H26" s="393">
        <v>3.69</v>
      </c>
      <c r="I26" s="393">
        <v>6.26</v>
      </c>
      <c r="J26" s="393">
        <v>5.13</v>
      </c>
      <c r="K26" s="393">
        <v>6.37</v>
      </c>
      <c r="L26" s="393">
        <v>5.27</v>
      </c>
      <c r="M26" s="393">
        <v>3.44</v>
      </c>
      <c r="N26" s="393">
        <v>4.72</v>
      </c>
      <c r="O26" s="393">
        <v>6.79</v>
      </c>
      <c r="P26" s="393">
        <v>6.31</v>
      </c>
      <c r="Q26" s="393">
        <v>4.5599999999999996</v>
      </c>
      <c r="R26" s="393">
        <v>5.42</v>
      </c>
      <c r="S26" s="393">
        <v>5.3</v>
      </c>
      <c r="T26" s="393">
        <v>5.43</v>
      </c>
      <c r="U26" s="393">
        <v>4.34</v>
      </c>
      <c r="AI26" s="152">
        <f t="shared" si="1"/>
        <v>5.136000000000001</v>
      </c>
    </row>
    <row r="27" spans="1:35">
      <c r="A27">
        <f t="shared" si="0"/>
        <v>14</v>
      </c>
      <c r="B27" t="s">
        <v>405</v>
      </c>
      <c r="C27" t="s">
        <v>452</v>
      </c>
      <c r="D27" t="s">
        <v>456</v>
      </c>
      <c r="E27" t="s">
        <v>407</v>
      </c>
      <c r="F27">
        <v>0.4</v>
      </c>
      <c r="G27" s="393">
        <v>5.32</v>
      </c>
      <c r="H27" s="393">
        <v>6.41</v>
      </c>
      <c r="I27" s="393">
        <v>5.74</v>
      </c>
      <c r="J27" s="393">
        <v>6.45</v>
      </c>
      <c r="K27" s="393">
        <v>5.48</v>
      </c>
      <c r="L27" s="393">
        <v>5.72</v>
      </c>
      <c r="M27" s="393">
        <v>5.19</v>
      </c>
      <c r="N27" s="393">
        <v>5.36</v>
      </c>
      <c r="O27" s="393">
        <v>5.31</v>
      </c>
      <c r="P27" s="393">
        <v>4.3899999999999997</v>
      </c>
      <c r="Q27" s="393">
        <v>4.9000000000000004</v>
      </c>
      <c r="R27" s="393">
        <v>3.71</v>
      </c>
      <c r="S27" s="393">
        <v>6.35</v>
      </c>
      <c r="T27" s="393">
        <v>4.21</v>
      </c>
      <c r="U27" s="393">
        <v>5.27</v>
      </c>
      <c r="AI27" s="152">
        <f t="shared" si="1"/>
        <v>5.320666666666666</v>
      </c>
    </row>
    <row r="28" spans="1:35">
      <c r="A28">
        <f t="shared" si="0"/>
        <v>15</v>
      </c>
      <c r="B28" t="s">
        <v>405</v>
      </c>
      <c r="C28" t="s">
        <v>452</v>
      </c>
      <c r="D28" t="s">
        <v>456</v>
      </c>
      <c r="E28" t="s">
        <v>407</v>
      </c>
      <c r="F28">
        <v>0.4</v>
      </c>
      <c r="G28" s="393">
        <v>6.47</v>
      </c>
      <c r="H28" s="393">
        <v>5.42</v>
      </c>
      <c r="I28" s="393">
        <v>7.04</v>
      </c>
      <c r="J28" s="393">
        <v>5.57</v>
      </c>
      <c r="K28" s="393">
        <v>6.38</v>
      </c>
      <c r="L28" s="393">
        <v>6.52</v>
      </c>
      <c r="M28" s="393">
        <v>5.13</v>
      </c>
      <c r="N28" s="393">
        <v>5.12</v>
      </c>
      <c r="O28" s="393">
        <v>5.5</v>
      </c>
      <c r="P28" s="393">
        <v>5.14</v>
      </c>
      <c r="Q28" s="393">
        <v>5.13</v>
      </c>
      <c r="R28" s="393">
        <v>4.72</v>
      </c>
      <c r="S28" s="393">
        <v>6.7</v>
      </c>
      <c r="T28" s="393">
        <v>5.54</v>
      </c>
      <c r="U28" s="393">
        <v>6.75</v>
      </c>
      <c r="AI28" s="152">
        <f t="shared" si="1"/>
        <v>5.8086666666666673</v>
      </c>
    </row>
    <row r="29" spans="1:35">
      <c r="A29">
        <f t="shared" si="0"/>
        <v>16</v>
      </c>
      <c r="B29" t="s">
        <v>405</v>
      </c>
      <c r="C29" t="s">
        <v>452</v>
      </c>
      <c r="D29" t="s">
        <v>456</v>
      </c>
      <c r="E29" t="s">
        <v>407</v>
      </c>
      <c r="F29">
        <v>0.4</v>
      </c>
      <c r="G29" s="393">
        <v>5.66</v>
      </c>
      <c r="H29" s="393">
        <v>4.8899999999999997</v>
      </c>
      <c r="I29" s="393">
        <v>6.85</v>
      </c>
      <c r="J29" s="393">
        <v>4.9800000000000004</v>
      </c>
      <c r="K29" s="393">
        <v>5.53</v>
      </c>
      <c r="L29" s="393">
        <v>5.67</v>
      </c>
      <c r="M29" s="393">
        <v>5.21</v>
      </c>
      <c r="N29" s="393">
        <v>4.04</v>
      </c>
      <c r="O29" s="393">
        <v>4.55</v>
      </c>
      <c r="P29" s="393">
        <v>6.88</v>
      </c>
      <c r="Q29" s="393">
        <v>6.58</v>
      </c>
      <c r="R29" s="393">
        <v>5.37</v>
      </c>
      <c r="S29" s="393">
        <v>7</v>
      </c>
      <c r="T29" s="393">
        <v>4.8</v>
      </c>
      <c r="U29" s="393">
        <v>4.2300000000000004</v>
      </c>
      <c r="AI29" s="152">
        <f t="shared" si="1"/>
        <v>5.4826666666666659</v>
      </c>
    </row>
    <row r="30" spans="1:35">
      <c r="A30">
        <f t="shared" si="0"/>
        <v>17</v>
      </c>
      <c r="B30" t="s">
        <v>405</v>
      </c>
      <c r="C30" t="s">
        <v>452</v>
      </c>
      <c r="D30" t="s">
        <v>456</v>
      </c>
      <c r="E30" t="s">
        <v>407</v>
      </c>
      <c r="F30">
        <v>0.4</v>
      </c>
      <c r="G30" s="393">
        <v>4.3</v>
      </c>
      <c r="H30" s="393">
        <v>6.8</v>
      </c>
      <c r="I30" s="393">
        <v>5.23</v>
      </c>
      <c r="J30" s="393">
        <v>5.75</v>
      </c>
      <c r="K30" s="393">
        <v>4.5</v>
      </c>
      <c r="L30" s="393">
        <v>4.09</v>
      </c>
      <c r="M30" s="393">
        <v>5.08</v>
      </c>
      <c r="N30" s="393">
        <v>5.2</v>
      </c>
      <c r="O30" s="393">
        <v>4.42</v>
      </c>
      <c r="P30" s="393">
        <v>5.82</v>
      </c>
      <c r="Q30" s="393">
        <v>6.06</v>
      </c>
      <c r="R30" s="393">
        <v>5.76</v>
      </c>
      <c r="S30" s="393">
        <v>6.34</v>
      </c>
      <c r="T30" s="393">
        <v>4.3499999999999996</v>
      </c>
      <c r="U30" s="393">
        <v>5.01</v>
      </c>
      <c r="AI30" s="152">
        <f t="shared" si="1"/>
        <v>5.2473333333333336</v>
      </c>
    </row>
    <row r="31" spans="1:35">
      <c r="A31">
        <f t="shared" si="0"/>
        <v>18</v>
      </c>
      <c r="B31" t="s">
        <v>405</v>
      </c>
      <c r="C31" t="s">
        <v>452</v>
      </c>
      <c r="D31" t="s">
        <v>456</v>
      </c>
      <c r="E31" t="s">
        <v>407</v>
      </c>
      <c r="F31">
        <v>0.4</v>
      </c>
      <c r="G31" s="393">
        <v>5.42</v>
      </c>
      <c r="H31" s="393">
        <v>4.08</v>
      </c>
      <c r="I31" s="393">
        <v>4.26</v>
      </c>
      <c r="J31" s="393">
        <v>5.99</v>
      </c>
      <c r="K31" s="393">
        <v>5.19</v>
      </c>
      <c r="L31" s="393">
        <v>6.95</v>
      </c>
      <c r="M31" s="393">
        <v>5.28</v>
      </c>
      <c r="N31" s="393">
        <v>6.95</v>
      </c>
      <c r="O31" s="393">
        <v>6.31</v>
      </c>
      <c r="P31" s="393">
        <v>5.0599999999999996</v>
      </c>
      <c r="Q31" s="393">
        <v>6.06</v>
      </c>
      <c r="R31" s="393">
        <v>4.3099999999999996</v>
      </c>
      <c r="S31" s="393">
        <v>5.0999999999999996</v>
      </c>
      <c r="T31" s="393">
        <v>6.37</v>
      </c>
      <c r="U31" s="393">
        <v>6.17</v>
      </c>
      <c r="AI31" s="152">
        <f t="shared" si="1"/>
        <v>5.5666666666666673</v>
      </c>
    </row>
    <row r="32" spans="1:35">
      <c r="A32">
        <f t="shared" si="0"/>
        <v>19</v>
      </c>
      <c r="B32" t="s">
        <v>405</v>
      </c>
      <c r="C32" t="s">
        <v>452</v>
      </c>
      <c r="D32" t="s">
        <v>456</v>
      </c>
      <c r="E32" t="s">
        <v>406</v>
      </c>
      <c r="F32">
        <v>2.7</v>
      </c>
      <c r="G32" s="393">
        <v>17</v>
      </c>
      <c r="H32" s="393">
        <v>15.79</v>
      </c>
      <c r="I32" s="393">
        <v>11.55</v>
      </c>
      <c r="J32" s="393">
        <v>11.52</v>
      </c>
      <c r="K32" s="393">
        <v>10.54</v>
      </c>
      <c r="L32" s="393">
        <v>9.23</v>
      </c>
      <c r="M32" s="393">
        <v>9.61</v>
      </c>
      <c r="N32" s="393">
        <v>9.3800000000000008</v>
      </c>
      <c r="O32" s="393">
        <v>8.64</v>
      </c>
      <c r="P32" s="393">
        <v>10.130000000000001</v>
      </c>
      <c r="Q32" s="393">
        <v>7.75</v>
      </c>
      <c r="R32" s="393">
        <v>9.2200000000000006</v>
      </c>
      <c r="S32" s="393">
        <v>7.47</v>
      </c>
      <c r="T32" s="393">
        <v>7.75</v>
      </c>
      <c r="U32" s="393">
        <v>10.96</v>
      </c>
      <c r="AI32" s="152">
        <f t="shared" si="1"/>
        <v>10.436000000000002</v>
      </c>
    </row>
    <row r="33" spans="1:36">
      <c r="A33">
        <f t="shared" si="0"/>
        <v>20</v>
      </c>
      <c r="B33" t="s">
        <v>405</v>
      </c>
      <c r="C33" t="s">
        <v>452</v>
      </c>
      <c r="D33" t="s">
        <v>456</v>
      </c>
      <c r="E33" t="s">
        <v>406</v>
      </c>
      <c r="F33">
        <v>3.6</v>
      </c>
      <c r="G33" s="393">
        <v>13.45</v>
      </c>
      <c r="H33" s="393">
        <v>12.05</v>
      </c>
      <c r="I33" s="393">
        <v>9.06</v>
      </c>
      <c r="J33" s="393">
        <v>10.01</v>
      </c>
      <c r="K33" s="393">
        <v>8.2899999999999991</v>
      </c>
      <c r="L33" s="393">
        <v>9.91</v>
      </c>
      <c r="M33" s="393">
        <v>10.119999999999999</v>
      </c>
      <c r="N33" s="393">
        <v>9.1300000000000008</v>
      </c>
      <c r="O33" s="393">
        <v>11.34</v>
      </c>
      <c r="P33" s="393">
        <v>16.7</v>
      </c>
      <c r="Q33" s="393">
        <v>19.04</v>
      </c>
      <c r="R33" s="393">
        <v>10.59</v>
      </c>
      <c r="S33" s="393">
        <v>13.46</v>
      </c>
      <c r="T33" s="393">
        <v>11.89</v>
      </c>
      <c r="U33" s="393">
        <v>9.5</v>
      </c>
      <c r="AI33" s="152">
        <f t="shared" si="1"/>
        <v>11.636000000000001</v>
      </c>
    </row>
    <row r="34" spans="1:36">
      <c r="A34">
        <f t="shared" si="0"/>
        <v>21</v>
      </c>
      <c r="B34" t="s">
        <v>405</v>
      </c>
      <c r="C34" t="s">
        <v>452</v>
      </c>
      <c r="D34" t="s">
        <v>456</v>
      </c>
      <c r="E34" t="s">
        <v>406</v>
      </c>
      <c r="F34">
        <v>4.4000000000000004</v>
      </c>
      <c r="G34" s="393">
        <v>9.24</v>
      </c>
      <c r="H34" s="393">
        <v>8.75</v>
      </c>
      <c r="I34" s="393">
        <v>7.88</v>
      </c>
      <c r="J34" s="393">
        <v>15.09</v>
      </c>
      <c r="K34" s="393">
        <v>10.63</v>
      </c>
      <c r="L34" s="393">
        <v>13.92</v>
      </c>
      <c r="M34" s="393">
        <v>12.59</v>
      </c>
      <c r="N34" s="393">
        <v>9.5399999999999991</v>
      </c>
      <c r="O34" s="393">
        <v>9.19</v>
      </c>
      <c r="P34" s="393">
        <v>18.7</v>
      </c>
      <c r="Q34" s="393">
        <v>11.56</v>
      </c>
      <c r="R34" s="393">
        <v>16.559999999999999</v>
      </c>
      <c r="S34" s="393">
        <v>12.16</v>
      </c>
      <c r="T34" s="393">
        <v>15.75</v>
      </c>
      <c r="U34" s="393">
        <v>16.04</v>
      </c>
      <c r="AI34" s="152">
        <f>AVERAGE(G34:U34)</f>
        <v>12.506666666666666</v>
      </c>
    </row>
    <row r="35" spans="1:36">
      <c r="A35">
        <f t="shared" si="0"/>
        <v>22</v>
      </c>
      <c r="B35" t="s">
        <v>405</v>
      </c>
      <c r="C35" t="s">
        <v>452</v>
      </c>
      <c r="D35" t="s">
        <v>456</v>
      </c>
      <c r="E35" t="s">
        <v>406</v>
      </c>
      <c r="F35">
        <v>3.2</v>
      </c>
      <c r="G35" s="393">
        <v>9.7100000000000009</v>
      </c>
      <c r="H35" s="393">
        <v>10.16</v>
      </c>
      <c r="I35" s="393">
        <v>16.59</v>
      </c>
      <c r="J35" s="393">
        <v>16.04</v>
      </c>
      <c r="K35" s="393">
        <v>9.41</v>
      </c>
      <c r="L35" s="393">
        <v>8.4</v>
      </c>
      <c r="M35" s="393">
        <v>10.59</v>
      </c>
      <c r="N35" s="393">
        <v>8.7799999999999994</v>
      </c>
      <c r="O35" s="393">
        <v>7.45</v>
      </c>
      <c r="P35" s="393">
        <v>12.29</v>
      </c>
      <c r="Q35" s="393">
        <v>14.76</v>
      </c>
      <c r="R35" s="393">
        <v>11.45</v>
      </c>
      <c r="S35" s="393">
        <v>11.51</v>
      </c>
      <c r="T35" s="393">
        <v>10.1</v>
      </c>
      <c r="U35" s="393">
        <v>8.86</v>
      </c>
      <c r="AI35" s="152">
        <f>AVERAGE(G35:U35)</f>
        <v>11.073333333333334</v>
      </c>
    </row>
    <row r="36" spans="1:36">
      <c r="A36">
        <f t="shared" si="0"/>
        <v>23</v>
      </c>
      <c r="B36" t="s">
        <v>405</v>
      </c>
      <c r="C36" t="s">
        <v>452</v>
      </c>
      <c r="D36" t="s">
        <v>456</v>
      </c>
      <c r="E36" t="s">
        <v>406</v>
      </c>
      <c r="F36">
        <v>3.4</v>
      </c>
      <c r="G36" s="393">
        <v>7.31</v>
      </c>
      <c r="H36" s="393">
        <v>7.68</v>
      </c>
      <c r="I36" s="393">
        <v>11.32</v>
      </c>
      <c r="J36" s="393">
        <v>13.07</v>
      </c>
      <c r="K36" s="393">
        <v>11.91</v>
      </c>
      <c r="L36" s="393">
        <v>8.76</v>
      </c>
      <c r="M36" s="393">
        <v>7.48</v>
      </c>
      <c r="N36" s="393">
        <v>7.68</v>
      </c>
      <c r="O36" s="393">
        <v>12.07</v>
      </c>
      <c r="P36" s="393">
        <v>8.83</v>
      </c>
      <c r="Q36" s="393">
        <v>9.31</v>
      </c>
      <c r="R36" s="393">
        <v>12.53</v>
      </c>
      <c r="S36" s="393">
        <v>14.02</v>
      </c>
      <c r="T36" s="393">
        <v>11.44</v>
      </c>
      <c r="U36" s="393">
        <v>13.26</v>
      </c>
      <c r="V36" s="393">
        <v>8.0299999999999994</v>
      </c>
      <c r="AI36" s="152">
        <f>AVERAGE(G36:V36)</f>
        <v>10.293749999999998</v>
      </c>
    </row>
    <row r="37" spans="1:36">
      <c r="A37">
        <f t="shared" si="0"/>
        <v>24</v>
      </c>
      <c r="B37" t="s">
        <v>405</v>
      </c>
      <c r="C37" t="s">
        <v>452</v>
      </c>
      <c r="D37" t="s">
        <v>456</v>
      </c>
      <c r="E37" t="s">
        <v>406</v>
      </c>
      <c r="F37">
        <v>3.3</v>
      </c>
      <c r="G37" s="393">
        <v>10.51</v>
      </c>
      <c r="H37" s="393">
        <v>8.5500000000000007</v>
      </c>
      <c r="I37" s="393">
        <v>8.94</v>
      </c>
      <c r="J37" s="393">
        <v>8.5299999999999994</v>
      </c>
      <c r="K37" s="393">
        <v>17.93</v>
      </c>
      <c r="L37" s="393">
        <v>10.49</v>
      </c>
      <c r="M37" s="393">
        <v>7.26</v>
      </c>
      <c r="N37" s="393">
        <v>11.36</v>
      </c>
      <c r="O37" s="393">
        <v>8.16</v>
      </c>
      <c r="P37" s="393">
        <v>12.51</v>
      </c>
      <c r="Q37" s="393">
        <v>9.07</v>
      </c>
      <c r="R37" s="393">
        <v>8.74</v>
      </c>
      <c r="S37" s="393">
        <v>9.83</v>
      </c>
      <c r="T37" s="393">
        <v>12.04</v>
      </c>
      <c r="U37" s="393">
        <v>12.11</v>
      </c>
      <c r="AI37" s="152">
        <f t="shared" si="1"/>
        <v>10.401999999999997</v>
      </c>
    </row>
    <row r="38" spans="1:36">
      <c r="A38">
        <f t="shared" si="0"/>
        <v>25</v>
      </c>
      <c r="B38" t="s">
        <v>405</v>
      </c>
      <c r="C38" t="s">
        <v>452</v>
      </c>
      <c r="D38" t="s">
        <v>456</v>
      </c>
      <c r="E38" t="s">
        <v>407</v>
      </c>
      <c r="F38">
        <v>0.4</v>
      </c>
      <c r="G38" s="393">
        <v>6.37</v>
      </c>
      <c r="H38" s="393">
        <v>5.47</v>
      </c>
      <c r="I38" s="393">
        <v>7.14</v>
      </c>
      <c r="J38" s="393">
        <v>6.04</v>
      </c>
      <c r="K38" s="393">
        <v>4.54</v>
      </c>
      <c r="L38" s="393">
        <v>4.2</v>
      </c>
      <c r="M38" s="393">
        <v>5.13</v>
      </c>
      <c r="N38" s="393">
        <v>5.44</v>
      </c>
      <c r="O38" s="393">
        <v>4.8499999999999996</v>
      </c>
      <c r="P38" s="393">
        <v>4.49</v>
      </c>
      <c r="Q38" s="393">
        <v>4.1900000000000004</v>
      </c>
      <c r="R38" s="393">
        <v>4.6399999999999997</v>
      </c>
      <c r="S38" s="393">
        <v>6.88</v>
      </c>
      <c r="T38" s="393">
        <v>6.03</v>
      </c>
      <c r="U38" s="393">
        <v>5.68</v>
      </c>
      <c r="AI38" s="152">
        <f t="shared" si="1"/>
        <v>5.4060000000000006</v>
      </c>
    </row>
    <row r="39" spans="1:36">
      <c r="A39">
        <f t="shared" si="0"/>
        <v>26</v>
      </c>
      <c r="B39" t="s">
        <v>405</v>
      </c>
      <c r="C39" t="s">
        <v>452</v>
      </c>
      <c r="D39" t="s">
        <v>456</v>
      </c>
      <c r="E39" t="s">
        <v>407</v>
      </c>
      <c r="F39">
        <v>0.4</v>
      </c>
      <c r="G39" s="393">
        <v>5.96</v>
      </c>
      <c r="H39" s="393">
        <v>5.0599999999999996</v>
      </c>
      <c r="I39" s="393">
        <v>5.86</v>
      </c>
      <c r="J39" s="393">
        <v>7.13</v>
      </c>
      <c r="K39" s="393">
        <v>6.57</v>
      </c>
      <c r="L39" s="393">
        <v>5.9</v>
      </c>
      <c r="M39" s="393">
        <v>5.34</v>
      </c>
      <c r="N39" s="393">
        <v>4.87</v>
      </c>
      <c r="O39" s="393">
        <v>6.24</v>
      </c>
      <c r="P39" s="393">
        <v>4.9000000000000004</v>
      </c>
      <c r="Q39" s="393">
        <v>6.24</v>
      </c>
      <c r="R39" s="393">
        <v>5.1100000000000003</v>
      </c>
      <c r="S39" s="393">
        <v>5.36</v>
      </c>
      <c r="T39" s="393">
        <v>4.7</v>
      </c>
      <c r="U39" s="393">
        <v>5.73</v>
      </c>
      <c r="V39" s="393">
        <v>5.4</v>
      </c>
      <c r="W39" s="393">
        <v>6.35</v>
      </c>
      <c r="X39" s="393"/>
      <c r="AI39" s="152">
        <f>AVERAGE(G39:X39)</f>
        <v>5.6894117647058824</v>
      </c>
    </row>
    <row r="40" spans="1:36">
      <c r="A40">
        <f t="shared" si="0"/>
        <v>27</v>
      </c>
      <c r="B40" t="s">
        <v>405</v>
      </c>
      <c r="C40" t="s">
        <v>452</v>
      </c>
      <c r="D40" t="s">
        <v>456</v>
      </c>
      <c r="E40" t="s">
        <v>407</v>
      </c>
      <c r="F40">
        <v>0.4</v>
      </c>
      <c r="G40" s="393">
        <v>6.21</v>
      </c>
      <c r="H40" s="393">
        <v>5.4</v>
      </c>
      <c r="I40" s="393">
        <v>5.38</v>
      </c>
      <c r="J40" s="393">
        <v>5.23</v>
      </c>
      <c r="K40" s="393">
        <v>4.92</v>
      </c>
      <c r="L40" s="393">
        <v>5.43</v>
      </c>
      <c r="M40" s="393">
        <v>5.54</v>
      </c>
      <c r="N40" s="393">
        <v>5.4</v>
      </c>
      <c r="O40" s="393">
        <v>6.63</v>
      </c>
      <c r="P40" s="393">
        <v>6.34</v>
      </c>
      <c r="Q40" s="393">
        <v>5.83</v>
      </c>
      <c r="R40" s="393">
        <v>5.57</v>
      </c>
      <c r="S40" s="393">
        <v>4.2699999999999996</v>
      </c>
      <c r="T40" s="393">
        <v>4.3</v>
      </c>
      <c r="U40" s="393">
        <v>5.48</v>
      </c>
      <c r="AI40" s="152">
        <f t="shared" si="1"/>
        <v>5.4619999999999997</v>
      </c>
    </row>
    <row r="41" spans="1:36">
      <c r="A41">
        <f t="shared" si="0"/>
        <v>28</v>
      </c>
      <c r="B41" t="s">
        <v>405</v>
      </c>
      <c r="C41" t="s">
        <v>452</v>
      </c>
      <c r="D41" t="s">
        <v>456</v>
      </c>
      <c r="E41" t="s">
        <v>407</v>
      </c>
      <c r="F41">
        <v>0.6</v>
      </c>
      <c r="G41" s="393">
        <v>6.26</v>
      </c>
      <c r="H41" s="393">
        <v>6.34</v>
      </c>
      <c r="I41" s="393">
        <v>6.3</v>
      </c>
      <c r="J41" s="393">
        <v>6.92</v>
      </c>
      <c r="K41" s="393">
        <v>6.57</v>
      </c>
      <c r="L41" s="393">
        <v>6.86</v>
      </c>
      <c r="M41" s="393">
        <v>5.7</v>
      </c>
      <c r="N41" s="393">
        <v>5.57</v>
      </c>
      <c r="O41" s="393">
        <v>5.74</v>
      </c>
      <c r="P41" s="393">
        <v>6.33</v>
      </c>
      <c r="Q41" s="393">
        <v>6.06</v>
      </c>
      <c r="R41" s="393">
        <v>7.04</v>
      </c>
      <c r="S41" s="393">
        <v>5.73</v>
      </c>
      <c r="T41" s="393">
        <v>5.98</v>
      </c>
      <c r="U41" s="393">
        <v>6.45</v>
      </c>
      <c r="AH41" s="152"/>
      <c r="AI41" s="152">
        <f t="shared" si="1"/>
        <v>6.2566666666666686</v>
      </c>
    </row>
    <row r="42" spans="1:36">
      <c r="A42">
        <f t="shared" si="0"/>
        <v>29</v>
      </c>
      <c r="B42" t="s">
        <v>405</v>
      </c>
      <c r="C42" t="s">
        <v>452</v>
      </c>
      <c r="D42" t="s">
        <v>456</v>
      </c>
      <c r="E42" t="s">
        <v>407</v>
      </c>
      <c r="F42">
        <v>0.5</v>
      </c>
      <c r="G42" s="393">
        <v>6.58</v>
      </c>
      <c r="H42" s="393">
        <v>6.11</v>
      </c>
      <c r="I42" s="393">
        <v>5.95</v>
      </c>
      <c r="J42" s="393">
        <v>5.38</v>
      </c>
      <c r="K42" s="393">
        <v>7.12</v>
      </c>
      <c r="L42" s="393">
        <v>5.3</v>
      </c>
      <c r="M42" s="393">
        <v>6.71</v>
      </c>
      <c r="N42" s="393">
        <v>5.6</v>
      </c>
      <c r="O42" s="393">
        <v>5.2</v>
      </c>
      <c r="P42" s="393">
        <v>6.57</v>
      </c>
      <c r="Q42" s="393">
        <v>4.91</v>
      </c>
      <c r="R42" s="393">
        <v>4.74</v>
      </c>
      <c r="S42" s="393">
        <v>5.93</v>
      </c>
      <c r="T42" s="393">
        <v>5.23</v>
      </c>
      <c r="U42" s="393">
        <v>5.33</v>
      </c>
      <c r="AI42" s="152">
        <f t="shared" si="1"/>
        <v>5.777333333333333</v>
      </c>
    </row>
    <row r="43" spans="1:36">
      <c r="A43">
        <f t="shared" si="0"/>
        <v>30</v>
      </c>
      <c r="B43" t="s">
        <v>405</v>
      </c>
      <c r="C43" t="s">
        <v>452</v>
      </c>
      <c r="D43" t="s">
        <v>456</v>
      </c>
      <c r="E43" t="s">
        <v>407</v>
      </c>
      <c r="F43">
        <v>0.7</v>
      </c>
      <c r="G43">
        <v>7.03</v>
      </c>
      <c r="H43" s="393">
        <v>5.26</v>
      </c>
      <c r="I43" s="393">
        <v>6.02</v>
      </c>
      <c r="J43" s="393">
        <v>6.14</v>
      </c>
      <c r="K43" s="393">
        <v>6.3</v>
      </c>
      <c r="L43" s="393">
        <v>6.97</v>
      </c>
      <c r="M43" s="393">
        <v>5.78</v>
      </c>
      <c r="N43" s="393">
        <v>6.55</v>
      </c>
      <c r="O43" s="393">
        <v>5.21</v>
      </c>
      <c r="P43" s="393">
        <v>6.39</v>
      </c>
      <c r="Q43" s="393">
        <v>6.67</v>
      </c>
      <c r="R43" s="393">
        <v>6.72</v>
      </c>
      <c r="S43" s="393">
        <v>5.82</v>
      </c>
      <c r="T43" s="393">
        <v>5.62</v>
      </c>
      <c r="U43" s="393">
        <v>6.89</v>
      </c>
      <c r="AI43" s="152">
        <f t="shared" ref="AI43:AI50" si="2">AVERAGE(G43:U43)</f>
        <v>6.2246666666666659</v>
      </c>
      <c r="AJ43" s="152"/>
    </row>
    <row r="44" spans="1:36">
      <c r="A44">
        <f t="shared" si="0"/>
        <v>31</v>
      </c>
      <c r="B44" t="s">
        <v>405</v>
      </c>
      <c r="C44" t="s">
        <v>452</v>
      </c>
      <c r="D44" t="s">
        <v>456</v>
      </c>
      <c r="E44" t="s">
        <v>406</v>
      </c>
      <c r="F44">
        <v>3.7</v>
      </c>
      <c r="G44" s="393">
        <v>14.26</v>
      </c>
      <c r="H44" s="393">
        <v>13.18</v>
      </c>
      <c r="I44" s="393">
        <v>15.07</v>
      </c>
      <c r="J44" s="393">
        <v>12.68</v>
      </c>
      <c r="K44" s="393">
        <v>9.5</v>
      </c>
      <c r="L44" s="393">
        <v>9.08</v>
      </c>
      <c r="M44" s="393">
        <v>10.8</v>
      </c>
      <c r="N44" s="393">
        <v>7.35</v>
      </c>
      <c r="O44" s="393">
        <v>11.54</v>
      </c>
      <c r="P44" s="393">
        <v>10.199999999999999</v>
      </c>
      <c r="Q44" s="393">
        <v>8.65</v>
      </c>
      <c r="R44" s="393">
        <v>11.27</v>
      </c>
      <c r="S44" s="393">
        <v>16.059999999999999</v>
      </c>
      <c r="T44" s="393">
        <v>14.96</v>
      </c>
      <c r="U44" s="393">
        <v>10.79</v>
      </c>
      <c r="AI44" s="152">
        <f t="shared" si="2"/>
        <v>11.692666666666666</v>
      </c>
    </row>
    <row r="45" spans="1:36">
      <c r="A45">
        <f t="shared" si="0"/>
        <v>32</v>
      </c>
      <c r="B45" t="s">
        <v>405</v>
      </c>
      <c r="C45" t="s">
        <v>452</v>
      </c>
      <c r="D45" t="s">
        <v>456</v>
      </c>
      <c r="E45" t="s">
        <v>406</v>
      </c>
      <c r="F45">
        <v>2.7</v>
      </c>
      <c r="G45" s="393">
        <v>8.58</v>
      </c>
      <c r="H45" s="393">
        <v>9.5399999999999991</v>
      </c>
      <c r="I45" s="393">
        <v>14</v>
      </c>
      <c r="J45" s="393">
        <v>9.3699999999999992</v>
      </c>
      <c r="K45" s="393">
        <v>7.49</v>
      </c>
      <c r="L45" s="393">
        <v>8.5</v>
      </c>
      <c r="M45" s="393">
        <v>10.1</v>
      </c>
      <c r="N45" s="393">
        <v>7.49</v>
      </c>
      <c r="O45" s="393">
        <v>16.690000000000001</v>
      </c>
      <c r="P45" s="393">
        <v>7.27</v>
      </c>
      <c r="Q45" s="393">
        <v>12.7</v>
      </c>
      <c r="R45" s="393">
        <v>7.54</v>
      </c>
      <c r="S45" s="393">
        <v>9.68</v>
      </c>
      <c r="T45" s="393">
        <v>15.98</v>
      </c>
      <c r="U45" s="393">
        <v>10.28</v>
      </c>
      <c r="AI45" s="152">
        <f t="shared" si="2"/>
        <v>10.347333333333331</v>
      </c>
    </row>
    <row r="46" spans="1:36">
      <c r="A46">
        <f t="shared" si="0"/>
        <v>33</v>
      </c>
      <c r="B46" t="s">
        <v>405</v>
      </c>
      <c r="C46" t="s">
        <v>452</v>
      </c>
      <c r="D46" t="s">
        <v>456</v>
      </c>
      <c r="E46" t="s">
        <v>406</v>
      </c>
      <c r="F46">
        <v>3</v>
      </c>
      <c r="G46" s="393">
        <v>10.14</v>
      </c>
      <c r="H46" s="393">
        <v>9.77</v>
      </c>
      <c r="I46" s="393">
        <v>11.32</v>
      </c>
      <c r="J46" s="393">
        <v>10.69</v>
      </c>
      <c r="K46" s="393">
        <v>8.99</v>
      </c>
      <c r="L46" s="393">
        <v>18.62</v>
      </c>
      <c r="M46" s="393">
        <v>7.39</v>
      </c>
      <c r="N46" s="393">
        <v>13.92</v>
      </c>
      <c r="O46" s="393">
        <v>11.53</v>
      </c>
      <c r="P46" s="393">
        <v>11.27</v>
      </c>
      <c r="Q46" s="393">
        <v>9.9</v>
      </c>
      <c r="R46" s="393">
        <v>7.96</v>
      </c>
      <c r="S46" s="393">
        <v>9.07</v>
      </c>
      <c r="T46" s="393">
        <v>8.81</v>
      </c>
      <c r="U46" s="393">
        <v>9.8000000000000007</v>
      </c>
      <c r="AI46" s="152">
        <f t="shared" si="2"/>
        <v>10.612</v>
      </c>
    </row>
    <row r="47" spans="1:36">
      <c r="A47">
        <f t="shared" si="0"/>
        <v>34</v>
      </c>
      <c r="B47" t="s">
        <v>405</v>
      </c>
      <c r="C47" t="s">
        <v>452</v>
      </c>
      <c r="D47" t="s">
        <v>456</v>
      </c>
      <c r="E47" t="s">
        <v>406</v>
      </c>
      <c r="F47">
        <v>3.9</v>
      </c>
      <c r="G47" s="393">
        <v>7.84</v>
      </c>
      <c r="H47" s="393">
        <v>7.44</v>
      </c>
      <c r="I47" s="393">
        <v>18.14</v>
      </c>
      <c r="J47" s="393">
        <v>15.06</v>
      </c>
      <c r="K47" s="393">
        <v>11.99</v>
      </c>
      <c r="L47" s="393">
        <v>11.62</v>
      </c>
      <c r="M47" s="393">
        <v>16.66</v>
      </c>
      <c r="N47" s="393">
        <v>9.16</v>
      </c>
      <c r="O47" s="393">
        <v>10.85</v>
      </c>
      <c r="P47" s="393">
        <v>14.88</v>
      </c>
      <c r="Q47" s="393">
        <v>13.85</v>
      </c>
      <c r="R47" s="393">
        <v>8.41</v>
      </c>
      <c r="S47" s="393">
        <v>14.12</v>
      </c>
      <c r="T47" s="393">
        <v>11.54</v>
      </c>
      <c r="U47" s="393">
        <v>9.5399999999999991</v>
      </c>
      <c r="AI47" s="152">
        <f t="shared" si="2"/>
        <v>12.073333333333331</v>
      </c>
    </row>
    <row r="48" spans="1:36">
      <c r="A48">
        <f t="shared" si="0"/>
        <v>35</v>
      </c>
      <c r="B48" t="s">
        <v>405</v>
      </c>
      <c r="C48" t="s">
        <v>452</v>
      </c>
      <c r="D48" t="s">
        <v>456</v>
      </c>
      <c r="E48" t="s">
        <v>406</v>
      </c>
      <c r="F48">
        <v>5.2</v>
      </c>
      <c r="G48" s="393">
        <v>16.03</v>
      </c>
      <c r="H48" s="393">
        <v>15.3</v>
      </c>
      <c r="I48" s="393">
        <v>10.61</v>
      </c>
      <c r="J48" s="393">
        <v>10.039999999999999</v>
      </c>
      <c r="K48" s="393">
        <v>8.83</v>
      </c>
      <c r="L48" s="393">
        <v>8.36</v>
      </c>
      <c r="M48" s="393">
        <v>12.48</v>
      </c>
      <c r="N48" s="393">
        <v>16.64</v>
      </c>
      <c r="O48" s="393">
        <v>18.41</v>
      </c>
      <c r="P48" s="393">
        <v>16.47</v>
      </c>
      <c r="Q48" s="393">
        <v>13</v>
      </c>
      <c r="R48" s="393">
        <v>12.74</v>
      </c>
      <c r="S48" s="393">
        <v>15.71</v>
      </c>
      <c r="T48" s="393">
        <v>10.84</v>
      </c>
      <c r="U48" s="393">
        <v>9.7200000000000006</v>
      </c>
      <c r="AI48" s="152">
        <f t="shared" si="2"/>
        <v>13.012</v>
      </c>
    </row>
    <row r="49" spans="1:35">
      <c r="A49">
        <f t="shared" si="0"/>
        <v>36</v>
      </c>
      <c r="B49" t="s">
        <v>405</v>
      </c>
      <c r="C49" t="s">
        <v>452</v>
      </c>
      <c r="D49" t="s">
        <v>456</v>
      </c>
      <c r="E49" t="s">
        <v>406</v>
      </c>
      <c r="F49">
        <v>2.4</v>
      </c>
      <c r="G49" s="393">
        <v>10.9</v>
      </c>
      <c r="H49" s="393">
        <v>14.33</v>
      </c>
      <c r="I49" s="393">
        <v>14.77</v>
      </c>
      <c r="J49" s="393">
        <v>9.85</v>
      </c>
      <c r="K49" s="393">
        <v>10.26</v>
      </c>
      <c r="L49" s="393">
        <v>11.93</v>
      </c>
      <c r="M49" s="393">
        <v>7.24</v>
      </c>
      <c r="N49" s="393">
        <v>7.66</v>
      </c>
      <c r="O49" s="393">
        <v>10.210000000000001</v>
      </c>
      <c r="P49" s="393">
        <v>8.3000000000000007</v>
      </c>
      <c r="Q49" s="393">
        <v>7.7</v>
      </c>
      <c r="R49" s="393">
        <v>9.17</v>
      </c>
      <c r="S49" s="393">
        <v>11.11</v>
      </c>
      <c r="T49" s="393">
        <v>12.08</v>
      </c>
      <c r="U49" s="393">
        <v>11.45</v>
      </c>
      <c r="V49" s="152"/>
      <c r="AI49" s="152">
        <f t="shared" si="2"/>
        <v>10.463999999999999</v>
      </c>
    </row>
    <row r="50" spans="1:35">
      <c r="A50">
        <f t="shared" si="0"/>
        <v>37</v>
      </c>
      <c r="B50" t="s">
        <v>402</v>
      </c>
      <c r="C50" t="s">
        <v>452</v>
      </c>
      <c r="D50" t="s">
        <v>455</v>
      </c>
      <c r="E50" t="s">
        <v>407</v>
      </c>
      <c r="F50">
        <v>1</v>
      </c>
      <c r="G50" s="393">
        <v>7.82</v>
      </c>
      <c r="H50" s="393">
        <v>8.49</v>
      </c>
      <c r="I50" s="393">
        <v>8.31</v>
      </c>
      <c r="J50" s="393">
        <v>6.6</v>
      </c>
      <c r="K50" s="393">
        <v>8.2100000000000009</v>
      </c>
      <c r="L50" s="393">
        <v>7.89</v>
      </c>
      <c r="M50" s="393">
        <v>5.83</v>
      </c>
      <c r="N50" s="393">
        <v>7.63</v>
      </c>
      <c r="O50" s="393">
        <v>8.58</v>
      </c>
      <c r="P50" s="393">
        <v>7.03</v>
      </c>
      <c r="Q50" s="393">
        <v>8.61</v>
      </c>
      <c r="R50" s="393">
        <v>6.2</v>
      </c>
      <c r="S50" s="393">
        <v>6.08</v>
      </c>
      <c r="T50" s="393">
        <v>5.0999999999999996</v>
      </c>
      <c r="U50" s="393">
        <v>7.53</v>
      </c>
      <c r="AI50" s="152">
        <f t="shared" si="2"/>
        <v>7.3273333333333337</v>
      </c>
    </row>
    <row r="51" spans="1:35">
      <c r="A51">
        <f t="shared" si="0"/>
        <v>38</v>
      </c>
      <c r="B51" t="s">
        <v>402</v>
      </c>
      <c r="C51" t="s">
        <v>452</v>
      </c>
      <c r="D51" t="s">
        <v>455</v>
      </c>
      <c r="E51" t="s">
        <v>407</v>
      </c>
      <c r="F51">
        <v>0.8</v>
      </c>
      <c r="G51" s="393">
        <v>8.48</v>
      </c>
      <c r="H51" s="393">
        <v>7.12</v>
      </c>
      <c r="I51" s="393">
        <v>7.51</v>
      </c>
      <c r="J51" s="393">
        <v>6.83</v>
      </c>
      <c r="K51" s="393">
        <v>5.62</v>
      </c>
      <c r="L51" s="393">
        <v>4.21</v>
      </c>
      <c r="M51" s="393">
        <v>6.7</v>
      </c>
      <c r="N51" s="393">
        <v>5.79</v>
      </c>
      <c r="O51" s="393">
        <v>6.95</v>
      </c>
      <c r="P51" s="393">
        <v>5.87</v>
      </c>
      <c r="Q51" s="393">
        <v>6.37</v>
      </c>
      <c r="R51" s="393">
        <v>7.72</v>
      </c>
      <c r="S51" s="393">
        <v>6.24</v>
      </c>
      <c r="T51" s="393">
        <v>8.59</v>
      </c>
      <c r="U51" s="393">
        <v>8.11</v>
      </c>
      <c r="AI51" s="152">
        <f t="shared" ref="AI51:AI111" si="3">AVERAGE(G51:U51)</f>
        <v>6.8073333333333332</v>
      </c>
    </row>
    <row r="52" spans="1:35">
      <c r="A52">
        <f t="shared" si="0"/>
        <v>39</v>
      </c>
      <c r="B52" t="s">
        <v>402</v>
      </c>
      <c r="C52" t="s">
        <v>452</v>
      </c>
      <c r="D52" t="s">
        <v>455</v>
      </c>
      <c r="E52" t="s">
        <v>407</v>
      </c>
      <c r="F52">
        <v>0.7</v>
      </c>
      <c r="G52" s="393">
        <v>7.12</v>
      </c>
      <c r="H52" s="393">
        <v>7.87</v>
      </c>
      <c r="I52" s="393">
        <v>6.16</v>
      </c>
      <c r="J52" s="393">
        <v>4.21</v>
      </c>
      <c r="K52" s="393">
        <v>7.71</v>
      </c>
      <c r="L52" s="393">
        <v>7.02</v>
      </c>
      <c r="M52" s="393">
        <v>5.9</v>
      </c>
      <c r="N52" s="393">
        <v>6.82</v>
      </c>
      <c r="O52" s="393">
        <v>8.2200000000000006</v>
      </c>
      <c r="P52" s="393">
        <v>7.43</v>
      </c>
      <c r="Q52" s="393">
        <v>7.4</v>
      </c>
      <c r="R52" s="393">
        <v>7.17</v>
      </c>
      <c r="S52" s="393">
        <v>6.2</v>
      </c>
      <c r="T52" s="393">
        <v>5.36</v>
      </c>
      <c r="U52" s="393">
        <v>7.92</v>
      </c>
      <c r="AI52" s="152">
        <f t="shared" si="3"/>
        <v>6.8340000000000014</v>
      </c>
    </row>
    <row r="53" spans="1:35">
      <c r="A53">
        <f t="shared" si="0"/>
        <v>40</v>
      </c>
      <c r="B53" t="s">
        <v>402</v>
      </c>
      <c r="C53" t="s">
        <v>452</v>
      </c>
      <c r="D53" t="s">
        <v>455</v>
      </c>
      <c r="E53" t="s">
        <v>407</v>
      </c>
      <c r="F53">
        <v>0.7</v>
      </c>
      <c r="G53" s="393">
        <v>7.58</v>
      </c>
      <c r="H53" s="393">
        <v>7.41</v>
      </c>
      <c r="I53" s="393">
        <v>7.61</v>
      </c>
      <c r="J53" s="393">
        <v>6.32</v>
      </c>
      <c r="K53" s="393">
        <v>7.48</v>
      </c>
      <c r="L53" s="393">
        <v>7.13</v>
      </c>
      <c r="M53" s="393">
        <v>7.91</v>
      </c>
      <c r="N53" s="393">
        <v>5.73</v>
      </c>
      <c r="O53" s="393">
        <v>6.53</v>
      </c>
      <c r="P53" s="393">
        <v>6.61</v>
      </c>
      <c r="Q53" s="393">
        <v>5.48</v>
      </c>
      <c r="R53" s="393">
        <v>6.72</v>
      </c>
      <c r="S53" s="393">
        <v>7.19</v>
      </c>
      <c r="T53" s="393">
        <v>8.4700000000000006</v>
      </c>
      <c r="U53" s="393">
        <v>7.88</v>
      </c>
      <c r="AI53" s="152">
        <f t="shared" si="3"/>
        <v>7.0700000000000012</v>
      </c>
    </row>
    <row r="54" spans="1:35">
      <c r="A54">
        <f t="shared" si="0"/>
        <v>41</v>
      </c>
      <c r="B54" t="s">
        <v>402</v>
      </c>
      <c r="C54" t="s">
        <v>452</v>
      </c>
      <c r="D54" t="s">
        <v>455</v>
      </c>
      <c r="E54" t="s">
        <v>407</v>
      </c>
      <c r="F54">
        <v>0.7</v>
      </c>
      <c r="G54" s="393">
        <v>5.42</v>
      </c>
      <c r="H54" s="393">
        <v>6.69</v>
      </c>
      <c r="I54" s="393">
        <v>8.36</v>
      </c>
      <c r="J54" s="393">
        <v>4.8600000000000003</v>
      </c>
      <c r="K54" s="393">
        <v>8.2899999999999991</v>
      </c>
      <c r="L54" s="393">
        <v>8.26</v>
      </c>
      <c r="M54" s="393">
        <v>8.1999999999999993</v>
      </c>
      <c r="N54" s="393">
        <v>6.48</v>
      </c>
      <c r="O54" s="393">
        <v>7.36</v>
      </c>
      <c r="P54" s="393">
        <v>7.09</v>
      </c>
      <c r="Q54" s="393">
        <v>8.3800000000000008</v>
      </c>
      <c r="R54" s="393">
        <v>5.93</v>
      </c>
      <c r="S54" s="393">
        <v>8.14</v>
      </c>
      <c r="T54" s="393">
        <v>5.5</v>
      </c>
      <c r="U54" s="393">
        <v>6.56</v>
      </c>
      <c r="AI54" s="152">
        <f t="shared" si="3"/>
        <v>7.0346666666666664</v>
      </c>
    </row>
    <row r="55" spans="1:35">
      <c r="A55">
        <f t="shared" si="0"/>
        <v>42</v>
      </c>
      <c r="B55" t="s">
        <v>402</v>
      </c>
      <c r="C55" t="s">
        <v>452</v>
      </c>
      <c r="D55" t="s">
        <v>455</v>
      </c>
      <c r="E55" t="s">
        <v>407</v>
      </c>
      <c r="F55">
        <v>0.7</v>
      </c>
      <c r="G55" s="393">
        <v>6.06</v>
      </c>
      <c r="H55" s="393">
        <v>7.27</v>
      </c>
      <c r="I55" s="393">
        <v>7.38</v>
      </c>
      <c r="J55" s="393">
        <v>7.19</v>
      </c>
      <c r="K55" s="393">
        <v>6.25</v>
      </c>
      <c r="L55" s="393">
        <v>6.9</v>
      </c>
      <c r="M55" s="393">
        <v>6.35</v>
      </c>
      <c r="N55" s="393">
        <v>6.48</v>
      </c>
      <c r="O55" s="393">
        <v>7.36</v>
      </c>
      <c r="P55" s="393">
        <v>7.09</v>
      </c>
      <c r="Q55" s="393">
        <v>8.3800000000000008</v>
      </c>
      <c r="R55" s="393">
        <v>5.93</v>
      </c>
      <c r="S55" s="393">
        <v>8.14</v>
      </c>
      <c r="T55" s="393">
        <v>5.5</v>
      </c>
      <c r="U55" s="393">
        <v>6.56</v>
      </c>
      <c r="AI55" s="152">
        <f t="shared" si="3"/>
        <v>6.855999999999999</v>
      </c>
    </row>
    <row r="56" spans="1:35">
      <c r="A56">
        <f t="shared" si="0"/>
        <v>43</v>
      </c>
      <c r="B56" t="s">
        <v>402</v>
      </c>
      <c r="C56" t="s">
        <v>452</v>
      </c>
      <c r="D56" t="s">
        <v>455</v>
      </c>
      <c r="E56" t="s">
        <v>406</v>
      </c>
      <c r="F56">
        <v>3.3</v>
      </c>
      <c r="G56" s="393">
        <v>9.1</v>
      </c>
      <c r="H56" s="393">
        <v>9.83</v>
      </c>
      <c r="I56" s="393">
        <v>12.3</v>
      </c>
      <c r="J56" s="393">
        <v>17.12</v>
      </c>
      <c r="K56" s="393">
        <v>11.67</v>
      </c>
      <c r="L56" s="393">
        <v>10.89</v>
      </c>
      <c r="M56" s="393">
        <v>10.43</v>
      </c>
      <c r="N56" s="393">
        <v>12.07</v>
      </c>
      <c r="O56" s="393">
        <v>8.84</v>
      </c>
      <c r="P56" s="393">
        <v>10.28</v>
      </c>
      <c r="Q56" s="393">
        <v>10.53</v>
      </c>
      <c r="R56" s="393">
        <v>15.01</v>
      </c>
      <c r="S56" s="393">
        <v>12.31</v>
      </c>
      <c r="T56" s="393">
        <v>11.81</v>
      </c>
      <c r="U56" s="393">
        <v>10.58</v>
      </c>
      <c r="AI56" s="152">
        <f t="shared" si="3"/>
        <v>11.518000000000001</v>
      </c>
    </row>
    <row r="57" spans="1:35">
      <c r="A57">
        <f t="shared" si="0"/>
        <v>44</v>
      </c>
      <c r="B57" t="s">
        <v>402</v>
      </c>
      <c r="C57" t="s">
        <v>452</v>
      </c>
      <c r="D57" t="s">
        <v>455</v>
      </c>
      <c r="E57" t="s">
        <v>406</v>
      </c>
      <c r="F57">
        <v>2.2000000000000002</v>
      </c>
      <c r="G57" s="393">
        <v>9.06</v>
      </c>
      <c r="H57" s="393">
        <v>11.2</v>
      </c>
      <c r="I57" s="393">
        <v>10.51</v>
      </c>
      <c r="J57" s="393">
        <v>9.98</v>
      </c>
      <c r="K57" s="393">
        <v>12.37</v>
      </c>
      <c r="L57" s="393">
        <v>10.54</v>
      </c>
      <c r="M57" s="393">
        <v>9.65</v>
      </c>
      <c r="N57" s="393">
        <v>10</v>
      </c>
      <c r="O57" s="393">
        <v>8.82</v>
      </c>
      <c r="P57" s="393">
        <v>10.9</v>
      </c>
      <c r="Q57" s="393">
        <v>10.73</v>
      </c>
      <c r="R57" s="393">
        <v>9</v>
      </c>
      <c r="S57" s="393">
        <v>9.08</v>
      </c>
      <c r="T57" s="393">
        <v>13.04</v>
      </c>
      <c r="U57" s="393">
        <v>12.46</v>
      </c>
      <c r="AI57" s="152">
        <f t="shared" si="3"/>
        <v>10.489333333333333</v>
      </c>
    </row>
    <row r="58" spans="1:35">
      <c r="A58">
        <f t="shared" si="0"/>
        <v>45</v>
      </c>
      <c r="B58" t="s">
        <v>402</v>
      </c>
      <c r="C58" t="s">
        <v>452</v>
      </c>
      <c r="D58" t="s">
        <v>455</v>
      </c>
      <c r="E58" t="s">
        <v>406</v>
      </c>
      <c r="F58">
        <v>3</v>
      </c>
      <c r="G58" s="393">
        <v>12.12</v>
      </c>
      <c r="H58" s="393">
        <v>12.15</v>
      </c>
      <c r="I58" s="393">
        <v>11.72</v>
      </c>
      <c r="J58" s="393">
        <v>10.11</v>
      </c>
      <c r="K58" s="393">
        <v>9.67</v>
      </c>
      <c r="L58" s="393">
        <v>9.65</v>
      </c>
      <c r="M58" s="393">
        <v>13.68</v>
      </c>
      <c r="N58" s="393">
        <v>14.93</v>
      </c>
      <c r="O58" s="393">
        <v>13.68</v>
      </c>
      <c r="P58" s="393">
        <v>11</v>
      </c>
      <c r="Q58" s="393">
        <v>15.59</v>
      </c>
      <c r="R58" s="393">
        <v>10.61</v>
      </c>
      <c r="S58" s="393">
        <v>11.14</v>
      </c>
      <c r="T58" s="393">
        <v>9.26</v>
      </c>
      <c r="U58" s="393">
        <v>13.19</v>
      </c>
      <c r="AI58" s="152">
        <f t="shared" si="3"/>
        <v>11.9</v>
      </c>
    </row>
    <row r="59" spans="1:35">
      <c r="A59">
        <f t="shared" si="0"/>
        <v>46</v>
      </c>
      <c r="B59" t="s">
        <v>402</v>
      </c>
      <c r="C59" t="s">
        <v>452</v>
      </c>
      <c r="D59" t="s">
        <v>455</v>
      </c>
      <c r="E59" t="s">
        <v>406</v>
      </c>
      <c r="F59">
        <v>2.6</v>
      </c>
      <c r="G59" s="393">
        <v>8.77</v>
      </c>
      <c r="H59" s="393">
        <v>13.71</v>
      </c>
      <c r="I59" s="393">
        <v>9.5399999999999991</v>
      </c>
      <c r="J59" s="393">
        <v>9.82</v>
      </c>
      <c r="K59" s="393">
        <v>14.5</v>
      </c>
      <c r="L59" s="393">
        <v>13.37</v>
      </c>
      <c r="M59" s="393">
        <v>9.8000000000000007</v>
      </c>
      <c r="N59" s="393">
        <v>9.82</v>
      </c>
      <c r="O59" s="393">
        <v>10.35</v>
      </c>
      <c r="P59" s="393">
        <v>10.91</v>
      </c>
      <c r="Q59" s="393">
        <v>9.65</v>
      </c>
      <c r="R59" s="393">
        <v>11.65</v>
      </c>
      <c r="S59" s="393">
        <v>8.9600000000000009</v>
      </c>
      <c r="T59" s="393">
        <v>10.8</v>
      </c>
      <c r="U59" s="393">
        <v>10.9</v>
      </c>
      <c r="AI59" s="152">
        <f t="shared" si="3"/>
        <v>10.836666666666668</v>
      </c>
    </row>
    <row r="60" spans="1:35">
      <c r="A60">
        <f t="shared" si="0"/>
        <v>47</v>
      </c>
      <c r="B60" t="s">
        <v>402</v>
      </c>
      <c r="C60" t="s">
        <v>452</v>
      </c>
      <c r="D60" t="s">
        <v>455</v>
      </c>
      <c r="E60" t="s">
        <v>406</v>
      </c>
      <c r="F60">
        <v>2.6</v>
      </c>
      <c r="G60" s="393">
        <v>13.87</v>
      </c>
      <c r="H60" s="393">
        <v>9.35</v>
      </c>
      <c r="I60" s="393">
        <v>11.42</v>
      </c>
      <c r="J60" s="393">
        <v>12.85</v>
      </c>
      <c r="K60" s="393">
        <v>10.42</v>
      </c>
      <c r="L60" s="393">
        <v>12.95</v>
      </c>
      <c r="M60" s="393">
        <v>13.85</v>
      </c>
      <c r="N60" s="393">
        <v>9.0399999999999991</v>
      </c>
      <c r="O60" s="393">
        <v>10.34</v>
      </c>
      <c r="P60" s="393">
        <v>12.94</v>
      </c>
      <c r="Q60" s="393">
        <v>9</v>
      </c>
      <c r="R60" s="393">
        <v>9.15</v>
      </c>
      <c r="S60" s="393">
        <v>10.84</v>
      </c>
      <c r="T60" s="393">
        <v>12.86</v>
      </c>
      <c r="U60" s="393">
        <v>12.11</v>
      </c>
      <c r="AI60" s="152">
        <f t="shared" si="3"/>
        <v>11.399333333333335</v>
      </c>
    </row>
    <row r="61" spans="1:35">
      <c r="A61">
        <f t="shared" si="0"/>
        <v>48</v>
      </c>
      <c r="B61" t="s">
        <v>402</v>
      </c>
      <c r="C61" t="s">
        <v>452</v>
      </c>
      <c r="D61" t="s">
        <v>455</v>
      </c>
      <c r="E61" t="s">
        <v>406</v>
      </c>
      <c r="F61">
        <v>2.8</v>
      </c>
      <c r="G61" s="393">
        <v>14.51</v>
      </c>
      <c r="H61" s="393">
        <v>8.83</v>
      </c>
      <c r="I61" s="393">
        <v>8.6999999999999993</v>
      </c>
      <c r="J61" s="393">
        <v>9.39</v>
      </c>
      <c r="K61" s="393">
        <v>9.98</v>
      </c>
      <c r="L61" s="393">
        <v>9.7100000000000009</v>
      </c>
      <c r="M61" s="393">
        <v>10.18</v>
      </c>
      <c r="N61" s="393">
        <v>16.05</v>
      </c>
      <c r="O61" s="393">
        <v>17.2</v>
      </c>
      <c r="P61" s="393">
        <v>10.31</v>
      </c>
      <c r="Q61" s="393">
        <v>9.9499999999999993</v>
      </c>
      <c r="R61" s="393">
        <v>9.57</v>
      </c>
      <c r="S61" s="393">
        <v>8.93</v>
      </c>
      <c r="T61" s="393">
        <v>11.96</v>
      </c>
      <c r="U61" s="393">
        <v>9.6</v>
      </c>
      <c r="AI61" s="152">
        <f t="shared" si="3"/>
        <v>10.991333333333333</v>
      </c>
    </row>
    <row r="62" spans="1:35">
      <c r="A62" t="s">
        <v>403</v>
      </c>
      <c r="B62" t="s">
        <v>411</v>
      </c>
      <c r="C62" t="s">
        <v>453</v>
      </c>
      <c r="D62" t="s">
        <v>455</v>
      </c>
      <c r="E62" t="s">
        <v>403</v>
      </c>
      <c r="G62" s="393">
        <v>10.69</v>
      </c>
      <c r="H62" s="393">
        <v>9.33</v>
      </c>
      <c r="I62" s="393">
        <v>7.94</v>
      </c>
      <c r="J62" s="393">
        <v>7.04</v>
      </c>
      <c r="K62" s="393">
        <v>7.35</v>
      </c>
      <c r="L62" s="393">
        <v>5.52</v>
      </c>
      <c r="M62" s="393">
        <v>9.77</v>
      </c>
      <c r="N62" s="393">
        <v>7.49</v>
      </c>
      <c r="O62" s="393">
        <v>5.69</v>
      </c>
      <c r="P62" s="393">
        <v>8.52</v>
      </c>
      <c r="Q62" s="393">
        <v>4.0199999999999996</v>
      </c>
      <c r="R62" s="393">
        <v>7.5</v>
      </c>
      <c r="S62" s="393">
        <v>5.9</v>
      </c>
      <c r="T62" s="393">
        <v>5.82</v>
      </c>
      <c r="U62" s="393">
        <v>8.18</v>
      </c>
      <c r="V62" s="393">
        <v>6.16</v>
      </c>
      <c r="W62" s="393">
        <v>4.6100000000000003</v>
      </c>
      <c r="X62" s="393">
        <v>4.07</v>
      </c>
      <c r="Y62" s="393">
        <v>7.73</v>
      </c>
      <c r="Z62" s="393">
        <v>9.5</v>
      </c>
      <c r="AA62" s="393">
        <v>6.54</v>
      </c>
      <c r="AB62" s="393">
        <v>7.89</v>
      </c>
      <c r="AC62" s="393">
        <v>4</v>
      </c>
      <c r="AD62" s="393">
        <v>4.3</v>
      </c>
      <c r="AE62" s="393">
        <v>7.69</v>
      </c>
      <c r="AF62" s="152">
        <f>AVERAGE(G62:AE62)</f>
        <v>6.9299999999999988</v>
      </c>
      <c r="AI62" s="152">
        <f t="shared" si="3"/>
        <v>7.3839999999999995</v>
      </c>
    </row>
    <row r="63" spans="1:35" s="54" customFormat="1">
      <c r="A63" s="54">
        <v>49</v>
      </c>
      <c r="B63" t="s">
        <v>411</v>
      </c>
      <c r="C63" t="s">
        <v>453</v>
      </c>
      <c r="D63" t="s">
        <v>455</v>
      </c>
      <c r="E63" s="54" t="s">
        <v>407</v>
      </c>
      <c r="F63" s="54">
        <v>0.4</v>
      </c>
      <c r="G63" s="54">
        <v>6.37</v>
      </c>
      <c r="H63" s="54">
        <v>6.59</v>
      </c>
      <c r="I63" s="54">
        <v>3.9</v>
      </c>
      <c r="J63" s="54">
        <v>4.74</v>
      </c>
      <c r="K63" s="54">
        <v>3.56</v>
      </c>
      <c r="L63" s="54">
        <v>5.58</v>
      </c>
      <c r="M63" s="54">
        <v>6.69</v>
      </c>
      <c r="N63" s="54">
        <v>5.7</v>
      </c>
      <c r="O63" s="54">
        <v>6.52</v>
      </c>
      <c r="P63" s="54">
        <v>5.41</v>
      </c>
      <c r="Q63" s="54">
        <v>6.6</v>
      </c>
      <c r="R63" s="54">
        <v>6.16</v>
      </c>
      <c r="S63" s="54">
        <v>4.96</v>
      </c>
      <c r="T63" s="54">
        <v>6.84</v>
      </c>
      <c r="U63" s="54">
        <v>4.6100000000000003</v>
      </c>
      <c r="AI63" s="152">
        <f t="shared" si="3"/>
        <v>5.615333333333334</v>
      </c>
    </row>
    <row r="64" spans="1:35">
      <c r="A64">
        <f>1+A63</f>
        <v>50</v>
      </c>
      <c r="B64" t="s">
        <v>411</v>
      </c>
      <c r="C64" t="s">
        <v>453</v>
      </c>
      <c r="D64" t="s">
        <v>455</v>
      </c>
      <c r="E64" t="s">
        <v>407</v>
      </c>
      <c r="F64">
        <v>0.4</v>
      </c>
      <c r="G64" s="393">
        <v>4.95</v>
      </c>
      <c r="H64" s="393">
        <v>6.93</v>
      </c>
      <c r="I64" s="393">
        <v>5.58</v>
      </c>
      <c r="J64" s="393">
        <v>6.63</v>
      </c>
      <c r="K64" s="393">
        <v>5.59</v>
      </c>
      <c r="L64" s="393">
        <v>4.09</v>
      </c>
      <c r="M64" s="393">
        <v>5.3</v>
      </c>
      <c r="N64" s="393">
        <v>4.88</v>
      </c>
      <c r="O64" s="393">
        <v>5.53</v>
      </c>
      <c r="P64" s="393">
        <v>4.72</v>
      </c>
      <c r="Q64" s="393">
        <v>5.0999999999999996</v>
      </c>
      <c r="R64" s="393">
        <v>6.03</v>
      </c>
      <c r="S64" s="393">
        <v>6.56</v>
      </c>
      <c r="T64" s="393">
        <v>5.0199999999999996</v>
      </c>
      <c r="U64" s="393">
        <v>6.77</v>
      </c>
      <c r="AI64" s="152">
        <f t="shared" si="3"/>
        <v>5.578666666666666</v>
      </c>
    </row>
    <row r="65" spans="1:35">
      <c r="A65">
        <f t="shared" ref="A65:A86" si="4">1+A64</f>
        <v>51</v>
      </c>
      <c r="B65" t="s">
        <v>411</v>
      </c>
      <c r="C65" t="s">
        <v>453</v>
      </c>
      <c r="D65" t="s">
        <v>455</v>
      </c>
      <c r="E65" t="s">
        <v>407</v>
      </c>
      <c r="F65">
        <v>0.4</v>
      </c>
      <c r="G65" s="393">
        <v>6.22</v>
      </c>
      <c r="H65" s="393">
        <v>5.22</v>
      </c>
      <c r="I65" s="393">
        <v>6.3</v>
      </c>
      <c r="J65" s="393">
        <v>6.61</v>
      </c>
      <c r="K65" s="393">
        <v>6.13</v>
      </c>
      <c r="L65" s="393">
        <v>6.9</v>
      </c>
      <c r="M65" s="393">
        <v>4.63</v>
      </c>
      <c r="N65" s="393">
        <v>6.21</v>
      </c>
      <c r="O65" s="393">
        <v>6.72</v>
      </c>
      <c r="P65" s="393">
        <v>6.8</v>
      </c>
      <c r="Q65" s="393">
        <v>5.56</v>
      </c>
      <c r="R65" s="393">
        <v>6.92</v>
      </c>
      <c r="S65" s="393">
        <v>6.55</v>
      </c>
      <c r="T65" s="393">
        <v>6</v>
      </c>
      <c r="U65" s="393">
        <v>4.26</v>
      </c>
      <c r="AI65" s="152">
        <f t="shared" si="3"/>
        <v>6.0686666666666671</v>
      </c>
    </row>
    <row r="66" spans="1:35">
      <c r="A66">
        <f t="shared" si="4"/>
        <v>52</v>
      </c>
      <c r="B66" t="s">
        <v>411</v>
      </c>
      <c r="C66" t="s">
        <v>453</v>
      </c>
      <c r="D66" t="s">
        <v>455</v>
      </c>
      <c r="E66" t="s">
        <v>407</v>
      </c>
      <c r="F66">
        <v>0.3</v>
      </c>
      <c r="G66" s="393">
        <v>5.91</v>
      </c>
      <c r="H66" s="393">
        <v>6.05</v>
      </c>
      <c r="I66" s="393">
        <v>4.37</v>
      </c>
      <c r="J66" s="393">
        <v>4.68</v>
      </c>
      <c r="K66" s="393">
        <v>6.9</v>
      </c>
      <c r="L66" s="393">
        <v>6.88</v>
      </c>
      <c r="M66" s="393">
        <v>5.45</v>
      </c>
      <c r="N66" s="393">
        <v>4.58</v>
      </c>
      <c r="O66" s="393">
        <v>5.0199999999999996</v>
      </c>
      <c r="P66" s="393">
        <v>4.75</v>
      </c>
      <c r="Q66" s="393">
        <v>6.04</v>
      </c>
      <c r="R66" s="393">
        <v>5.09</v>
      </c>
      <c r="S66" s="393">
        <v>4.8899999999999997</v>
      </c>
      <c r="T66" s="393">
        <v>4.6500000000000004</v>
      </c>
      <c r="U66" s="393">
        <v>6.59</v>
      </c>
      <c r="AI66" s="152">
        <f t="shared" si="3"/>
        <v>5.456666666666667</v>
      </c>
    </row>
    <row r="67" spans="1:35">
      <c r="A67">
        <f t="shared" si="4"/>
        <v>53</v>
      </c>
      <c r="B67" t="s">
        <v>411</v>
      </c>
      <c r="C67" t="s">
        <v>453</v>
      </c>
      <c r="D67" t="s">
        <v>455</v>
      </c>
      <c r="E67" t="s">
        <v>407</v>
      </c>
      <c r="F67">
        <v>0.4</v>
      </c>
      <c r="G67" s="393">
        <v>6.54</v>
      </c>
      <c r="H67" s="393">
        <v>4.46</v>
      </c>
      <c r="I67" s="393">
        <v>6.76</v>
      </c>
      <c r="J67" s="393">
        <v>6.36</v>
      </c>
      <c r="K67" s="393">
        <v>3.82</v>
      </c>
      <c r="L67" s="393">
        <v>5.81</v>
      </c>
      <c r="M67" s="393">
        <v>6.85</v>
      </c>
      <c r="N67" s="393">
        <v>6.67</v>
      </c>
      <c r="O67" s="393">
        <v>5.31</v>
      </c>
      <c r="P67" s="393">
        <v>3.86</v>
      </c>
      <c r="Q67" s="393">
        <v>5.55</v>
      </c>
      <c r="R67" s="393">
        <v>5.9</v>
      </c>
      <c r="S67" s="393">
        <v>5.45</v>
      </c>
      <c r="T67" s="393">
        <v>5.74</v>
      </c>
      <c r="U67" s="393">
        <v>4.8</v>
      </c>
      <c r="AI67" s="152">
        <f t="shared" si="3"/>
        <v>5.5919999999999996</v>
      </c>
    </row>
    <row r="68" spans="1:35">
      <c r="A68">
        <f t="shared" si="4"/>
        <v>54</v>
      </c>
      <c r="B68" t="s">
        <v>411</v>
      </c>
      <c r="C68" t="s">
        <v>453</v>
      </c>
      <c r="D68" t="s">
        <v>455</v>
      </c>
      <c r="E68" t="s">
        <v>407</v>
      </c>
      <c r="F68">
        <v>0.4</v>
      </c>
      <c r="G68" s="393">
        <v>5.55</v>
      </c>
      <c r="H68" s="393">
        <v>6.46</v>
      </c>
      <c r="I68" s="393">
        <v>4.1500000000000004</v>
      </c>
      <c r="J68" s="393">
        <v>4.59</v>
      </c>
      <c r="K68" s="393">
        <v>6.66</v>
      </c>
      <c r="L68" s="393">
        <v>3.76</v>
      </c>
      <c r="M68" s="393">
        <v>4.5599999999999996</v>
      </c>
      <c r="N68" s="393">
        <v>5.23</v>
      </c>
      <c r="O68" s="393">
        <v>5.82</v>
      </c>
      <c r="P68" s="393">
        <v>5.81</v>
      </c>
      <c r="Q68" s="393">
        <v>5.45</v>
      </c>
      <c r="R68" s="393">
        <v>6.32</v>
      </c>
      <c r="S68" s="393">
        <v>6.34</v>
      </c>
      <c r="T68" s="393">
        <v>4.66</v>
      </c>
      <c r="U68" s="393">
        <v>6.87</v>
      </c>
      <c r="AI68" s="152">
        <f t="shared" si="3"/>
        <v>5.4820000000000011</v>
      </c>
    </row>
    <row r="69" spans="1:35">
      <c r="A69">
        <f t="shared" si="4"/>
        <v>55</v>
      </c>
      <c r="B69" t="s">
        <v>411</v>
      </c>
      <c r="C69" t="s">
        <v>453</v>
      </c>
      <c r="D69" t="s">
        <v>455</v>
      </c>
      <c r="E69" t="s">
        <v>407</v>
      </c>
      <c r="F69">
        <v>0.4</v>
      </c>
      <c r="G69" s="393">
        <v>5.49</v>
      </c>
      <c r="H69" s="393">
        <v>5.86</v>
      </c>
      <c r="I69" s="393">
        <v>5.13</v>
      </c>
      <c r="J69" s="393">
        <v>5.87</v>
      </c>
      <c r="K69" s="393">
        <v>4.6100000000000003</v>
      </c>
      <c r="L69" s="393">
        <v>6.59</v>
      </c>
      <c r="M69" s="393">
        <v>6.63</v>
      </c>
      <c r="N69" s="393">
        <v>3.85</v>
      </c>
      <c r="O69" s="393">
        <v>6.31</v>
      </c>
      <c r="P69" s="393">
        <v>6.55</v>
      </c>
      <c r="Q69" s="393">
        <v>5.1100000000000003</v>
      </c>
      <c r="R69" s="393">
        <v>6.69</v>
      </c>
      <c r="S69" s="393">
        <v>5.24</v>
      </c>
      <c r="T69" s="393">
        <v>6.88</v>
      </c>
      <c r="U69" s="393">
        <v>5.26</v>
      </c>
      <c r="AI69" s="152">
        <f t="shared" si="3"/>
        <v>5.7379999999999995</v>
      </c>
    </row>
    <row r="70" spans="1:35">
      <c r="A70">
        <f t="shared" si="4"/>
        <v>56</v>
      </c>
      <c r="B70" t="s">
        <v>411</v>
      </c>
      <c r="C70" t="s">
        <v>453</v>
      </c>
      <c r="D70" t="s">
        <v>455</v>
      </c>
      <c r="E70" t="s">
        <v>407</v>
      </c>
      <c r="F70">
        <v>0.3</v>
      </c>
      <c r="G70" s="393">
        <v>5.0199999999999996</v>
      </c>
      <c r="H70" s="393">
        <v>6.33</v>
      </c>
      <c r="I70" s="393">
        <v>5.26</v>
      </c>
      <c r="J70" s="393">
        <v>5.86</v>
      </c>
      <c r="K70" s="393">
        <v>6.9</v>
      </c>
      <c r="L70" s="393">
        <v>6.51</v>
      </c>
      <c r="M70" s="393">
        <v>5.34</v>
      </c>
      <c r="N70" s="393">
        <v>5.18</v>
      </c>
      <c r="O70" s="393">
        <v>5.37</v>
      </c>
      <c r="P70" s="393">
        <v>5.12</v>
      </c>
      <c r="Q70" s="393">
        <v>5.98</v>
      </c>
      <c r="R70" s="393">
        <v>4.37</v>
      </c>
      <c r="S70" s="393">
        <v>4.57</v>
      </c>
      <c r="T70" s="393">
        <v>4.84</v>
      </c>
      <c r="U70" s="393">
        <v>6.05</v>
      </c>
      <c r="AI70" s="152">
        <f t="shared" si="3"/>
        <v>5.5133333333333336</v>
      </c>
    </row>
    <row r="71" spans="1:35">
      <c r="A71">
        <f t="shared" si="4"/>
        <v>57</v>
      </c>
      <c r="B71" t="s">
        <v>411</v>
      </c>
      <c r="C71" t="s">
        <v>453</v>
      </c>
      <c r="D71" t="s">
        <v>455</v>
      </c>
      <c r="E71" t="s">
        <v>407</v>
      </c>
      <c r="F71">
        <v>0.4</v>
      </c>
      <c r="G71" s="393">
        <v>6.46</v>
      </c>
      <c r="H71" s="393">
        <v>4.58</v>
      </c>
      <c r="I71" s="393">
        <v>5.0599999999999996</v>
      </c>
      <c r="J71" s="393">
        <v>6.26</v>
      </c>
      <c r="K71" s="393">
        <v>6.93</v>
      </c>
      <c r="L71" s="393">
        <v>5.49</v>
      </c>
      <c r="M71" s="393">
        <v>6.51</v>
      </c>
      <c r="N71" s="393">
        <v>5.94</v>
      </c>
      <c r="O71" s="393">
        <v>6.8</v>
      </c>
      <c r="P71" s="393">
        <v>5.5</v>
      </c>
      <c r="Q71" s="393">
        <v>5.69</v>
      </c>
      <c r="R71" s="393">
        <v>5.3</v>
      </c>
      <c r="S71" s="393">
        <v>5.31</v>
      </c>
      <c r="T71" s="393">
        <v>6.86</v>
      </c>
      <c r="U71" s="393">
        <v>6.48</v>
      </c>
      <c r="AI71" s="152">
        <f t="shared" si="3"/>
        <v>5.9446666666666665</v>
      </c>
    </row>
    <row r="72" spans="1:35">
      <c r="A72">
        <f t="shared" si="4"/>
        <v>58</v>
      </c>
      <c r="B72" t="s">
        <v>411</v>
      </c>
      <c r="C72" t="s">
        <v>453</v>
      </c>
      <c r="D72" t="s">
        <v>455</v>
      </c>
      <c r="E72" t="s">
        <v>407</v>
      </c>
      <c r="F72">
        <v>0.4</v>
      </c>
      <c r="G72" s="393">
        <v>5.16</v>
      </c>
      <c r="H72" s="393">
        <v>4.97</v>
      </c>
      <c r="I72" s="393">
        <v>6.82</v>
      </c>
      <c r="J72" s="393">
        <v>4.3</v>
      </c>
      <c r="K72" s="393">
        <v>4.7</v>
      </c>
      <c r="L72" s="393">
        <v>5.34</v>
      </c>
      <c r="M72" s="393">
        <v>5.85</v>
      </c>
      <c r="N72" s="393">
        <v>6.56</v>
      </c>
      <c r="O72" s="393">
        <v>6.67</v>
      </c>
      <c r="P72" s="393">
        <v>6.83</v>
      </c>
      <c r="Q72" s="393">
        <v>5.47</v>
      </c>
      <c r="R72" s="393">
        <v>6.53</v>
      </c>
      <c r="S72" s="393">
        <v>6.63</v>
      </c>
      <c r="T72" s="393">
        <v>5.03</v>
      </c>
      <c r="U72" s="393">
        <v>5.48</v>
      </c>
      <c r="AI72" s="152">
        <f t="shared" si="3"/>
        <v>5.7560000000000002</v>
      </c>
    </row>
    <row r="73" spans="1:35">
      <c r="A73">
        <f t="shared" si="4"/>
        <v>59</v>
      </c>
      <c r="B73" t="s">
        <v>411</v>
      </c>
      <c r="C73" t="s">
        <v>453</v>
      </c>
      <c r="D73" t="s">
        <v>455</v>
      </c>
      <c r="E73" t="s">
        <v>407</v>
      </c>
      <c r="F73">
        <v>0.4</v>
      </c>
      <c r="G73" s="393">
        <v>5.89</v>
      </c>
      <c r="H73" s="393">
        <v>4.66</v>
      </c>
      <c r="I73" s="393">
        <v>6.31</v>
      </c>
      <c r="J73" s="393">
        <v>5.49</v>
      </c>
      <c r="K73" s="393">
        <v>6.54</v>
      </c>
      <c r="L73" s="393">
        <v>5.3</v>
      </c>
      <c r="M73" s="393">
        <v>6.01</v>
      </c>
      <c r="N73" s="393">
        <v>5.93</v>
      </c>
      <c r="O73" s="393">
        <v>5.96</v>
      </c>
      <c r="P73" s="393">
        <v>4.63</v>
      </c>
      <c r="Q73" s="393">
        <v>4.3099999999999996</v>
      </c>
      <c r="R73" s="393">
        <v>5.38</v>
      </c>
      <c r="S73" s="393">
        <v>6.79</v>
      </c>
      <c r="T73" s="393">
        <v>5.76</v>
      </c>
      <c r="U73" s="393">
        <v>6.26</v>
      </c>
      <c r="AI73" s="152">
        <f t="shared" si="3"/>
        <v>5.6813333333333338</v>
      </c>
    </row>
    <row r="74" spans="1:35">
      <c r="A74">
        <f t="shared" si="4"/>
        <v>60</v>
      </c>
      <c r="B74" t="s">
        <v>411</v>
      </c>
      <c r="C74" t="s">
        <v>453</v>
      </c>
      <c r="D74" t="s">
        <v>455</v>
      </c>
      <c r="E74" t="s">
        <v>407</v>
      </c>
      <c r="F74">
        <v>0.3</v>
      </c>
      <c r="G74" s="393">
        <v>5.0999999999999996</v>
      </c>
      <c r="H74" s="393">
        <v>5.2</v>
      </c>
      <c r="I74" s="393">
        <v>5.83</v>
      </c>
      <c r="J74" s="393">
        <v>4.72</v>
      </c>
      <c r="K74" s="393">
        <v>5.22</v>
      </c>
      <c r="L74" s="393">
        <v>4.32</v>
      </c>
      <c r="M74" s="393">
        <v>5.87</v>
      </c>
      <c r="N74" s="393">
        <v>6.53</v>
      </c>
      <c r="O74" s="393">
        <v>4.5</v>
      </c>
      <c r="P74" s="393">
        <v>6.15</v>
      </c>
      <c r="Q74" s="393">
        <v>5.98</v>
      </c>
      <c r="R74" s="393">
        <v>4.91</v>
      </c>
      <c r="S74" s="393">
        <v>5.2</v>
      </c>
      <c r="T74" s="393">
        <v>6.24</v>
      </c>
      <c r="U74" s="393">
        <v>6.51</v>
      </c>
      <c r="AI74" s="152">
        <f t="shared" si="3"/>
        <v>5.4853333333333332</v>
      </c>
    </row>
    <row r="75" spans="1:35" s="54" customFormat="1">
      <c r="A75" s="54">
        <f t="shared" si="4"/>
        <v>61</v>
      </c>
      <c r="B75" t="s">
        <v>411</v>
      </c>
      <c r="C75" t="s">
        <v>453</v>
      </c>
      <c r="D75" t="s">
        <v>455</v>
      </c>
      <c r="E75" s="54" t="s">
        <v>406</v>
      </c>
      <c r="F75" s="54">
        <v>1</v>
      </c>
      <c r="G75" s="54">
        <v>10.72</v>
      </c>
      <c r="H75" s="54">
        <v>7.05</v>
      </c>
      <c r="I75" s="54">
        <v>9.66</v>
      </c>
      <c r="J75" s="54">
        <v>7.48</v>
      </c>
      <c r="K75" s="54">
        <v>7.99</v>
      </c>
      <c r="L75" s="54">
        <v>7.79</v>
      </c>
      <c r="M75" s="54">
        <v>8.02</v>
      </c>
      <c r="N75" s="54">
        <v>9.75</v>
      </c>
      <c r="O75" s="54">
        <v>7.67</v>
      </c>
      <c r="P75" s="54">
        <v>7.23</v>
      </c>
      <c r="Q75" s="54">
        <v>6.99</v>
      </c>
      <c r="R75" s="54">
        <v>10.66</v>
      </c>
      <c r="S75" s="54">
        <v>8.08</v>
      </c>
      <c r="T75" s="54">
        <v>8.39</v>
      </c>
      <c r="U75" s="54">
        <v>8.4499999999999993</v>
      </c>
      <c r="AI75" s="152">
        <f t="shared" si="3"/>
        <v>8.3953333333333333</v>
      </c>
    </row>
    <row r="76" spans="1:35">
      <c r="A76">
        <f t="shared" si="4"/>
        <v>62</v>
      </c>
      <c r="B76" t="s">
        <v>411</v>
      </c>
      <c r="C76" t="s">
        <v>453</v>
      </c>
      <c r="D76" t="s">
        <v>455</v>
      </c>
      <c r="E76" t="s">
        <v>406</v>
      </c>
      <c r="F76">
        <v>1.1000000000000001</v>
      </c>
      <c r="G76">
        <v>8.3000000000000007</v>
      </c>
      <c r="H76">
        <v>8.98</v>
      </c>
      <c r="I76">
        <v>8</v>
      </c>
      <c r="J76">
        <v>9.25</v>
      </c>
      <c r="K76">
        <v>8.5500000000000007</v>
      </c>
      <c r="L76">
        <v>7.77</v>
      </c>
      <c r="M76">
        <v>8.15</v>
      </c>
      <c r="N76">
        <v>8.44</v>
      </c>
      <c r="O76">
        <v>8.0500000000000007</v>
      </c>
      <c r="P76">
        <v>7.45</v>
      </c>
      <c r="Q76">
        <v>7.61</v>
      </c>
      <c r="R76">
        <v>7.28</v>
      </c>
      <c r="S76">
        <v>8.7799999999999994</v>
      </c>
      <c r="T76">
        <v>9.83</v>
      </c>
      <c r="U76">
        <v>8.77</v>
      </c>
      <c r="AI76" s="152">
        <f t="shared" si="3"/>
        <v>8.3473333333333333</v>
      </c>
    </row>
    <row r="77" spans="1:35">
      <c r="A77">
        <f t="shared" si="4"/>
        <v>63</v>
      </c>
      <c r="B77" t="s">
        <v>411</v>
      </c>
      <c r="C77" t="s">
        <v>453</v>
      </c>
      <c r="D77" t="s">
        <v>455</v>
      </c>
      <c r="E77" t="s">
        <v>406</v>
      </c>
      <c r="F77">
        <v>1</v>
      </c>
      <c r="G77">
        <v>10.199999999999999</v>
      </c>
      <c r="H77">
        <v>7.85</v>
      </c>
      <c r="I77">
        <v>7.17</v>
      </c>
      <c r="J77">
        <v>9.86</v>
      </c>
      <c r="K77">
        <v>7.79</v>
      </c>
      <c r="L77">
        <v>13.6</v>
      </c>
      <c r="M77">
        <v>9.74</v>
      </c>
      <c r="N77">
        <v>8.1</v>
      </c>
      <c r="O77">
        <v>6.97</v>
      </c>
      <c r="P77">
        <v>7.67</v>
      </c>
      <c r="Q77">
        <v>7.54</v>
      </c>
      <c r="R77">
        <v>7.65</v>
      </c>
      <c r="S77">
        <v>7.59</v>
      </c>
      <c r="T77">
        <v>7.06</v>
      </c>
      <c r="U77">
        <v>8.7799999999999994</v>
      </c>
      <c r="AI77" s="152">
        <f t="shared" si="3"/>
        <v>8.504666666666667</v>
      </c>
    </row>
    <row r="78" spans="1:35">
      <c r="A78">
        <f t="shared" si="4"/>
        <v>64</v>
      </c>
      <c r="B78" t="s">
        <v>411</v>
      </c>
      <c r="C78" t="s">
        <v>453</v>
      </c>
      <c r="D78" t="s">
        <v>455</v>
      </c>
      <c r="E78" t="s">
        <v>406</v>
      </c>
      <c r="F78">
        <v>1</v>
      </c>
      <c r="G78">
        <v>9.9499999999999993</v>
      </c>
      <c r="H78">
        <v>8.06</v>
      </c>
      <c r="I78">
        <v>9.59</v>
      </c>
      <c r="J78">
        <v>9.31</v>
      </c>
      <c r="K78">
        <v>7.5</v>
      </c>
      <c r="L78">
        <v>7.62</v>
      </c>
      <c r="M78">
        <v>8.34</v>
      </c>
      <c r="N78">
        <v>7.67</v>
      </c>
      <c r="O78">
        <v>7.07</v>
      </c>
      <c r="P78">
        <v>7.88</v>
      </c>
      <c r="Q78">
        <v>7.26</v>
      </c>
      <c r="R78">
        <v>7.98</v>
      </c>
      <c r="S78">
        <v>10.66</v>
      </c>
      <c r="T78">
        <v>7.21</v>
      </c>
      <c r="U78">
        <v>7.84</v>
      </c>
      <c r="AI78" s="152">
        <f t="shared" si="3"/>
        <v>8.2626666666666662</v>
      </c>
    </row>
    <row r="79" spans="1:35">
      <c r="A79">
        <f t="shared" si="4"/>
        <v>65</v>
      </c>
      <c r="B79" t="s">
        <v>411</v>
      </c>
      <c r="C79" t="s">
        <v>453</v>
      </c>
      <c r="D79" t="s">
        <v>455</v>
      </c>
      <c r="E79" t="s">
        <v>406</v>
      </c>
      <c r="F79">
        <v>1.1000000000000001</v>
      </c>
      <c r="G79">
        <v>8.73</v>
      </c>
      <c r="H79">
        <v>8.77</v>
      </c>
      <c r="I79">
        <v>7.71</v>
      </c>
      <c r="J79">
        <v>7.24</v>
      </c>
      <c r="K79">
        <v>7.61</v>
      </c>
      <c r="L79">
        <v>9.77</v>
      </c>
      <c r="M79">
        <v>7.53</v>
      </c>
      <c r="N79">
        <v>8.42</v>
      </c>
      <c r="O79">
        <v>8.85</v>
      </c>
      <c r="P79">
        <v>7</v>
      </c>
      <c r="Q79">
        <v>8.15</v>
      </c>
      <c r="R79">
        <v>9.4</v>
      </c>
      <c r="S79">
        <v>9.67</v>
      </c>
      <c r="T79">
        <v>8.25</v>
      </c>
      <c r="U79">
        <v>10.43</v>
      </c>
      <c r="AI79" s="152">
        <f t="shared" si="3"/>
        <v>8.5020000000000007</v>
      </c>
    </row>
    <row r="80" spans="1:35">
      <c r="A80">
        <f t="shared" si="4"/>
        <v>66</v>
      </c>
      <c r="B80" t="s">
        <v>411</v>
      </c>
      <c r="C80" t="s">
        <v>453</v>
      </c>
      <c r="D80" t="s">
        <v>455</v>
      </c>
      <c r="E80" t="s">
        <v>406</v>
      </c>
      <c r="F80">
        <v>1</v>
      </c>
      <c r="G80">
        <v>8.2100000000000009</v>
      </c>
      <c r="H80">
        <v>8.6199999999999992</v>
      </c>
      <c r="I80">
        <v>9.44</v>
      </c>
      <c r="J80">
        <v>8.31</v>
      </c>
      <c r="K80">
        <v>7.62</v>
      </c>
      <c r="L80">
        <v>7.25</v>
      </c>
      <c r="M80">
        <v>9.65</v>
      </c>
      <c r="N80" t="s">
        <v>161</v>
      </c>
      <c r="O80">
        <v>9.25</v>
      </c>
      <c r="P80">
        <v>7.49</v>
      </c>
      <c r="Q80">
        <v>8.2100000000000009</v>
      </c>
      <c r="R80">
        <v>8.1999999999999993</v>
      </c>
      <c r="S80">
        <v>7.33</v>
      </c>
      <c r="T80">
        <v>11.4</v>
      </c>
      <c r="U80">
        <v>7.02</v>
      </c>
      <c r="V80">
        <v>7.24</v>
      </c>
      <c r="AI80" s="152">
        <f t="shared" si="3"/>
        <v>8.428571428571427</v>
      </c>
    </row>
    <row r="81" spans="1:35">
      <c r="A81">
        <f>1+A80</f>
        <v>67</v>
      </c>
      <c r="B81" t="s">
        <v>411</v>
      </c>
      <c r="C81" t="s">
        <v>453</v>
      </c>
      <c r="D81" t="s">
        <v>455</v>
      </c>
      <c r="E81" t="s">
        <v>406</v>
      </c>
      <c r="F81">
        <v>1.2</v>
      </c>
      <c r="G81">
        <v>9.01</v>
      </c>
      <c r="H81">
        <v>8.06</v>
      </c>
      <c r="I81">
        <v>7.28</v>
      </c>
      <c r="J81">
        <v>7.25</v>
      </c>
      <c r="K81">
        <v>13.05</v>
      </c>
      <c r="L81">
        <v>7.3</v>
      </c>
      <c r="M81">
        <v>7.06</v>
      </c>
      <c r="N81">
        <v>10.14</v>
      </c>
      <c r="O81">
        <v>9.2200000000000006</v>
      </c>
      <c r="P81">
        <v>10.68</v>
      </c>
      <c r="Q81">
        <v>9.5399999999999991</v>
      </c>
      <c r="R81">
        <v>7.47</v>
      </c>
      <c r="S81">
        <v>7.23</v>
      </c>
      <c r="T81">
        <v>6.99</v>
      </c>
      <c r="U81">
        <v>7.07</v>
      </c>
      <c r="AI81" s="152">
        <f t="shared" si="3"/>
        <v>8.49</v>
      </c>
    </row>
    <row r="82" spans="1:35">
      <c r="A82">
        <f t="shared" si="4"/>
        <v>68</v>
      </c>
      <c r="B82" t="s">
        <v>411</v>
      </c>
      <c r="C82" t="s">
        <v>453</v>
      </c>
      <c r="D82" t="s">
        <v>455</v>
      </c>
      <c r="E82" t="s">
        <v>406</v>
      </c>
      <c r="F82">
        <v>1</v>
      </c>
      <c r="G82">
        <v>7.41</v>
      </c>
      <c r="H82">
        <v>7.5</v>
      </c>
      <c r="I82">
        <v>7.33</v>
      </c>
      <c r="J82">
        <v>6.98</v>
      </c>
      <c r="K82">
        <v>7.26</v>
      </c>
      <c r="L82">
        <v>7.28</v>
      </c>
      <c r="M82">
        <v>8.2100000000000009</v>
      </c>
      <c r="N82">
        <v>9.9</v>
      </c>
      <c r="O82">
        <v>9.61</v>
      </c>
      <c r="P82">
        <v>8</v>
      </c>
      <c r="Q82">
        <v>7.13</v>
      </c>
      <c r="R82">
        <v>8.01</v>
      </c>
      <c r="S82">
        <v>8.1300000000000008</v>
      </c>
      <c r="T82">
        <v>7.15</v>
      </c>
      <c r="U82">
        <v>9.6199999999999992</v>
      </c>
      <c r="AI82" s="152">
        <f t="shared" si="3"/>
        <v>7.9680000000000009</v>
      </c>
    </row>
    <row r="83" spans="1:35">
      <c r="A83">
        <f t="shared" si="4"/>
        <v>69</v>
      </c>
      <c r="B83" t="s">
        <v>411</v>
      </c>
      <c r="C83" t="s">
        <v>453</v>
      </c>
      <c r="D83" t="s">
        <v>455</v>
      </c>
      <c r="E83" t="s">
        <v>406</v>
      </c>
      <c r="F83">
        <v>1.3</v>
      </c>
      <c r="G83">
        <v>10.029999999999999</v>
      </c>
      <c r="H83">
        <v>10.11</v>
      </c>
      <c r="I83">
        <v>10.65</v>
      </c>
      <c r="J83">
        <v>8.1</v>
      </c>
      <c r="K83">
        <v>8.43</v>
      </c>
      <c r="L83">
        <v>7.13</v>
      </c>
      <c r="M83">
        <v>10.28</v>
      </c>
      <c r="N83">
        <v>7.02</v>
      </c>
      <c r="O83">
        <v>6.99</v>
      </c>
      <c r="P83">
        <v>7.44</v>
      </c>
      <c r="Q83">
        <v>8.43</v>
      </c>
      <c r="R83">
        <v>7.51</v>
      </c>
      <c r="S83">
        <v>7.94</v>
      </c>
      <c r="T83">
        <v>10.199999999999999</v>
      </c>
      <c r="U83">
        <v>7.82</v>
      </c>
      <c r="AI83" s="152">
        <f t="shared" si="3"/>
        <v>8.538666666666666</v>
      </c>
    </row>
    <row r="84" spans="1:35">
      <c r="A84">
        <f t="shared" si="4"/>
        <v>70</v>
      </c>
      <c r="B84" t="s">
        <v>411</v>
      </c>
      <c r="C84" t="s">
        <v>453</v>
      </c>
      <c r="D84" t="s">
        <v>455</v>
      </c>
      <c r="E84" t="s">
        <v>406</v>
      </c>
      <c r="F84">
        <v>1.3</v>
      </c>
      <c r="G84">
        <v>7.36</v>
      </c>
      <c r="H84">
        <v>8.49</v>
      </c>
      <c r="I84">
        <v>10.98</v>
      </c>
      <c r="J84">
        <v>8.33</v>
      </c>
      <c r="K84">
        <v>11.94</v>
      </c>
      <c r="L84">
        <v>10.97</v>
      </c>
      <c r="M84">
        <v>7.37</v>
      </c>
      <c r="N84">
        <v>7.75</v>
      </c>
      <c r="O84">
        <v>7.98</v>
      </c>
      <c r="P84">
        <v>8.1999999999999993</v>
      </c>
      <c r="Q84">
        <v>7.54</v>
      </c>
      <c r="R84">
        <v>8.3000000000000007</v>
      </c>
      <c r="S84">
        <v>8.92</v>
      </c>
      <c r="T84">
        <v>8.4499999999999993</v>
      </c>
      <c r="U84">
        <v>7.97</v>
      </c>
      <c r="AI84" s="152">
        <f t="shared" si="3"/>
        <v>8.7033333333333349</v>
      </c>
    </row>
    <row r="85" spans="1:35">
      <c r="A85">
        <f t="shared" si="4"/>
        <v>71</v>
      </c>
      <c r="B85" t="s">
        <v>411</v>
      </c>
      <c r="C85" t="s">
        <v>453</v>
      </c>
      <c r="D85" t="s">
        <v>455</v>
      </c>
      <c r="E85" t="s">
        <v>406</v>
      </c>
      <c r="F85">
        <v>1.1000000000000001</v>
      </c>
      <c r="G85">
        <v>9.2899999999999991</v>
      </c>
      <c r="H85">
        <v>9.1300000000000008</v>
      </c>
      <c r="I85">
        <v>8.5500000000000007</v>
      </c>
      <c r="J85">
        <v>8.17</v>
      </c>
      <c r="K85">
        <v>9.58</v>
      </c>
      <c r="L85">
        <v>7.97</v>
      </c>
      <c r="M85">
        <v>9.1300000000000008</v>
      </c>
      <c r="N85">
        <v>7.67</v>
      </c>
      <c r="O85">
        <v>7.94</v>
      </c>
      <c r="P85">
        <v>7.27</v>
      </c>
      <c r="Q85">
        <v>9.0299999999999994</v>
      </c>
      <c r="R85">
        <v>7.4</v>
      </c>
      <c r="S85">
        <v>7.44</v>
      </c>
      <c r="T85">
        <v>7.65</v>
      </c>
      <c r="U85">
        <v>9.6199999999999992</v>
      </c>
      <c r="AI85" s="152">
        <f t="shared" si="3"/>
        <v>8.3893333333333331</v>
      </c>
    </row>
    <row r="86" spans="1:35">
      <c r="A86">
        <f t="shared" si="4"/>
        <v>72</v>
      </c>
      <c r="B86" t="s">
        <v>411</v>
      </c>
      <c r="C86" t="s">
        <v>453</v>
      </c>
      <c r="D86" t="s">
        <v>455</v>
      </c>
      <c r="E86" t="s">
        <v>406</v>
      </c>
      <c r="F86">
        <v>0.9</v>
      </c>
      <c r="G86">
        <v>7.83</v>
      </c>
      <c r="H86">
        <v>8.07</v>
      </c>
      <c r="I86">
        <v>7.91</v>
      </c>
      <c r="J86">
        <v>7</v>
      </c>
      <c r="K86">
        <v>7.83</v>
      </c>
      <c r="L86">
        <v>7.93</v>
      </c>
      <c r="M86">
        <v>7.35</v>
      </c>
      <c r="N86">
        <v>7.62</v>
      </c>
      <c r="O86">
        <v>8.07</v>
      </c>
      <c r="P86">
        <v>7.69</v>
      </c>
      <c r="Q86">
        <v>10.61</v>
      </c>
      <c r="R86">
        <v>7.63</v>
      </c>
      <c r="S86">
        <v>8.5299999999999994</v>
      </c>
      <c r="T86">
        <v>7.79</v>
      </c>
      <c r="U86">
        <v>8.2200000000000006</v>
      </c>
      <c r="AI86" s="152">
        <f t="shared" si="3"/>
        <v>8.0053333333333327</v>
      </c>
    </row>
    <row r="87" spans="1:35">
      <c r="A87" t="s">
        <v>403</v>
      </c>
      <c r="B87" t="s">
        <v>414</v>
      </c>
      <c r="C87" t="s">
        <v>453</v>
      </c>
      <c r="D87" t="s">
        <v>456</v>
      </c>
      <c r="E87" t="s">
        <v>403</v>
      </c>
      <c r="G87">
        <v>10.06</v>
      </c>
      <c r="H87">
        <v>4.0599999999999996</v>
      </c>
      <c r="I87">
        <v>4.8099999999999996</v>
      </c>
      <c r="J87">
        <v>6.37</v>
      </c>
      <c r="K87">
        <v>6.39</v>
      </c>
      <c r="L87">
        <v>5.86</v>
      </c>
      <c r="M87">
        <v>4.76</v>
      </c>
      <c r="N87">
        <v>9.4499999999999993</v>
      </c>
      <c r="O87">
        <v>5.41</v>
      </c>
      <c r="P87">
        <v>5.7</v>
      </c>
      <c r="Q87">
        <v>4.09</v>
      </c>
      <c r="R87">
        <v>5.47</v>
      </c>
      <c r="S87">
        <v>8.16</v>
      </c>
      <c r="T87">
        <v>9.4600000000000009</v>
      </c>
      <c r="U87">
        <v>8.09</v>
      </c>
      <c r="V87">
        <v>4.28</v>
      </c>
      <c r="W87">
        <v>4.47</v>
      </c>
      <c r="X87">
        <v>4.87</v>
      </c>
      <c r="Y87">
        <v>5.23</v>
      </c>
      <c r="Z87">
        <v>7.29</v>
      </c>
      <c r="AA87">
        <v>9.86</v>
      </c>
      <c r="AB87">
        <v>4.6900000000000004</v>
      </c>
      <c r="AC87">
        <v>4.34</v>
      </c>
      <c r="AD87">
        <v>4.5199999999999996</v>
      </c>
      <c r="AE87">
        <v>6.79</v>
      </c>
      <c r="AF87" s="152">
        <f>AVERAGE(G87:AE87)</f>
        <v>6.1792000000000016</v>
      </c>
      <c r="AI87" s="152">
        <f t="shared" si="3"/>
        <v>6.5426666666666673</v>
      </c>
    </row>
    <row r="88" spans="1:35" s="54" customFormat="1">
      <c r="A88" s="54">
        <v>73</v>
      </c>
      <c r="B88" t="s">
        <v>414</v>
      </c>
      <c r="C88" t="s">
        <v>453</v>
      </c>
      <c r="D88" t="s">
        <v>456</v>
      </c>
      <c r="E88" s="54" t="s">
        <v>407</v>
      </c>
      <c r="F88" s="54">
        <v>0.1</v>
      </c>
      <c r="G88" s="54">
        <v>5.04</v>
      </c>
      <c r="H88" s="54">
        <v>5.67</v>
      </c>
      <c r="I88" s="54">
        <v>4.59</v>
      </c>
      <c r="J88" s="54">
        <v>4.74</v>
      </c>
      <c r="K88" s="54">
        <v>5.04</v>
      </c>
      <c r="L88" s="54">
        <v>3.18</v>
      </c>
      <c r="M88" s="54">
        <v>5.0199999999999996</v>
      </c>
      <c r="N88" s="54">
        <v>5.76</v>
      </c>
      <c r="O88" s="54">
        <v>5.34</v>
      </c>
      <c r="P88" s="54">
        <v>4.4000000000000004</v>
      </c>
      <c r="Q88" s="54">
        <v>4.45</v>
      </c>
      <c r="R88" s="54">
        <v>4.33</v>
      </c>
      <c r="S88" s="54">
        <v>4.6900000000000004</v>
      </c>
      <c r="T88" s="54">
        <v>4.16</v>
      </c>
      <c r="U88" s="404">
        <v>4.5599999999999996</v>
      </c>
      <c r="AI88" s="152">
        <f t="shared" si="3"/>
        <v>4.7313333333333336</v>
      </c>
    </row>
    <row r="89" spans="1:35">
      <c r="A89">
        <f>1+A88</f>
        <v>74</v>
      </c>
      <c r="B89" t="s">
        <v>414</v>
      </c>
      <c r="C89" t="s">
        <v>453</v>
      </c>
      <c r="D89" t="s">
        <v>456</v>
      </c>
      <c r="E89" s="405" t="s">
        <v>407</v>
      </c>
      <c r="F89">
        <v>0.2</v>
      </c>
      <c r="G89">
        <v>4.8</v>
      </c>
      <c r="H89">
        <v>3.8</v>
      </c>
      <c r="I89">
        <v>5.48</v>
      </c>
      <c r="J89">
        <v>4.26</v>
      </c>
      <c r="K89">
        <v>4.6900000000000004</v>
      </c>
      <c r="L89">
        <v>4.3499999999999996</v>
      </c>
      <c r="M89">
        <v>4.9800000000000004</v>
      </c>
      <c r="N89">
        <v>5.94</v>
      </c>
      <c r="O89">
        <v>5.32</v>
      </c>
      <c r="P89">
        <v>3.7</v>
      </c>
      <c r="Q89">
        <v>3.85</v>
      </c>
      <c r="R89">
        <v>5.36</v>
      </c>
      <c r="S89">
        <v>5.17</v>
      </c>
      <c r="T89">
        <v>4.3600000000000003</v>
      </c>
      <c r="U89">
        <v>5.44</v>
      </c>
      <c r="AI89" s="152">
        <f t="shared" si="3"/>
        <v>4.7666666666666666</v>
      </c>
    </row>
    <row r="90" spans="1:35">
      <c r="A90">
        <f t="shared" ref="A90:A111" si="5">1+A89</f>
        <v>75</v>
      </c>
      <c r="B90" t="s">
        <v>414</v>
      </c>
      <c r="C90" t="s">
        <v>453</v>
      </c>
      <c r="D90" t="s">
        <v>456</v>
      </c>
      <c r="E90" s="405" t="s">
        <v>407</v>
      </c>
      <c r="F90">
        <v>0.2</v>
      </c>
      <c r="G90">
        <v>4.5</v>
      </c>
      <c r="H90">
        <v>4.96</v>
      </c>
      <c r="I90">
        <v>4.95</v>
      </c>
      <c r="J90">
        <v>5.66</v>
      </c>
      <c r="K90">
        <v>4.08</v>
      </c>
      <c r="L90">
        <v>5.37</v>
      </c>
      <c r="M90">
        <v>5.9</v>
      </c>
      <c r="N90">
        <v>4.99</v>
      </c>
      <c r="O90">
        <v>4.7699999999999996</v>
      </c>
      <c r="P90">
        <v>5.4</v>
      </c>
      <c r="Q90">
        <v>5.62</v>
      </c>
      <c r="R90">
        <v>6.1</v>
      </c>
      <c r="S90">
        <v>6.13</v>
      </c>
      <c r="T90">
        <v>5.07</v>
      </c>
      <c r="U90">
        <v>4.87</v>
      </c>
      <c r="AI90" s="152">
        <f t="shared" si="3"/>
        <v>5.2246666666666668</v>
      </c>
    </row>
    <row r="91" spans="1:35">
      <c r="A91">
        <f t="shared" si="5"/>
        <v>76</v>
      </c>
      <c r="B91" t="s">
        <v>414</v>
      </c>
      <c r="C91" t="s">
        <v>453</v>
      </c>
      <c r="D91" t="s">
        <v>456</v>
      </c>
      <c r="E91" s="405" t="s">
        <v>407</v>
      </c>
      <c r="F91">
        <v>0.2</v>
      </c>
      <c r="G91">
        <v>5.26</v>
      </c>
      <c r="H91">
        <v>4.84</v>
      </c>
      <c r="I91">
        <v>4.29</v>
      </c>
      <c r="J91" s="54">
        <v>3.92</v>
      </c>
      <c r="K91">
        <v>4.3600000000000003</v>
      </c>
      <c r="L91">
        <v>5.09</v>
      </c>
      <c r="M91">
        <v>5.72</v>
      </c>
      <c r="N91">
        <v>5.92</v>
      </c>
      <c r="O91">
        <v>4.46</v>
      </c>
      <c r="P91">
        <v>5.36</v>
      </c>
      <c r="Q91">
        <v>4.9000000000000004</v>
      </c>
      <c r="R91">
        <v>5.33</v>
      </c>
      <c r="S91">
        <v>5.22</v>
      </c>
      <c r="T91">
        <v>4.6100000000000003</v>
      </c>
      <c r="U91">
        <v>5.22</v>
      </c>
      <c r="AI91" s="152">
        <f t="shared" si="3"/>
        <v>4.9666666666666668</v>
      </c>
    </row>
    <row r="92" spans="1:35">
      <c r="A92">
        <f t="shared" si="5"/>
        <v>77</v>
      </c>
      <c r="B92" t="s">
        <v>414</v>
      </c>
      <c r="C92" t="s">
        <v>453</v>
      </c>
      <c r="D92" t="s">
        <v>456</v>
      </c>
      <c r="E92" s="405" t="s">
        <v>407</v>
      </c>
      <c r="F92">
        <v>0.2</v>
      </c>
      <c r="G92">
        <v>4.83</v>
      </c>
      <c r="H92">
        <v>5.56</v>
      </c>
      <c r="I92">
        <v>4.7</v>
      </c>
      <c r="J92">
        <v>5.05</v>
      </c>
      <c r="K92">
        <v>5.28</v>
      </c>
      <c r="L92">
        <v>5.33</v>
      </c>
      <c r="M92">
        <v>4.7300000000000004</v>
      </c>
      <c r="N92">
        <v>4.22</v>
      </c>
      <c r="O92">
        <v>4.2699999999999996</v>
      </c>
      <c r="P92">
        <v>5.96</v>
      </c>
      <c r="Q92">
        <v>5.35</v>
      </c>
      <c r="R92">
        <v>4.78</v>
      </c>
      <c r="S92">
        <v>4.8600000000000003</v>
      </c>
      <c r="T92">
        <v>5.39</v>
      </c>
      <c r="U92">
        <v>5.63</v>
      </c>
      <c r="AI92" s="152">
        <f t="shared" si="3"/>
        <v>5.0626666666666669</v>
      </c>
    </row>
    <row r="93" spans="1:35">
      <c r="A93">
        <f t="shared" si="5"/>
        <v>78</v>
      </c>
      <c r="B93" t="s">
        <v>414</v>
      </c>
      <c r="C93" t="s">
        <v>453</v>
      </c>
      <c r="D93" t="s">
        <v>456</v>
      </c>
      <c r="E93" s="405" t="s">
        <v>407</v>
      </c>
      <c r="F93">
        <v>0.2</v>
      </c>
      <c r="G93">
        <v>5.85</v>
      </c>
      <c r="H93">
        <v>5.35</v>
      </c>
      <c r="I93">
        <v>4.1100000000000003</v>
      </c>
      <c r="J93">
        <v>4.45</v>
      </c>
      <c r="K93">
        <v>5.76</v>
      </c>
      <c r="L93">
        <v>5.59</v>
      </c>
      <c r="M93">
        <v>4.43</v>
      </c>
      <c r="N93">
        <v>5.37</v>
      </c>
      <c r="O93">
        <v>5.52</v>
      </c>
      <c r="P93">
        <v>5.7</v>
      </c>
      <c r="Q93">
        <v>5.21</v>
      </c>
      <c r="R93">
        <v>5.0599999999999996</v>
      </c>
      <c r="S93">
        <v>4.74</v>
      </c>
      <c r="T93">
        <v>5.88</v>
      </c>
      <c r="U93">
        <v>4.41</v>
      </c>
      <c r="AI93" s="152">
        <f t="shared" si="3"/>
        <v>5.1619999999999999</v>
      </c>
    </row>
    <row r="94" spans="1:35">
      <c r="A94">
        <f t="shared" si="5"/>
        <v>79</v>
      </c>
      <c r="B94" t="s">
        <v>414</v>
      </c>
      <c r="C94" t="s">
        <v>453</v>
      </c>
      <c r="D94" t="s">
        <v>456</v>
      </c>
      <c r="E94" s="405" t="s">
        <v>407</v>
      </c>
      <c r="F94">
        <v>0.2</v>
      </c>
      <c r="G94">
        <v>4.42</v>
      </c>
      <c r="H94">
        <v>4.3899999999999997</v>
      </c>
      <c r="I94">
        <v>5.15</v>
      </c>
      <c r="J94">
        <v>5.56</v>
      </c>
      <c r="K94">
        <v>5.39</v>
      </c>
      <c r="L94">
        <v>5.89</v>
      </c>
      <c r="M94">
        <v>5.68</v>
      </c>
      <c r="N94">
        <v>6.05</v>
      </c>
      <c r="O94">
        <v>4.4800000000000004</v>
      </c>
      <c r="P94">
        <v>5.3</v>
      </c>
      <c r="Q94">
        <v>4.76</v>
      </c>
      <c r="R94">
        <v>4.68</v>
      </c>
      <c r="S94">
        <v>4.25</v>
      </c>
      <c r="T94">
        <v>5.34</v>
      </c>
      <c r="U94">
        <v>5.23</v>
      </c>
      <c r="AI94" s="152">
        <f t="shared" si="3"/>
        <v>5.1046666666666676</v>
      </c>
    </row>
    <row r="95" spans="1:35">
      <c r="A95">
        <f t="shared" si="5"/>
        <v>80</v>
      </c>
      <c r="B95" t="s">
        <v>414</v>
      </c>
      <c r="C95" t="s">
        <v>453</v>
      </c>
      <c r="D95" t="s">
        <v>456</v>
      </c>
      <c r="E95" s="405" t="s">
        <v>407</v>
      </c>
      <c r="F95">
        <v>0.2</v>
      </c>
      <c r="G95">
        <v>6.13</v>
      </c>
      <c r="H95">
        <v>5.82</v>
      </c>
      <c r="I95">
        <v>5.95</v>
      </c>
      <c r="J95">
        <v>5.95</v>
      </c>
      <c r="K95">
        <v>5.22</v>
      </c>
      <c r="L95">
        <v>5.54</v>
      </c>
      <c r="M95">
        <v>3.88</v>
      </c>
      <c r="N95">
        <v>5.51</v>
      </c>
      <c r="O95">
        <v>3.44</v>
      </c>
      <c r="P95">
        <v>3.99</v>
      </c>
      <c r="Q95">
        <v>5.3</v>
      </c>
      <c r="R95">
        <v>5.65</v>
      </c>
      <c r="S95">
        <v>4.8</v>
      </c>
      <c r="T95">
        <v>5.64</v>
      </c>
      <c r="U95">
        <v>5.01</v>
      </c>
      <c r="AI95" s="152">
        <f t="shared" si="3"/>
        <v>5.1886666666666663</v>
      </c>
    </row>
    <row r="96" spans="1:35">
      <c r="A96">
        <f t="shared" si="5"/>
        <v>81</v>
      </c>
      <c r="B96" t="s">
        <v>414</v>
      </c>
      <c r="C96" t="s">
        <v>453</v>
      </c>
      <c r="D96" t="s">
        <v>456</v>
      </c>
      <c r="E96" s="405" t="s">
        <v>407</v>
      </c>
      <c r="F96">
        <v>0.2</v>
      </c>
      <c r="G96">
        <v>5.0599999999999996</v>
      </c>
      <c r="H96">
        <v>5.83</v>
      </c>
      <c r="I96">
        <v>4.8499999999999996</v>
      </c>
      <c r="J96">
        <v>5.71</v>
      </c>
      <c r="K96">
        <v>4.9400000000000004</v>
      </c>
      <c r="L96">
        <v>5.1100000000000003</v>
      </c>
      <c r="M96">
        <v>4.42</v>
      </c>
      <c r="N96">
        <v>4.26</v>
      </c>
      <c r="O96">
        <v>5.93</v>
      </c>
      <c r="P96">
        <v>5.99</v>
      </c>
      <c r="Q96">
        <v>4.74</v>
      </c>
      <c r="R96">
        <v>5.88</v>
      </c>
      <c r="S96">
        <v>4.66</v>
      </c>
      <c r="T96">
        <v>5.23</v>
      </c>
      <c r="U96">
        <v>4.5</v>
      </c>
      <c r="AI96" s="152">
        <f t="shared" si="3"/>
        <v>5.1406666666666672</v>
      </c>
    </row>
    <row r="97" spans="1:35">
      <c r="A97">
        <f t="shared" si="5"/>
        <v>82</v>
      </c>
      <c r="B97" t="s">
        <v>414</v>
      </c>
      <c r="C97" t="s">
        <v>453</v>
      </c>
      <c r="D97" t="s">
        <v>456</v>
      </c>
      <c r="E97" s="405" t="s">
        <v>407</v>
      </c>
      <c r="F97">
        <v>0.2</v>
      </c>
      <c r="G97">
        <v>4.78</v>
      </c>
      <c r="H97">
        <v>3.89</v>
      </c>
      <c r="I97">
        <v>4.93</v>
      </c>
      <c r="J97">
        <v>4.7699999999999996</v>
      </c>
      <c r="K97">
        <v>4.26</v>
      </c>
      <c r="L97">
        <v>5.52</v>
      </c>
      <c r="M97">
        <v>5.29</v>
      </c>
      <c r="N97" t="s">
        <v>408</v>
      </c>
      <c r="O97">
        <v>4.21</v>
      </c>
      <c r="P97">
        <v>4.57</v>
      </c>
      <c r="Q97">
        <v>5.77</v>
      </c>
      <c r="R97">
        <v>5.2</v>
      </c>
      <c r="S97">
        <v>4.47</v>
      </c>
      <c r="T97">
        <v>5.96</v>
      </c>
      <c r="U97">
        <v>3.79</v>
      </c>
      <c r="AI97" s="152">
        <f t="shared" si="3"/>
        <v>4.8149999999999995</v>
      </c>
    </row>
    <row r="98" spans="1:35">
      <c r="A98">
        <f t="shared" si="5"/>
        <v>83</v>
      </c>
      <c r="B98" t="s">
        <v>414</v>
      </c>
      <c r="C98" t="s">
        <v>453</v>
      </c>
      <c r="D98" t="s">
        <v>456</v>
      </c>
      <c r="E98" s="405" t="s">
        <v>407</v>
      </c>
      <c r="F98">
        <v>0.2</v>
      </c>
      <c r="G98">
        <v>4.0599999999999996</v>
      </c>
      <c r="H98">
        <v>4.8600000000000003</v>
      </c>
      <c r="I98">
        <v>4.43</v>
      </c>
      <c r="J98">
        <v>4.96</v>
      </c>
      <c r="K98">
        <v>4.62</v>
      </c>
      <c r="L98">
        <v>4.6100000000000003</v>
      </c>
      <c r="M98">
        <v>4.67</v>
      </c>
      <c r="N98">
        <v>4.16</v>
      </c>
      <c r="O98">
        <v>5.25</v>
      </c>
      <c r="P98">
        <v>5.5</v>
      </c>
      <c r="Q98">
        <v>4.47</v>
      </c>
      <c r="R98">
        <v>5.27</v>
      </c>
      <c r="S98">
        <v>5.88</v>
      </c>
      <c r="T98">
        <v>5.95</v>
      </c>
      <c r="U98">
        <v>5.37</v>
      </c>
      <c r="AI98" s="152">
        <f t="shared" si="3"/>
        <v>4.9373333333333331</v>
      </c>
    </row>
    <row r="99" spans="1:35">
      <c r="A99">
        <f t="shared" si="5"/>
        <v>84</v>
      </c>
      <c r="B99" t="s">
        <v>414</v>
      </c>
      <c r="C99" t="s">
        <v>453</v>
      </c>
      <c r="D99" t="s">
        <v>456</v>
      </c>
      <c r="E99" s="405" t="s">
        <v>407</v>
      </c>
      <c r="F99">
        <v>0.2</v>
      </c>
      <c r="G99">
        <v>4.5199999999999996</v>
      </c>
      <c r="H99">
        <v>4.2699999999999996</v>
      </c>
      <c r="I99">
        <v>4.91</v>
      </c>
      <c r="J99">
        <v>5.09</v>
      </c>
      <c r="K99">
        <v>4.78</v>
      </c>
      <c r="L99">
        <v>5.64</v>
      </c>
      <c r="M99">
        <v>6.02</v>
      </c>
      <c r="N99">
        <v>3.69</v>
      </c>
      <c r="O99">
        <v>5.59</v>
      </c>
      <c r="P99">
        <v>4.74</v>
      </c>
      <c r="Q99">
        <v>4.59</v>
      </c>
      <c r="R99">
        <v>5.33</v>
      </c>
      <c r="S99">
        <v>5.24</v>
      </c>
      <c r="T99">
        <v>5.74</v>
      </c>
      <c r="U99">
        <v>6.09</v>
      </c>
      <c r="AI99" s="152">
        <f t="shared" si="3"/>
        <v>5.0826666666666664</v>
      </c>
    </row>
    <row r="100" spans="1:35" s="54" customFormat="1">
      <c r="A100" s="54">
        <f t="shared" si="5"/>
        <v>85</v>
      </c>
      <c r="B100" t="s">
        <v>414</v>
      </c>
      <c r="C100" t="s">
        <v>453</v>
      </c>
      <c r="D100" t="s">
        <v>456</v>
      </c>
      <c r="E100" s="54" t="s">
        <v>406</v>
      </c>
      <c r="F100" s="54">
        <v>0.6</v>
      </c>
      <c r="G100" s="54">
        <v>7.2</v>
      </c>
      <c r="H100" s="54">
        <v>6.89</v>
      </c>
      <c r="I100" s="54">
        <v>9.35</v>
      </c>
      <c r="J100" s="54">
        <v>6.87</v>
      </c>
      <c r="K100" s="54">
        <v>9.76</v>
      </c>
      <c r="L100" s="54">
        <v>7.43</v>
      </c>
      <c r="M100" s="54">
        <v>8.07</v>
      </c>
      <c r="N100" s="54">
        <v>6.54</v>
      </c>
      <c r="O100" s="54">
        <v>7.93</v>
      </c>
      <c r="P100" s="54">
        <v>6.78</v>
      </c>
      <c r="Q100" s="54">
        <v>9.11</v>
      </c>
      <c r="R100" s="54">
        <v>6.85</v>
      </c>
      <c r="S100" s="54">
        <v>10.79</v>
      </c>
      <c r="T100" s="54">
        <v>7.11</v>
      </c>
      <c r="U100" s="54">
        <v>6.64</v>
      </c>
      <c r="AI100" s="152">
        <f t="shared" si="3"/>
        <v>7.8213333333333326</v>
      </c>
    </row>
    <row r="101" spans="1:35">
      <c r="A101">
        <f t="shared" si="5"/>
        <v>86</v>
      </c>
      <c r="B101" t="s">
        <v>414</v>
      </c>
      <c r="C101" t="s">
        <v>453</v>
      </c>
      <c r="D101" t="s">
        <v>456</v>
      </c>
      <c r="E101" s="405" t="s">
        <v>406</v>
      </c>
      <c r="F101">
        <v>0.8</v>
      </c>
      <c r="G101">
        <v>6.99</v>
      </c>
      <c r="H101">
        <v>7.3</v>
      </c>
      <c r="I101">
        <v>7.23</v>
      </c>
      <c r="J101">
        <v>9.9700000000000006</v>
      </c>
      <c r="K101">
        <v>8.4499999999999993</v>
      </c>
      <c r="L101">
        <v>7.5</v>
      </c>
      <c r="M101">
        <v>8.2100000000000009</v>
      </c>
      <c r="N101">
        <v>8.67</v>
      </c>
      <c r="O101">
        <v>6.28</v>
      </c>
      <c r="P101">
        <v>6.21</v>
      </c>
      <c r="Q101">
        <v>9.75</v>
      </c>
      <c r="R101">
        <v>9.24</v>
      </c>
      <c r="S101">
        <v>7.17</v>
      </c>
      <c r="T101">
        <v>7.26</v>
      </c>
      <c r="U101">
        <v>10.210000000000001</v>
      </c>
      <c r="AI101" s="152">
        <f t="shared" si="3"/>
        <v>8.0293333333333337</v>
      </c>
    </row>
    <row r="102" spans="1:35">
      <c r="A102">
        <f t="shared" si="5"/>
        <v>87</v>
      </c>
      <c r="B102" t="s">
        <v>414</v>
      </c>
      <c r="C102" t="s">
        <v>453</v>
      </c>
      <c r="D102" t="s">
        <v>456</v>
      </c>
      <c r="E102" s="405" t="s">
        <v>406</v>
      </c>
      <c r="F102">
        <v>0.7</v>
      </c>
      <c r="G102" s="405">
        <v>7.14</v>
      </c>
      <c r="H102">
        <v>7.95</v>
      </c>
      <c r="I102">
        <v>7.51</v>
      </c>
      <c r="J102">
        <v>6.22</v>
      </c>
      <c r="K102">
        <v>6.38</v>
      </c>
      <c r="L102">
        <v>6.61</v>
      </c>
      <c r="M102">
        <v>6.26</v>
      </c>
      <c r="N102">
        <v>8.64</v>
      </c>
      <c r="O102">
        <v>9.99</v>
      </c>
      <c r="P102">
        <v>6.36</v>
      </c>
      <c r="Q102">
        <v>6.34</v>
      </c>
      <c r="R102">
        <v>7.58</v>
      </c>
      <c r="S102">
        <v>7.56</v>
      </c>
      <c r="T102">
        <v>10.91</v>
      </c>
      <c r="U102">
        <v>8.25</v>
      </c>
      <c r="AI102" s="152">
        <f t="shared" si="3"/>
        <v>7.58</v>
      </c>
    </row>
    <row r="103" spans="1:35">
      <c r="A103">
        <f t="shared" si="5"/>
        <v>88</v>
      </c>
      <c r="B103" t="s">
        <v>414</v>
      </c>
      <c r="C103" t="s">
        <v>453</v>
      </c>
      <c r="D103" t="s">
        <v>456</v>
      </c>
      <c r="E103" s="405" t="s">
        <v>406</v>
      </c>
      <c r="F103">
        <v>0.9</v>
      </c>
      <c r="G103">
        <v>7.53</v>
      </c>
      <c r="H103">
        <v>7.68</v>
      </c>
      <c r="I103">
        <v>9.81</v>
      </c>
      <c r="J103">
        <v>6.6</v>
      </c>
      <c r="K103">
        <v>7.33</v>
      </c>
      <c r="L103">
        <v>6.81</v>
      </c>
      <c r="M103">
        <v>6.23</v>
      </c>
      <c r="N103">
        <v>6.22</v>
      </c>
      <c r="O103">
        <v>7.16</v>
      </c>
      <c r="P103">
        <v>14.36</v>
      </c>
      <c r="Q103">
        <v>7.17</v>
      </c>
      <c r="R103">
        <v>8.5</v>
      </c>
      <c r="S103">
        <v>6.65</v>
      </c>
      <c r="T103">
        <v>8.27</v>
      </c>
      <c r="U103">
        <v>6.8</v>
      </c>
      <c r="AI103" s="152">
        <f t="shared" si="3"/>
        <v>7.8080000000000007</v>
      </c>
    </row>
    <row r="104" spans="1:35">
      <c r="A104">
        <f t="shared" si="5"/>
        <v>89</v>
      </c>
      <c r="B104" t="s">
        <v>414</v>
      </c>
      <c r="C104" t="s">
        <v>453</v>
      </c>
      <c r="D104" t="s">
        <v>456</v>
      </c>
      <c r="E104" s="405" t="s">
        <v>406</v>
      </c>
      <c r="F104">
        <v>0.7</v>
      </c>
      <c r="G104" s="405">
        <v>6.71</v>
      </c>
      <c r="H104">
        <v>7.71</v>
      </c>
      <c r="I104">
        <v>7.74</v>
      </c>
      <c r="J104">
        <v>7.28</v>
      </c>
      <c r="K104">
        <v>7.26</v>
      </c>
      <c r="L104">
        <v>7.33</v>
      </c>
      <c r="M104">
        <v>9.3000000000000007</v>
      </c>
      <c r="N104">
        <v>9.32</v>
      </c>
      <c r="O104">
        <v>7.29</v>
      </c>
      <c r="P104">
        <v>10.01</v>
      </c>
      <c r="Q104">
        <v>9.18</v>
      </c>
      <c r="R104">
        <v>8.35</v>
      </c>
      <c r="S104">
        <v>8.02</v>
      </c>
      <c r="T104">
        <v>7.16</v>
      </c>
      <c r="U104">
        <v>7.61</v>
      </c>
      <c r="AI104" s="152">
        <f t="shared" si="3"/>
        <v>8.0179999999999989</v>
      </c>
    </row>
    <row r="105" spans="1:35">
      <c r="A105">
        <f t="shared" si="5"/>
        <v>90</v>
      </c>
      <c r="B105" t="s">
        <v>414</v>
      </c>
      <c r="C105" t="s">
        <v>453</v>
      </c>
      <c r="D105" t="s">
        <v>456</v>
      </c>
      <c r="E105" s="405" t="s">
        <v>406</v>
      </c>
      <c r="F105">
        <v>0.7</v>
      </c>
      <c r="G105" s="405">
        <v>6.32</v>
      </c>
      <c r="H105">
        <v>6.87</v>
      </c>
      <c r="I105">
        <v>6.29</v>
      </c>
      <c r="J105">
        <v>7</v>
      </c>
      <c r="K105">
        <v>6.58</v>
      </c>
      <c r="L105">
        <v>8.16</v>
      </c>
      <c r="M105">
        <v>6.61</v>
      </c>
      <c r="N105">
        <v>7.88</v>
      </c>
      <c r="O105">
        <v>9.8000000000000007</v>
      </c>
      <c r="P105">
        <v>6.81</v>
      </c>
      <c r="Q105">
        <v>9.69</v>
      </c>
      <c r="R105">
        <v>8.75</v>
      </c>
      <c r="S105">
        <v>7.01</v>
      </c>
      <c r="T105">
        <v>7.45</v>
      </c>
      <c r="U105">
        <v>7.07</v>
      </c>
      <c r="AI105" s="152">
        <f t="shared" si="3"/>
        <v>7.4860000000000015</v>
      </c>
    </row>
    <row r="106" spans="1:35">
      <c r="A106">
        <f t="shared" si="5"/>
        <v>91</v>
      </c>
      <c r="B106" t="s">
        <v>414</v>
      </c>
      <c r="C106" t="s">
        <v>453</v>
      </c>
      <c r="D106" t="s">
        <v>456</v>
      </c>
      <c r="E106" s="405" t="s">
        <v>406</v>
      </c>
      <c r="F106">
        <v>0.6</v>
      </c>
      <c r="G106" s="405">
        <v>7.02</v>
      </c>
      <c r="H106">
        <v>12.01</v>
      </c>
      <c r="I106">
        <v>7.04</v>
      </c>
      <c r="J106">
        <v>7.76</v>
      </c>
      <c r="K106">
        <v>7.71</v>
      </c>
      <c r="L106">
        <v>8.81</v>
      </c>
      <c r="M106">
        <v>6.88</v>
      </c>
      <c r="N106">
        <v>6.69</v>
      </c>
      <c r="O106">
        <v>6.21</v>
      </c>
      <c r="P106">
        <v>6.47</v>
      </c>
      <c r="Q106">
        <v>6.98</v>
      </c>
      <c r="R106">
        <v>7.4</v>
      </c>
      <c r="S106">
        <v>6.44</v>
      </c>
      <c r="T106">
        <v>6.66</v>
      </c>
      <c r="U106">
        <v>6.19</v>
      </c>
      <c r="AI106" s="152">
        <f t="shared" si="3"/>
        <v>7.3513333333333328</v>
      </c>
    </row>
    <row r="107" spans="1:35">
      <c r="A107">
        <f t="shared" si="5"/>
        <v>92</v>
      </c>
      <c r="B107" t="s">
        <v>414</v>
      </c>
      <c r="C107" t="s">
        <v>453</v>
      </c>
      <c r="D107" t="s">
        <v>456</v>
      </c>
      <c r="E107" s="405" t="s">
        <v>406</v>
      </c>
      <c r="F107">
        <v>0.6</v>
      </c>
      <c r="G107" s="405">
        <v>6.96</v>
      </c>
      <c r="H107">
        <v>7.18</v>
      </c>
      <c r="I107">
        <v>7.08</v>
      </c>
      <c r="J107">
        <v>7.44</v>
      </c>
      <c r="K107">
        <v>8.5500000000000007</v>
      </c>
      <c r="L107">
        <v>6.72</v>
      </c>
      <c r="M107">
        <v>6.21</v>
      </c>
      <c r="N107">
        <v>7.75</v>
      </c>
      <c r="O107">
        <v>9.43</v>
      </c>
      <c r="P107">
        <v>8.27</v>
      </c>
      <c r="Q107">
        <v>8.18</v>
      </c>
      <c r="R107">
        <v>8.2200000000000006</v>
      </c>
      <c r="S107">
        <v>6.21</v>
      </c>
      <c r="T107">
        <v>6.37</v>
      </c>
      <c r="U107">
        <v>7.35</v>
      </c>
      <c r="AI107" s="152">
        <f t="shared" si="3"/>
        <v>7.4613333333333314</v>
      </c>
    </row>
    <row r="108" spans="1:35">
      <c r="A108">
        <f t="shared" si="5"/>
        <v>93</v>
      </c>
      <c r="B108" t="s">
        <v>414</v>
      </c>
      <c r="C108" t="s">
        <v>453</v>
      </c>
      <c r="D108" t="s">
        <v>456</v>
      </c>
      <c r="E108" s="405" t="s">
        <v>406</v>
      </c>
      <c r="F108">
        <v>0.9</v>
      </c>
      <c r="G108" s="405">
        <v>6.27</v>
      </c>
      <c r="H108">
        <v>10.09</v>
      </c>
      <c r="I108">
        <v>7.55</v>
      </c>
      <c r="J108">
        <v>8.57</v>
      </c>
      <c r="K108">
        <v>6.24</v>
      </c>
      <c r="L108">
        <v>8.09</v>
      </c>
      <c r="M108">
        <v>9.31</v>
      </c>
      <c r="N108">
        <v>8.98</v>
      </c>
      <c r="O108">
        <v>6.83</v>
      </c>
      <c r="P108">
        <v>6.79</v>
      </c>
      <c r="Q108">
        <v>7.95</v>
      </c>
      <c r="R108">
        <v>7.25</v>
      </c>
      <c r="S108">
        <v>9.69</v>
      </c>
      <c r="T108">
        <v>7.59</v>
      </c>
      <c r="U108">
        <v>9.3000000000000007</v>
      </c>
      <c r="AI108" s="152">
        <f>AVERAGE(G108:U108)</f>
        <v>8.033333333333335</v>
      </c>
    </row>
    <row r="109" spans="1:35">
      <c r="A109">
        <f t="shared" si="5"/>
        <v>94</v>
      </c>
      <c r="B109" t="s">
        <v>414</v>
      </c>
      <c r="C109" t="s">
        <v>453</v>
      </c>
      <c r="D109" t="s">
        <v>456</v>
      </c>
      <c r="E109" s="405" t="s">
        <v>406</v>
      </c>
      <c r="F109">
        <v>0.9</v>
      </c>
      <c r="G109" s="405">
        <v>8.8699999999999992</v>
      </c>
      <c r="H109">
        <v>10.97</v>
      </c>
      <c r="I109">
        <v>8.02</v>
      </c>
      <c r="J109">
        <v>6.86</v>
      </c>
      <c r="K109">
        <v>7.64</v>
      </c>
      <c r="L109">
        <v>7.54</v>
      </c>
      <c r="M109">
        <v>8.94</v>
      </c>
      <c r="N109">
        <v>8.86</v>
      </c>
      <c r="O109">
        <v>7.57</v>
      </c>
      <c r="P109">
        <v>6.98</v>
      </c>
      <c r="Q109">
        <v>7.65</v>
      </c>
      <c r="R109">
        <v>7.04</v>
      </c>
      <c r="S109">
        <v>7.3</v>
      </c>
      <c r="T109">
        <v>9</v>
      </c>
      <c r="U109">
        <v>8.32</v>
      </c>
      <c r="AI109" s="152">
        <f t="shared" si="3"/>
        <v>8.104000000000001</v>
      </c>
    </row>
    <row r="110" spans="1:35">
      <c r="A110">
        <f t="shared" si="5"/>
        <v>95</v>
      </c>
      <c r="B110" t="s">
        <v>414</v>
      </c>
      <c r="C110" t="s">
        <v>453</v>
      </c>
      <c r="D110" t="s">
        <v>456</v>
      </c>
      <c r="E110" s="405" t="s">
        <v>406</v>
      </c>
      <c r="F110">
        <v>0.6</v>
      </c>
      <c r="G110" s="405">
        <v>8.7200000000000006</v>
      </c>
      <c r="H110">
        <v>7.97</v>
      </c>
      <c r="I110">
        <v>6.43</v>
      </c>
      <c r="J110">
        <v>7.73</v>
      </c>
      <c r="K110">
        <v>6.44</v>
      </c>
      <c r="L110">
        <v>6.66</v>
      </c>
      <c r="M110">
        <v>6.95</v>
      </c>
      <c r="N110">
        <v>6.84</v>
      </c>
      <c r="O110">
        <v>8.49</v>
      </c>
      <c r="P110">
        <v>6.73</v>
      </c>
      <c r="Q110">
        <v>6.66</v>
      </c>
      <c r="R110">
        <v>7</v>
      </c>
      <c r="S110">
        <v>7.32</v>
      </c>
      <c r="T110">
        <v>6.7</v>
      </c>
      <c r="U110">
        <v>6.08</v>
      </c>
      <c r="AI110" s="152">
        <f t="shared" si="3"/>
        <v>7.1146666666666665</v>
      </c>
    </row>
    <row r="111" spans="1:35">
      <c r="A111">
        <f t="shared" si="5"/>
        <v>96</v>
      </c>
      <c r="B111" t="s">
        <v>414</v>
      </c>
      <c r="C111" t="s">
        <v>453</v>
      </c>
      <c r="D111" t="s">
        <v>456</v>
      </c>
      <c r="E111" s="405" t="s">
        <v>406</v>
      </c>
      <c r="F111">
        <v>0.5</v>
      </c>
      <c r="G111" s="405">
        <v>6.17</v>
      </c>
      <c r="H111">
        <v>6.62</v>
      </c>
      <c r="I111">
        <v>7.01</v>
      </c>
      <c r="J111">
        <v>6.29</v>
      </c>
      <c r="K111">
        <v>6.84</v>
      </c>
      <c r="L111">
        <v>6.18</v>
      </c>
      <c r="M111">
        <v>7.01</v>
      </c>
      <c r="N111">
        <v>6.16</v>
      </c>
      <c r="O111">
        <v>7.17</v>
      </c>
      <c r="P111">
        <v>6.74</v>
      </c>
      <c r="Q111">
        <v>6.88</v>
      </c>
      <c r="R111">
        <v>8.7100000000000009</v>
      </c>
      <c r="S111">
        <v>7.4</v>
      </c>
      <c r="T111">
        <v>6.24</v>
      </c>
      <c r="U111">
        <v>6.29</v>
      </c>
      <c r="AI111" s="152">
        <f t="shared" si="3"/>
        <v>6.7806666666666651</v>
      </c>
    </row>
    <row r="112" spans="1:35">
      <c r="B112" t="s">
        <v>446</v>
      </c>
      <c r="C112" t="s">
        <v>454</v>
      </c>
      <c r="D112" t="s">
        <v>455</v>
      </c>
      <c r="E112" s="405" t="s">
        <v>403</v>
      </c>
      <c r="F112" s="406"/>
      <c r="G112" s="405">
        <v>11.96</v>
      </c>
      <c r="H112">
        <v>14.43</v>
      </c>
      <c r="I112">
        <v>15.52</v>
      </c>
      <c r="J112">
        <v>9.19</v>
      </c>
      <c r="K112">
        <v>7.97</v>
      </c>
      <c r="L112">
        <v>12.62</v>
      </c>
      <c r="M112">
        <v>7.1</v>
      </c>
      <c r="N112">
        <v>20.13</v>
      </c>
      <c r="O112">
        <v>12.27</v>
      </c>
      <c r="P112">
        <v>14.58</v>
      </c>
      <c r="Q112">
        <v>11.84</v>
      </c>
      <c r="R112">
        <v>9.14</v>
      </c>
      <c r="S112">
        <v>15.22</v>
      </c>
      <c r="T112">
        <v>5.4</v>
      </c>
      <c r="U112">
        <v>11.14</v>
      </c>
      <c r="V112">
        <v>7.35</v>
      </c>
      <c r="W112">
        <v>15.85</v>
      </c>
      <c r="X112">
        <v>11.62</v>
      </c>
      <c r="Y112">
        <v>9.11</v>
      </c>
      <c r="Z112">
        <v>11.17</v>
      </c>
      <c r="AA112">
        <v>11.12</v>
      </c>
      <c r="AB112">
        <v>11</v>
      </c>
      <c r="AC112">
        <v>11.97</v>
      </c>
      <c r="AD112">
        <v>6.36</v>
      </c>
      <c r="AE112">
        <v>10.44</v>
      </c>
      <c r="AI112" s="152">
        <f>AVERAGE(G112:AE112)</f>
        <v>11.38</v>
      </c>
    </row>
    <row r="113" spans="1:11">
      <c r="A113">
        <f>A111+1</f>
        <v>97</v>
      </c>
      <c r="B113" t="s">
        <v>446</v>
      </c>
      <c r="C113" t="s">
        <v>454</v>
      </c>
      <c r="D113" t="s">
        <v>455</v>
      </c>
      <c r="E113" s="405" t="s">
        <v>407</v>
      </c>
      <c r="F113">
        <v>0.6</v>
      </c>
      <c r="G113" s="405">
        <v>10.210000000000001</v>
      </c>
      <c r="H113">
        <v>10.18</v>
      </c>
      <c r="I113">
        <v>9.0500000000000007</v>
      </c>
      <c r="J113">
        <v>10.86</v>
      </c>
      <c r="K113">
        <v>6.44</v>
      </c>
    </row>
    <row r="114" spans="1:11">
      <c r="A114">
        <f t="shared" ref="A114:A135" si="6">A113+1</f>
        <v>98</v>
      </c>
      <c r="B114" t="s">
        <v>446</v>
      </c>
      <c r="C114" t="s">
        <v>454</v>
      </c>
      <c r="D114" t="s">
        <v>455</v>
      </c>
      <c r="E114" s="405" t="s">
        <v>407</v>
      </c>
      <c r="F114">
        <v>0.5</v>
      </c>
      <c r="G114" s="405">
        <v>8.3699999999999992</v>
      </c>
      <c r="H114">
        <v>7.51</v>
      </c>
      <c r="I114">
        <v>10.02</v>
      </c>
      <c r="J114">
        <v>5.43</v>
      </c>
      <c r="K114">
        <v>11.18</v>
      </c>
    </row>
    <row r="115" spans="1:11">
      <c r="A115">
        <f t="shared" si="6"/>
        <v>99</v>
      </c>
      <c r="B115" t="s">
        <v>446</v>
      </c>
      <c r="C115" t="s">
        <v>454</v>
      </c>
      <c r="D115" t="s">
        <v>455</v>
      </c>
      <c r="E115" s="405" t="s">
        <v>407</v>
      </c>
      <c r="F115">
        <v>0.7</v>
      </c>
      <c r="G115" s="405">
        <v>7.76</v>
      </c>
      <c r="H115">
        <v>11.61</v>
      </c>
      <c r="I115">
        <v>9.9600000000000009</v>
      </c>
      <c r="J115">
        <v>10.16</v>
      </c>
      <c r="K115">
        <v>6.01</v>
      </c>
    </row>
    <row r="116" spans="1:11">
      <c r="A116">
        <f t="shared" si="6"/>
        <v>100</v>
      </c>
      <c r="B116" t="s">
        <v>446</v>
      </c>
      <c r="C116" t="s">
        <v>454</v>
      </c>
      <c r="D116" t="s">
        <v>455</v>
      </c>
      <c r="E116" s="405" t="s">
        <v>407</v>
      </c>
      <c r="F116">
        <v>0.6</v>
      </c>
      <c r="G116" s="405">
        <v>7.49</v>
      </c>
      <c r="H116">
        <v>7.27</v>
      </c>
      <c r="I116">
        <v>10.97</v>
      </c>
      <c r="J116">
        <v>9.6300000000000008</v>
      </c>
      <c r="K116">
        <v>10.3</v>
      </c>
    </row>
    <row r="117" spans="1:11">
      <c r="A117">
        <f t="shared" si="6"/>
        <v>101</v>
      </c>
      <c r="B117" t="s">
        <v>446</v>
      </c>
      <c r="C117" t="s">
        <v>454</v>
      </c>
      <c r="D117" t="s">
        <v>455</v>
      </c>
      <c r="E117" s="405" t="s">
        <v>407</v>
      </c>
      <c r="F117">
        <v>0.5</v>
      </c>
      <c r="G117" s="405">
        <v>8.7100000000000009</v>
      </c>
      <c r="H117">
        <v>9.08</v>
      </c>
      <c r="I117">
        <v>8.7799999999999994</v>
      </c>
      <c r="J117">
        <v>10.97</v>
      </c>
      <c r="K117">
        <v>9.57</v>
      </c>
    </row>
    <row r="118" spans="1:11">
      <c r="A118">
        <f t="shared" si="6"/>
        <v>102</v>
      </c>
      <c r="B118" t="s">
        <v>446</v>
      </c>
      <c r="C118" t="s">
        <v>454</v>
      </c>
      <c r="D118" t="s">
        <v>455</v>
      </c>
      <c r="E118" s="405" t="s">
        <v>407</v>
      </c>
      <c r="F118">
        <v>0.4</v>
      </c>
      <c r="G118" s="405">
        <v>7.56</v>
      </c>
      <c r="H118">
        <v>7.52</v>
      </c>
      <c r="I118">
        <v>10.09</v>
      </c>
      <c r="J118">
        <v>5.93</v>
      </c>
      <c r="K118">
        <v>8.6999999999999993</v>
      </c>
    </row>
    <row r="119" spans="1:11">
      <c r="A119">
        <f t="shared" si="6"/>
        <v>103</v>
      </c>
      <c r="B119" t="s">
        <v>446</v>
      </c>
      <c r="C119" t="s">
        <v>454</v>
      </c>
      <c r="D119" t="s">
        <v>455</v>
      </c>
      <c r="E119" s="405" t="s">
        <v>407</v>
      </c>
      <c r="F119">
        <v>0.4</v>
      </c>
      <c r="G119" s="405">
        <v>8.8800000000000008</v>
      </c>
      <c r="H119">
        <v>9.0500000000000007</v>
      </c>
      <c r="I119">
        <v>10.56</v>
      </c>
      <c r="J119">
        <v>7.12</v>
      </c>
      <c r="K119">
        <v>6.28</v>
      </c>
    </row>
    <row r="120" spans="1:11">
      <c r="A120">
        <f t="shared" si="6"/>
        <v>104</v>
      </c>
      <c r="B120" t="s">
        <v>446</v>
      </c>
      <c r="C120" t="s">
        <v>454</v>
      </c>
      <c r="D120" t="s">
        <v>455</v>
      </c>
      <c r="E120" s="405" t="s">
        <v>407</v>
      </c>
      <c r="F120">
        <v>0.7</v>
      </c>
      <c r="G120" s="405">
        <v>11.27</v>
      </c>
      <c r="H120">
        <v>11.24</v>
      </c>
      <c r="I120">
        <v>7.94</v>
      </c>
      <c r="J120">
        <v>9.2899999999999991</v>
      </c>
      <c r="K120">
        <v>9.14</v>
      </c>
    </row>
    <row r="121" spans="1:11">
      <c r="A121">
        <f t="shared" si="6"/>
        <v>105</v>
      </c>
      <c r="B121" t="s">
        <v>446</v>
      </c>
      <c r="C121" t="s">
        <v>454</v>
      </c>
      <c r="D121" t="s">
        <v>455</v>
      </c>
      <c r="E121" s="405" t="s">
        <v>407</v>
      </c>
      <c r="F121">
        <v>0.5</v>
      </c>
      <c r="G121" s="405">
        <v>11.21</v>
      </c>
      <c r="H121">
        <v>10.14</v>
      </c>
      <c r="I121">
        <v>4.05</v>
      </c>
      <c r="J121">
        <v>10.26</v>
      </c>
      <c r="K121">
        <v>7.99</v>
      </c>
    </row>
    <row r="122" spans="1:11">
      <c r="A122">
        <f t="shared" si="6"/>
        <v>106</v>
      </c>
      <c r="B122" t="s">
        <v>446</v>
      </c>
      <c r="C122" t="s">
        <v>454</v>
      </c>
      <c r="D122" t="s">
        <v>455</v>
      </c>
      <c r="E122" s="405" t="s">
        <v>407</v>
      </c>
      <c r="F122">
        <v>0.7</v>
      </c>
      <c r="G122" s="405">
        <v>8.58</v>
      </c>
      <c r="H122">
        <v>8.06</v>
      </c>
      <c r="I122">
        <v>8.48</v>
      </c>
      <c r="J122">
        <v>9.66</v>
      </c>
      <c r="K122">
        <v>10.46</v>
      </c>
    </row>
    <row r="123" spans="1:11">
      <c r="A123">
        <f t="shared" si="6"/>
        <v>107</v>
      </c>
      <c r="B123" t="s">
        <v>446</v>
      </c>
      <c r="C123" t="s">
        <v>454</v>
      </c>
      <c r="D123" t="s">
        <v>455</v>
      </c>
      <c r="E123" s="405" t="s">
        <v>407</v>
      </c>
      <c r="F123">
        <v>0.3</v>
      </c>
      <c r="G123" s="405">
        <v>5.72</v>
      </c>
      <c r="H123">
        <v>6.83</v>
      </c>
      <c r="I123">
        <v>8.64</v>
      </c>
      <c r="J123">
        <v>10.29</v>
      </c>
      <c r="K123">
        <v>4.72</v>
      </c>
    </row>
    <row r="124" spans="1:11">
      <c r="A124">
        <f t="shared" si="6"/>
        <v>108</v>
      </c>
      <c r="B124" t="s">
        <v>446</v>
      </c>
      <c r="C124" t="s">
        <v>454</v>
      </c>
      <c r="D124" t="s">
        <v>455</v>
      </c>
      <c r="E124" s="405" t="s">
        <v>407</v>
      </c>
      <c r="F124">
        <v>0.4</v>
      </c>
      <c r="G124" s="405">
        <v>7.29</v>
      </c>
      <c r="H124">
        <v>5.26</v>
      </c>
      <c r="I124">
        <v>7.03</v>
      </c>
      <c r="J124">
        <v>11.17</v>
      </c>
      <c r="K124">
        <v>9.43</v>
      </c>
    </row>
    <row r="125" spans="1:11">
      <c r="A125">
        <f t="shared" si="6"/>
        <v>109</v>
      </c>
      <c r="B125" t="s">
        <v>446</v>
      </c>
      <c r="C125" t="s">
        <v>454</v>
      </c>
      <c r="D125" t="s">
        <v>455</v>
      </c>
      <c r="E125" t="s">
        <v>406</v>
      </c>
      <c r="F125">
        <v>1.4</v>
      </c>
      <c r="G125">
        <v>15.63</v>
      </c>
      <c r="H125">
        <v>11.81</v>
      </c>
      <c r="I125">
        <v>14.34</v>
      </c>
      <c r="J125">
        <v>11.5</v>
      </c>
      <c r="K125">
        <v>11.93</v>
      </c>
    </row>
    <row r="126" spans="1:11">
      <c r="A126">
        <f t="shared" si="6"/>
        <v>110</v>
      </c>
      <c r="B126" t="s">
        <v>446</v>
      </c>
      <c r="C126" t="s">
        <v>454</v>
      </c>
      <c r="D126" t="s">
        <v>455</v>
      </c>
      <c r="E126" t="s">
        <v>406</v>
      </c>
      <c r="F126">
        <v>1.9</v>
      </c>
      <c r="G126">
        <v>12.21</v>
      </c>
      <c r="H126">
        <v>12.4</v>
      </c>
      <c r="I126">
        <v>20.190000000000001</v>
      </c>
      <c r="J126">
        <v>12.26</v>
      </c>
      <c r="K126">
        <v>18.89</v>
      </c>
    </row>
    <row r="127" spans="1:11">
      <c r="A127">
        <f t="shared" si="6"/>
        <v>111</v>
      </c>
      <c r="B127" t="s">
        <v>446</v>
      </c>
      <c r="C127" t="s">
        <v>454</v>
      </c>
      <c r="D127" t="s">
        <v>455</v>
      </c>
      <c r="E127" t="s">
        <v>406</v>
      </c>
      <c r="F127">
        <v>2.1</v>
      </c>
      <c r="G127">
        <v>12.26</v>
      </c>
      <c r="H127">
        <v>15.12</v>
      </c>
      <c r="I127">
        <v>11.74</v>
      </c>
      <c r="J127">
        <v>16.739999999999998</v>
      </c>
      <c r="K127">
        <v>17.45</v>
      </c>
    </row>
    <row r="128" spans="1:11">
      <c r="A128">
        <f t="shared" si="6"/>
        <v>112</v>
      </c>
      <c r="B128" t="s">
        <v>446</v>
      </c>
      <c r="C128" t="s">
        <v>454</v>
      </c>
      <c r="D128" t="s">
        <v>455</v>
      </c>
      <c r="E128" t="s">
        <v>406</v>
      </c>
      <c r="F128">
        <v>2.2999999999999998</v>
      </c>
      <c r="G128">
        <v>18.43</v>
      </c>
      <c r="H128">
        <v>17.23</v>
      </c>
      <c r="I128">
        <v>11.49</v>
      </c>
      <c r="J128">
        <v>16.66</v>
      </c>
      <c r="K128">
        <v>13.71</v>
      </c>
    </row>
    <row r="129" spans="1:31">
      <c r="A129">
        <f t="shared" si="6"/>
        <v>113</v>
      </c>
      <c r="B129" t="s">
        <v>446</v>
      </c>
      <c r="C129" t="s">
        <v>454</v>
      </c>
      <c r="D129" t="s">
        <v>455</v>
      </c>
      <c r="E129" t="s">
        <v>406</v>
      </c>
      <c r="F129">
        <v>2.2000000000000002</v>
      </c>
      <c r="G129">
        <v>13.51</v>
      </c>
      <c r="H129">
        <v>14.05</v>
      </c>
      <c r="I129">
        <v>13.18</v>
      </c>
      <c r="J129">
        <v>15.83</v>
      </c>
      <c r="K129">
        <v>16.96</v>
      </c>
    </row>
    <row r="130" spans="1:31">
      <c r="A130">
        <f t="shared" si="6"/>
        <v>114</v>
      </c>
      <c r="B130" t="s">
        <v>446</v>
      </c>
      <c r="C130" t="s">
        <v>454</v>
      </c>
      <c r="D130" t="s">
        <v>455</v>
      </c>
      <c r="E130" t="s">
        <v>406</v>
      </c>
      <c r="F130">
        <v>2.2999999999999998</v>
      </c>
      <c r="G130">
        <v>15.54</v>
      </c>
      <c r="H130">
        <v>14.77</v>
      </c>
      <c r="I130">
        <v>13.76</v>
      </c>
      <c r="J130">
        <v>19.13</v>
      </c>
      <c r="K130">
        <v>15.45</v>
      </c>
    </row>
    <row r="131" spans="1:31">
      <c r="A131">
        <f t="shared" si="6"/>
        <v>115</v>
      </c>
      <c r="B131" t="s">
        <v>446</v>
      </c>
      <c r="C131" t="s">
        <v>454</v>
      </c>
      <c r="D131" t="s">
        <v>455</v>
      </c>
      <c r="E131" t="s">
        <v>406</v>
      </c>
      <c r="F131">
        <v>1.5</v>
      </c>
      <c r="G131">
        <v>14.45</v>
      </c>
      <c r="H131">
        <v>12.15</v>
      </c>
      <c r="I131">
        <v>14.47</v>
      </c>
      <c r="J131">
        <v>12.35</v>
      </c>
      <c r="K131">
        <v>12.31</v>
      </c>
    </row>
    <row r="132" spans="1:31">
      <c r="A132">
        <f t="shared" si="6"/>
        <v>116</v>
      </c>
      <c r="B132" t="s">
        <v>446</v>
      </c>
      <c r="C132" t="s">
        <v>454</v>
      </c>
      <c r="D132" t="s">
        <v>455</v>
      </c>
      <c r="E132" t="s">
        <v>406</v>
      </c>
      <c r="F132">
        <v>2.1</v>
      </c>
      <c r="G132">
        <v>11.53</v>
      </c>
      <c r="H132">
        <v>17.78</v>
      </c>
      <c r="I132">
        <v>13.91</v>
      </c>
      <c r="J132">
        <v>14.1</v>
      </c>
      <c r="K132">
        <v>16.100000000000001</v>
      </c>
    </row>
    <row r="133" spans="1:31">
      <c r="A133">
        <f t="shared" si="6"/>
        <v>117</v>
      </c>
      <c r="B133" t="s">
        <v>446</v>
      </c>
      <c r="C133" t="s">
        <v>454</v>
      </c>
      <c r="D133" t="s">
        <v>455</v>
      </c>
      <c r="E133" t="s">
        <v>406</v>
      </c>
      <c r="F133">
        <v>1.5</v>
      </c>
      <c r="G133">
        <v>11.51</v>
      </c>
      <c r="H133">
        <v>11.76</v>
      </c>
      <c r="I133">
        <v>12.09</v>
      </c>
      <c r="J133">
        <v>13.06</v>
      </c>
      <c r="K133">
        <v>14.35</v>
      </c>
    </row>
    <row r="134" spans="1:31">
      <c r="A134">
        <f t="shared" si="6"/>
        <v>118</v>
      </c>
      <c r="B134" t="s">
        <v>446</v>
      </c>
      <c r="C134" t="s">
        <v>454</v>
      </c>
      <c r="D134" t="s">
        <v>455</v>
      </c>
      <c r="E134" t="s">
        <v>406</v>
      </c>
      <c r="F134">
        <v>1.9</v>
      </c>
      <c r="G134">
        <v>12.87</v>
      </c>
      <c r="H134">
        <v>13.96</v>
      </c>
      <c r="I134">
        <v>15.69</v>
      </c>
      <c r="J134">
        <v>12.77</v>
      </c>
      <c r="K134">
        <v>14.93</v>
      </c>
    </row>
    <row r="135" spans="1:31">
      <c r="A135">
        <f t="shared" si="6"/>
        <v>119</v>
      </c>
      <c r="B135" t="s">
        <v>446</v>
      </c>
      <c r="C135" t="s">
        <v>454</v>
      </c>
      <c r="D135" t="s">
        <v>455</v>
      </c>
      <c r="E135" t="s">
        <v>447</v>
      </c>
      <c r="F135">
        <v>1.5</v>
      </c>
      <c r="G135">
        <v>18.32</v>
      </c>
      <c r="H135">
        <v>12.5</v>
      </c>
      <c r="I135">
        <v>11.83</v>
      </c>
      <c r="J135">
        <v>10.7</v>
      </c>
      <c r="K135">
        <v>10.06</v>
      </c>
    </row>
    <row r="136" spans="1:31">
      <c r="A136">
        <v>120</v>
      </c>
      <c r="B136" t="s">
        <v>446</v>
      </c>
      <c r="C136" t="s">
        <v>454</v>
      </c>
      <c r="D136" t="s">
        <v>455</v>
      </c>
      <c r="E136" t="s">
        <v>407</v>
      </c>
      <c r="F136">
        <v>0.3</v>
      </c>
      <c r="G136">
        <v>9.6199999999999992</v>
      </c>
      <c r="H136">
        <v>8.5500000000000007</v>
      </c>
      <c r="I136">
        <v>7.57</v>
      </c>
      <c r="J136">
        <v>8.93</v>
      </c>
      <c r="K136">
        <v>4.78</v>
      </c>
    </row>
    <row r="137" spans="1:31">
      <c r="A137" t="s">
        <v>403</v>
      </c>
      <c r="B137" t="s">
        <v>448</v>
      </c>
      <c r="C137" t="s">
        <v>454</v>
      </c>
      <c r="D137" t="s">
        <v>456</v>
      </c>
      <c r="E137" t="s">
        <v>403</v>
      </c>
      <c r="F137" s="407"/>
      <c r="G137">
        <v>18.27</v>
      </c>
      <c r="H137">
        <v>13.9</v>
      </c>
      <c r="I137">
        <v>14.73</v>
      </c>
      <c r="J137">
        <v>7.85</v>
      </c>
      <c r="K137">
        <v>10.220000000000001</v>
      </c>
      <c r="L137">
        <v>17.39</v>
      </c>
      <c r="M137">
        <v>14.99</v>
      </c>
      <c r="N137">
        <v>11.32</v>
      </c>
      <c r="O137">
        <v>9.02</v>
      </c>
      <c r="P137">
        <v>8.51</v>
      </c>
      <c r="Q137">
        <v>5.48</v>
      </c>
      <c r="R137">
        <v>5.31</v>
      </c>
      <c r="S137">
        <v>17.350000000000001</v>
      </c>
      <c r="T137">
        <v>7.15</v>
      </c>
      <c r="U137">
        <v>10.8</v>
      </c>
      <c r="V137">
        <v>11.9</v>
      </c>
      <c r="W137">
        <v>10.76</v>
      </c>
      <c r="X137">
        <v>7.55</v>
      </c>
      <c r="Y137">
        <v>8.8800000000000008</v>
      </c>
      <c r="Z137">
        <v>7.26</v>
      </c>
      <c r="AA137">
        <v>13.59</v>
      </c>
      <c r="AB137">
        <v>4.93</v>
      </c>
      <c r="AC137">
        <v>13.01</v>
      </c>
      <c r="AD137">
        <v>9.4</v>
      </c>
      <c r="AE137">
        <v>11.49</v>
      </c>
    </row>
    <row r="138" spans="1:31">
      <c r="A138">
        <v>121</v>
      </c>
      <c r="B138" t="s">
        <v>448</v>
      </c>
      <c r="C138" t="s">
        <v>454</v>
      </c>
      <c r="D138" t="s">
        <v>456</v>
      </c>
      <c r="E138" t="s">
        <v>407</v>
      </c>
      <c r="F138">
        <v>0.5</v>
      </c>
      <c r="G138">
        <v>9.4600000000000009</v>
      </c>
      <c r="H138">
        <v>7.75</v>
      </c>
      <c r="I138">
        <v>9.94</v>
      </c>
      <c r="J138">
        <v>9.9</v>
      </c>
      <c r="K138">
        <v>7.69</v>
      </c>
    </row>
    <row r="139" spans="1:31">
      <c r="A139">
        <v>122</v>
      </c>
      <c r="B139" t="s">
        <v>448</v>
      </c>
      <c r="C139" t="s">
        <v>454</v>
      </c>
      <c r="D139" t="s">
        <v>456</v>
      </c>
      <c r="E139" t="s">
        <v>407</v>
      </c>
      <c r="F139">
        <v>0.5</v>
      </c>
      <c r="G139">
        <v>7.65</v>
      </c>
      <c r="H139">
        <v>10.71</v>
      </c>
      <c r="I139">
        <v>10.49</v>
      </c>
      <c r="J139">
        <v>4.71</v>
      </c>
      <c r="K139">
        <v>8.76</v>
      </c>
    </row>
    <row r="140" spans="1:31">
      <c r="A140">
        <v>123</v>
      </c>
      <c r="B140" t="s">
        <v>448</v>
      </c>
      <c r="C140" t="s">
        <v>454</v>
      </c>
      <c r="D140" t="s">
        <v>456</v>
      </c>
      <c r="E140" t="s">
        <v>407</v>
      </c>
      <c r="F140">
        <v>0.5</v>
      </c>
      <c r="G140">
        <v>8.82</v>
      </c>
      <c r="H140">
        <v>10.119999999999999</v>
      </c>
      <c r="I140">
        <v>7.66</v>
      </c>
      <c r="J140">
        <v>7.34</v>
      </c>
      <c r="K140">
        <v>10.69</v>
      </c>
    </row>
    <row r="141" spans="1:31">
      <c r="A141">
        <v>124</v>
      </c>
      <c r="B141" t="s">
        <v>448</v>
      </c>
      <c r="C141" t="s">
        <v>454</v>
      </c>
      <c r="D141" t="s">
        <v>456</v>
      </c>
      <c r="E141" t="s">
        <v>407</v>
      </c>
      <c r="F141">
        <v>0.4</v>
      </c>
      <c r="G141">
        <v>10.43</v>
      </c>
      <c r="H141">
        <v>7.92</v>
      </c>
      <c r="I141">
        <v>7.86</v>
      </c>
      <c r="J141">
        <v>5.31</v>
      </c>
      <c r="K141">
        <v>8.9700000000000006</v>
      </c>
    </row>
    <row r="142" spans="1:31">
      <c r="A142">
        <v>125</v>
      </c>
      <c r="B142" t="s">
        <v>448</v>
      </c>
      <c r="C142" t="s">
        <v>454</v>
      </c>
      <c r="D142" t="s">
        <v>456</v>
      </c>
      <c r="E142" t="s">
        <v>407</v>
      </c>
      <c r="F142">
        <v>0.3</v>
      </c>
      <c r="G142">
        <v>5.71</v>
      </c>
      <c r="H142">
        <v>5.9</v>
      </c>
      <c r="I142">
        <v>8.2200000000000006</v>
      </c>
      <c r="J142">
        <v>7.25</v>
      </c>
      <c r="K142">
        <v>5.35</v>
      </c>
    </row>
    <row r="143" spans="1:31">
      <c r="A143">
        <v>126</v>
      </c>
      <c r="B143" t="s">
        <v>448</v>
      </c>
      <c r="C143" t="s">
        <v>454</v>
      </c>
      <c r="D143" t="s">
        <v>456</v>
      </c>
      <c r="E143" t="s">
        <v>407</v>
      </c>
      <c r="F143">
        <v>0.3</v>
      </c>
      <c r="G143">
        <v>10.3</v>
      </c>
      <c r="H143">
        <v>9.66</v>
      </c>
      <c r="I143">
        <v>6.35</v>
      </c>
      <c r="J143">
        <v>7.35</v>
      </c>
      <c r="K143">
        <v>8.9</v>
      </c>
    </row>
    <row r="144" spans="1:31">
      <c r="A144">
        <v>127</v>
      </c>
      <c r="B144" t="s">
        <v>448</v>
      </c>
      <c r="C144" t="s">
        <v>454</v>
      </c>
      <c r="D144" t="s">
        <v>456</v>
      </c>
      <c r="E144" t="s">
        <v>407</v>
      </c>
      <c r="F144">
        <v>0.5</v>
      </c>
      <c r="G144">
        <v>9.4499999999999993</v>
      </c>
      <c r="H144">
        <v>6.3</v>
      </c>
      <c r="I144">
        <v>5.87</v>
      </c>
      <c r="J144">
        <v>10.75</v>
      </c>
      <c r="K144">
        <v>7.97</v>
      </c>
    </row>
    <row r="145" spans="1:13">
      <c r="A145">
        <v>128</v>
      </c>
      <c r="B145" t="s">
        <v>448</v>
      </c>
      <c r="C145" t="s">
        <v>454</v>
      </c>
      <c r="D145" t="s">
        <v>456</v>
      </c>
      <c r="E145" t="s">
        <v>407</v>
      </c>
      <c r="F145">
        <v>0.6</v>
      </c>
      <c r="G145">
        <v>8.42</v>
      </c>
      <c r="H145">
        <v>10.7</v>
      </c>
      <c r="I145">
        <v>8.65</v>
      </c>
      <c r="J145">
        <v>10.65</v>
      </c>
      <c r="K145">
        <v>10.199999999999999</v>
      </c>
    </row>
    <row r="146" spans="1:13">
      <c r="A146">
        <v>129</v>
      </c>
      <c r="B146" t="s">
        <v>448</v>
      </c>
      <c r="C146" t="s">
        <v>454</v>
      </c>
      <c r="D146" t="s">
        <v>456</v>
      </c>
      <c r="E146" t="s">
        <v>407</v>
      </c>
      <c r="F146">
        <v>0.3</v>
      </c>
      <c r="G146">
        <v>8.3699999999999992</v>
      </c>
      <c r="H146">
        <v>6.69</v>
      </c>
      <c r="I146">
        <v>6.84</v>
      </c>
      <c r="J146">
        <v>9.77</v>
      </c>
      <c r="K146">
        <v>7.05</v>
      </c>
    </row>
    <row r="147" spans="1:13">
      <c r="A147">
        <v>130</v>
      </c>
      <c r="B147" t="s">
        <v>448</v>
      </c>
      <c r="C147" t="s">
        <v>454</v>
      </c>
      <c r="D147" t="s">
        <v>456</v>
      </c>
      <c r="E147" t="s">
        <v>407</v>
      </c>
      <c r="F147">
        <v>0.3</v>
      </c>
      <c r="G147">
        <v>9.0399999999999991</v>
      </c>
      <c r="H147">
        <v>8.65</v>
      </c>
      <c r="I147">
        <v>7.83</v>
      </c>
      <c r="J147">
        <v>6.31</v>
      </c>
      <c r="K147">
        <v>9.5299999999999994</v>
      </c>
    </row>
    <row r="148" spans="1:13">
      <c r="A148">
        <v>131</v>
      </c>
      <c r="B148" t="s">
        <v>448</v>
      </c>
      <c r="C148" t="s">
        <v>454</v>
      </c>
      <c r="D148" t="s">
        <v>456</v>
      </c>
      <c r="E148" t="s">
        <v>407</v>
      </c>
      <c r="F148">
        <v>0.4</v>
      </c>
      <c r="G148">
        <v>9.94</v>
      </c>
      <c r="H148">
        <v>8.16</v>
      </c>
      <c r="I148">
        <v>5.87</v>
      </c>
      <c r="J148">
        <v>7.51</v>
      </c>
      <c r="K148">
        <v>6.1</v>
      </c>
    </row>
    <row r="149" spans="1:13">
      <c r="A149">
        <v>132</v>
      </c>
      <c r="B149" t="s">
        <v>448</v>
      </c>
      <c r="C149" t="s">
        <v>454</v>
      </c>
      <c r="D149" t="s">
        <v>456</v>
      </c>
      <c r="E149" t="s">
        <v>407</v>
      </c>
      <c r="F149">
        <v>0.4</v>
      </c>
      <c r="G149">
        <v>9.36</v>
      </c>
      <c r="H149">
        <v>9.7100000000000009</v>
      </c>
      <c r="I149">
        <v>7.94</v>
      </c>
      <c r="J149">
        <v>7.22</v>
      </c>
      <c r="K149">
        <v>6.7</v>
      </c>
    </row>
    <row r="150" spans="1:13">
      <c r="A150">
        <v>133</v>
      </c>
      <c r="B150" t="s">
        <v>448</v>
      </c>
      <c r="C150" t="s">
        <v>454</v>
      </c>
      <c r="D150" t="s">
        <v>456</v>
      </c>
      <c r="E150" t="s">
        <v>407</v>
      </c>
      <c r="F150">
        <v>0.3</v>
      </c>
      <c r="G150">
        <v>9.76</v>
      </c>
      <c r="H150">
        <v>7.98</v>
      </c>
      <c r="I150">
        <v>5.24</v>
      </c>
      <c r="J150">
        <v>6.61</v>
      </c>
      <c r="K150">
        <v>9.09</v>
      </c>
    </row>
    <row r="151" spans="1:13">
      <c r="A151">
        <v>134</v>
      </c>
      <c r="B151" t="s">
        <v>448</v>
      </c>
      <c r="C151" t="s">
        <v>454</v>
      </c>
      <c r="D151" t="s">
        <v>456</v>
      </c>
      <c r="E151" t="s">
        <v>407</v>
      </c>
      <c r="F151">
        <v>0.4</v>
      </c>
      <c r="G151">
        <v>5.66</v>
      </c>
      <c r="H151">
        <v>9.56</v>
      </c>
      <c r="I151">
        <v>7.63</v>
      </c>
      <c r="J151">
        <v>9.01</v>
      </c>
      <c r="K151">
        <v>7.22</v>
      </c>
    </row>
    <row r="152" spans="1:13">
      <c r="A152">
        <v>135</v>
      </c>
      <c r="B152" t="s">
        <v>448</v>
      </c>
      <c r="C152" t="s">
        <v>454</v>
      </c>
      <c r="D152" t="s">
        <v>456</v>
      </c>
      <c r="E152" t="s">
        <v>407</v>
      </c>
      <c r="F152">
        <v>0.4</v>
      </c>
      <c r="G152">
        <v>5.73</v>
      </c>
      <c r="H152">
        <v>9.98</v>
      </c>
      <c r="I152">
        <v>7.77</v>
      </c>
      <c r="J152">
        <v>6.03</v>
      </c>
      <c r="K152">
        <v>8.6999999999999993</v>
      </c>
    </row>
    <row r="153" spans="1:13">
      <c r="A153">
        <v>136</v>
      </c>
      <c r="B153" t="s">
        <v>448</v>
      </c>
      <c r="C153" t="s">
        <v>454</v>
      </c>
      <c r="D153" t="s">
        <v>456</v>
      </c>
      <c r="E153" t="s">
        <v>407</v>
      </c>
      <c r="F153">
        <v>0.5</v>
      </c>
      <c r="G153">
        <v>8.67</v>
      </c>
      <c r="H153">
        <v>6.9</v>
      </c>
      <c r="I153">
        <v>10.41</v>
      </c>
      <c r="J153">
        <v>6.86</v>
      </c>
      <c r="K153">
        <v>8.66</v>
      </c>
    </row>
    <row r="154" spans="1:13">
      <c r="A154">
        <v>137</v>
      </c>
      <c r="B154" t="s">
        <v>448</v>
      </c>
      <c r="C154" t="s">
        <v>454</v>
      </c>
      <c r="D154" t="s">
        <v>456</v>
      </c>
      <c r="E154" t="s">
        <v>407</v>
      </c>
      <c r="F154">
        <v>0.4</v>
      </c>
      <c r="G154">
        <v>8.51</v>
      </c>
      <c r="H154">
        <v>9.85</v>
      </c>
      <c r="I154">
        <v>10.43</v>
      </c>
      <c r="J154">
        <v>7.99</v>
      </c>
      <c r="K154">
        <v>6</v>
      </c>
    </row>
    <row r="155" spans="1:13">
      <c r="A155">
        <v>138</v>
      </c>
      <c r="B155" t="s">
        <v>448</v>
      </c>
      <c r="C155" t="s">
        <v>454</v>
      </c>
      <c r="D155" t="s">
        <v>456</v>
      </c>
      <c r="E155" t="s">
        <v>407</v>
      </c>
      <c r="F155">
        <v>0.5</v>
      </c>
      <c r="G155">
        <v>9.0500000000000007</v>
      </c>
      <c r="H155">
        <v>8.89</v>
      </c>
      <c r="I155">
        <v>9.82</v>
      </c>
      <c r="J155">
        <v>9.27</v>
      </c>
      <c r="K155">
        <v>8.15</v>
      </c>
    </row>
    <row r="156" spans="1:13">
      <c r="A156">
        <v>139</v>
      </c>
      <c r="B156" t="s">
        <v>448</v>
      </c>
      <c r="C156" t="s">
        <v>454</v>
      </c>
      <c r="D156" t="s">
        <v>456</v>
      </c>
      <c r="E156" t="s">
        <v>407</v>
      </c>
      <c r="F156">
        <v>0.4</v>
      </c>
      <c r="G156">
        <v>6.5</v>
      </c>
      <c r="H156">
        <v>10.35</v>
      </c>
      <c r="I156">
        <v>5.85</v>
      </c>
      <c r="J156">
        <v>9.83</v>
      </c>
      <c r="K156">
        <v>7.65</v>
      </c>
    </row>
    <row r="157" spans="1:13">
      <c r="A157">
        <v>140</v>
      </c>
      <c r="B157" t="s">
        <v>448</v>
      </c>
      <c r="C157" t="s">
        <v>454</v>
      </c>
      <c r="D157" t="s">
        <v>456</v>
      </c>
      <c r="E157" t="s">
        <v>406</v>
      </c>
      <c r="F157">
        <v>2</v>
      </c>
      <c r="G157">
        <v>12.87</v>
      </c>
      <c r="H157">
        <v>18.55</v>
      </c>
      <c r="I157">
        <v>13.97</v>
      </c>
      <c r="J157">
        <v>14.06</v>
      </c>
      <c r="K157">
        <v>13.71</v>
      </c>
    </row>
    <row r="158" spans="1:13">
      <c r="A158">
        <v>141</v>
      </c>
      <c r="B158" t="s">
        <v>448</v>
      </c>
      <c r="C158" t="s">
        <v>454</v>
      </c>
      <c r="D158" t="s">
        <v>456</v>
      </c>
      <c r="E158" t="s">
        <v>406</v>
      </c>
      <c r="F158">
        <v>2</v>
      </c>
      <c r="G158">
        <v>17.45</v>
      </c>
      <c r="H158">
        <v>11.96</v>
      </c>
      <c r="I158">
        <v>11.22</v>
      </c>
      <c r="J158">
        <v>14.85</v>
      </c>
      <c r="K158">
        <v>11.99</v>
      </c>
      <c r="L158">
        <v>11.98</v>
      </c>
      <c r="M158" t="s">
        <v>449</v>
      </c>
    </row>
    <row r="159" spans="1:13">
      <c r="A159">
        <v>142</v>
      </c>
      <c r="B159" t="s">
        <v>448</v>
      </c>
      <c r="C159" t="s">
        <v>454</v>
      </c>
      <c r="D159" t="s">
        <v>456</v>
      </c>
      <c r="E159" t="s">
        <v>406</v>
      </c>
      <c r="F159">
        <v>1.5</v>
      </c>
      <c r="G159">
        <v>11.26</v>
      </c>
      <c r="H159">
        <v>11.03</v>
      </c>
      <c r="I159">
        <v>17.46</v>
      </c>
      <c r="J159">
        <v>12.1</v>
      </c>
      <c r="K159">
        <v>13.07</v>
      </c>
    </row>
    <row r="160" spans="1:13">
      <c r="A160">
        <v>143</v>
      </c>
      <c r="B160" t="s">
        <v>448</v>
      </c>
      <c r="C160" t="s">
        <v>454</v>
      </c>
      <c r="D160" t="s">
        <v>456</v>
      </c>
      <c r="E160" t="s">
        <v>406</v>
      </c>
      <c r="F160">
        <v>1.5</v>
      </c>
      <c r="G160">
        <v>14.39</v>
      </c>
      <c r="H160">
        <v>14.78</v>
      </c>
      <c r="I160">
        <v>11.38</v>
      </c>
      <c r="J160">
        <v>14.34</v>
      </c>
      <c r="K160">
        <v>13.62</v>
      </c>
    </row>
    <row r="161" spans="1:31">
      <c r="A161">
        <v>144</v>
      </c>
      <c r="B161" t="s">
        <v>448</v>
      </c>
      <c r="C161" t="s">
        <v>454</v>
      </c>
      <c r="D161" t="s">
        <v>456</v>
      </c>
      <c r="E161" t="s">
        <v>406</v>
      </c>
      <c r="F161">
        <v>2</v>
      </c>
      <c r="G161">
        <v>13.2</v>
      </c>
      <c r="H161">
        <v>15.89</v>
      </c>
      <c r="I161">
        <v>15.05</v>
      </c>
      <c r="J161">
        <v>17.329999999999998</v>
      </c>
      <c r="K161">
        <v>15.5</v>
      </c>
    </row>
    <row r="162" spans="1:31">
      <c r="A162">
        <v>145</v>
      </c>
      <c r="B162" t="s">
        <v>448</v>
      </c>
      <c r="C162" t="s">
        <v>454</v>
      </c>
      <c r="D162" t="s">
        <v>456</v>
      </c>
      <c r="E162" t="s">
        <v>406</v>
      </c>
      <c r="F162">
        <v>1.5</v>
      </c>
      <c r="G162">
        <v>11.72</v>
      </c>
      <c r="H162">
        <v>15.47</v>
      </c>
      <c r="I162">
        <v>15.44</v>
      </c>
      <c r="J162">
        <v>12.98</v>
      </c>
      <c r="K162">
        <v>12.43</v>
      </c>
    </row>
    <row r="163" spans="1:31">
      <c r="A163">
        <v>146</v>
      </c>
      <c r="B163" t="s">
        <v>448</v>
      </c>
      <c r="C163" t="s">
        <v>454</v>
      </c>
      <c r="D163" t="s">
        <v>456</v>
      </c>
      <c r="E163" t="s">
        <v>406</v>
      </c>
      <c r="F163">
        <v>1.6</v>
      </c>
      <c r="G163">
        <v>13.68</v>
      </c>
      <c r="H163">
        <v>13.48</v>
      </c>
      <c r="I163">
        <v>15.94</v>
      </c>
      <c r="J163">
        <v>12.3</v>
      </c>
      <c r="K163">
        <v>11.93</v>
      </c>
    </row>
    <row r="164" spans="1:31">
      <c r="A164">
        <v>147</v>
      </c>
      <c r="B164" t="s">
        <v>448</v>
      </c>
      <c r="C164" t="s">
        <v>454</v>
      </c>
      <c r="D164" t="s">
        <v>456</v>
      </c>
      <c r="E164" t="s">
        <v>406</v>
      </c>
      <c r="F164">
        <v>1.6</v>
      </c>
      <c r="G164">
        <v>17.68</v>
      </c>
      <c r="H164">
        <v>13.67</v>
      </c>
      <c r="I164">
        <v>10.99</v>
      </c>
      <c r="J164">
        <v>13.92</v>
      </c>
      <c r="K164">
        <v>11.56</v>
      </c>
    </row>
    <row r="165" spans="1:31">
      <c r="A165">
        <v>148</v>
      </c>
      <c r="B165" t="s">
        <v>448</v>
      </c>
      <c r="C165" t="s">
        <v>454</v>
      </c>
      <c r="D165" t="s">
        <v>456</v>
      </c>
      <c r="E165" t="s">
        <v>406</v>
      </c>
      <c r="F165">
        <v>2</v>
      </c>
      <c r="G165">
        <v>19.350000000000001</v>
      </c>
      <c r="H165">
        <v>12.68</v>
      </c>
      <c r="I165">
        <v>13.67</v>
      </c>
      <c r="J165">
        <v>16.77</v>
      </c>
      <c r="K165">
        <v>13.6</v>
      </c>
    </row>
    <row r="166" spans="1:31">
      <c r="A166">
        <v>149</v>
      </c>
      <c r="B166" t="s">
        <v>448</v>
      </c>
      <c r="C166" t="s">
        <v>454</v>
      </c>
      <c r="D166" t="s">
        <v>456</v>
      </c>
      <c r="E166" t="s">
        <v>406</v>
      </c>
      <c r="F166">
        <v>1.1000000000000001</v>
      </c>
      <c r="G166">
        <v>14</v>
      </c>
      <c r="H166">
        <v>11.22</v>
      </c>
      <c r="I166">
        <v>13.1</v>
      </c>
      <c r="J166">
        <v>12.48</v>
      </c>
      <c r="K166">
        <v>12.22</v>
      </c>
    </row>
    <row r="167" spans="1:31">
      <c r="A167">
        <v>150</v>
      </c>
      <c r="B167" t="s">
        <v>448</v>
      </c>
      <c r="C167" t="s">
        <v>454</v>
      </c>
      <c r="D167" t="s">
        <v>456</v>
      </c>
      <c r="E167" t="s">
        <v>406</v>
      </c>
      <c r="F167">
        <v>1.9</v>
      </c>
      <c r="G167">
        <v>11.83</v>
      </c>
      <c r="H167">
        <v>14.58</v>
      </c>
      <c r="I167">
        <v>17.79</v>
      </c>
      <c r="J167">
        <v>13.98</v>
      </c>
      <c r="K167">
        <v>12.76</v>
      </c>
    </row>
    <row r="168" spans="1:31">
      <c r="A168">
        <v>151</v>
      </c>
      <c r="B168" t="s">
        <v>448</v>
      </c>
      <c r="C168" t="s">
        <v>454</v>
      </c>
      <c r="D168" t="s">
        <v>456</v>
      </c>
      <c r="E168" t="s">
        <v>406</v>
      </c>
      <c r="F168">
        <v>2</v>
      </c>
      <c r="G168">
        <v>18.07</v>
      </c>
      <c r="H168">
        <v>13.06</v>
      </c>
      <c r="I168">
        <v>12.4</v>
      </c>
      <c r="J168">
        <v>15.34</v>
      </c>
      <c r="K168">
        <v>12.62</v>
      </c>
    </row>
    <row r="169" spans="1:31">
      <c r="A169">
        <v>152</v>
      </c>
      <c r="B169" t="s">
        <v>448</v>
      </c>
      <c r="C169" t="s">
        <v>454</v>
      </c>
      <c r="D169" t="s">
        <v>456</v>
      </c>
      <c r="E169" t="s">
        <v>406</v>
      </c>
      <c r="F169">
        <v>1.3</v>
      </c>
      <c r="G169">
        <v>13.62</v>
      </c>
      <c r="H169">
        <v>14.94</v>
      </c>
      <c r="I169">
        <v>10.94</v>
      </c>
      <c r="J169">
        <v>13.69</v>
      </c>
      <c r="K169">
        <v>13.84</v>
      </c>
    </row>
    <row r="170" spans="1:31">
      <c r="A170">
        <v>153</v>
      </c>
      <c r="B170" t="s">
        <v>448</v>
      </c>
      <c r="C170" t="s">
        <v>454</v>
      </c>
      <c r="D170" t="s">
        <v>456</v>
      </c>
      <c r="E170" t="s">
        <v>406</v>
      </c>
      <c r="F170">
        <v>1.3</v>
      </c>
      <c r="G170">
        <v>15.69</v>
      </c>
      <c r="H170">
        <v>11.98</v>
      </c>
      <c r="I170">
        <v>13.14</v>
      </c>
      <c r="J170">
        <v>12.04</v>
      </c>
      <c r="K170">
        <v>12.63</v>
      </c>
    </row>
    <row r="171" spans="1:31">
      <c r="A171">
        <v>154</v>
      </c>
      <c r="B171" t="s">
        <v>448</v>
      </c>
      <c r="C171" t="s">
        <v>454</v>
      </c>
      <c r="D171" t="s">
        <v>456</v>
      </c>
      <c r="E171" t="s">
        <v>406</v>
      </c>
      <c r="F171">
        <v>1.3</v>
      </c>
      <c r="G171">
        <v>15.63</v>
      </c>
      <c r="H171">
        <v>11.03</v>
      </c>
      <c r="I171">
        <v>12.08</v>
      </c>
      <c r="J171">
        <v>13.5</v>
      </c>
      <c r="K171">
        <v>12.04</v>
      </c>
    </row>
    <row r="172" spans="1:31">
      <c r="A172">
        <v>155</v>
      </c>
      <c r="B172" t="s">
        <v>448</v>
      </c>
      <c r="C172" t="s">
        <v>454</v>
      </c>
      <c r="D172" t="s">
        <v>456</v>
      </c>
      <c r="E172" t="s">
        <v>406</v>
      </c>
      <c r="F172">
        <v>1.8</v>
      </c>
      <c r="G172">
        <v>16.36</v>
      </c>
      <c r="H172">
        <v>14.71</v>
      </c>
      <c r="I172">
        <v>11.74</v>
      </c>
      <c r="J172">
        <v>16.38</v>
      </c>
      <c r="K172">
        <v>12.41</v>
      </c>
    </row>
    <row r="173" spans="1:31">
      <c r="A173">
        <v>156</v>
      </c>
      <c r="B173" t="s">
        <v>448</v>
      </c>
      <c r="C173" t="s">
        <v>454</v>
      </c>
      <c r="D173" t="s">
        <v>456</v>
      </c>
      <c r="E173" t="s">
        <v>406</v>
      </c>
      <c r="F173">
        <v>1.3</v>
      </c>
      <c r="G173">
        <v>12.14</v>
      </c>
      <c r="H173">
        <v>11.4</v>
      </c>
      <c r="I173">
        <v>12.71</v>
      </c>
      <c r="J173">
        <v>12.07</v>
      </c>
      <c r="K173">
        <v>18.010000000000002</v>
      </c>
    </row>
    <row r="174" spans="1:31">
      <c r="A174">
        <v>157</v>
      </c>
      <c r="B174" t="s">
        <v>448</v>
      </c>
      <c r="C174" t="s">
        <v>454</v>
      </c>
      <c r="D174" t="s">
        <v>456</v>
      </c>
      <c r="E174" t="s">
        <v>406</v>
      </c>
      <c r="F174">
        <v>2.2000000000000002</v>
      </c>
      <c r="G174">
        <v>14.27</v>
      </c>
      <c r="H174">
        <v>11.43</v>
      </c>
      <c r="I174">
        <v>14.7</v>
      </c>
      <c r="J174">
        <v>15.37</v>
      </c>
      <c r="K174">
        <v>20.57</v>
      </c>
    </row>
    <row r="175" spans="1:31" s="413" customFormat="1">
      <c r="A175" s="413">
        <v>158</v>
      </c>
      <c r="B175" s="413" t="s">
        <v>448</v>
      </c>
      <c r="C175" s="413" t="s">
        <v>454</v>
      </c>
      <c r="D175" s="413" t="s">
        <v>456</v>
      </c>
      <c r="E175" s="413" t="s">
        <v>406</v>
      </c>
      <c r="F175" s="413">
        <v>1.5</v>
      </c>
      <c r="G175" s="413">
        <v>17.12</v>
      </c>
      <c r="H175" s="413">
        <v>13.36</v>
      </c>
      <c r="I175" s="413">
        <v>13.98</v>
      </c>
      <c r="J175" s="413">
        <v>15</v>
      </c>
      <c r="K175" s="413">
        <v>6.94</v>
      </c>
      <c r="L175" s="413">
        <v>8.8699999999999992</v>
      </c>
    </row>
    <row r="176" spans="1:31" s="413" customFormat="1">
      <c r="A176" s="413" t="s">
        <v>403</v>
      </c>
      <c r="B176" s="413" t="s">
        <v>457</v>
      </c>
      <c r="C176" s="413" t="s">
        <v>459</v>
      </c>
      <c r="D176" s="413" t="s">
        <v>455</v>
      </c>
      <c r="E176" s="413" t="s">
        <v>403</v>
      </c>
      <c r="F176" s="413" t="s">
        <v>403</v>
      </c>
      <c r="G176" s="413">
        <v>15.51</v>
      </c>
      <c r="H176" s="413">
        <v>11.66</v>
      </c>
      <c r="I176" s="413">
        <v>15.25</v>
      </c>
      <c r="J176" s="413">
        <v>9.1999999999999993</v>
      </c>
      <c r="K176" s="413">
        <v>9.08</v>
      </c>
      <c r="L176" s="413">
        <v>11.84</v>
      </c>
      <c r="M176" s="413">
        <v>15.1</v>
      </c>
      <c r="N176" s="413">
        <v>17.96</v>
      </c>
      <c r="O176" s="413">
        <v>7.49</v>
      </c>
      <c r="P176" s="413">
        <v>11.37</v>
      </c>
      <c r="Q176" s="413">
        <v>3.8</v>
      </c>
      <c r="R176" s="413">
        <v>5.77</v>
      </c>
      <c r="S176" s="413">
        <v>6.87</v>
      </c>
      <c r="T176" s="413">
        <v>8.74</v>
      </c>
      <c r="U176" s="413">
        <v>13.48</v>
      </c>
      <c r="V176" s="413">
        <v>15.09</v>
      </c>
      <c r="W176" s="413">
        <v>17.399999999999999</v>
      </c>
      <c r="X176" s="413">
        <v>9.52</v>
      </c>
      <c r="Y176" s="413">
        <v>10.28</v>
      </c>
      <c r="Z176" s="413">
        <v>3.96</v>
      </c>
      <c r="AA176" s="413">
        <v>2.81</v>
      </c>
      <c r="AB176" s="413">
        <v>14.14</v>
      </c>
      <c r="AC176" s="413">
        <v>5.28</v>
      </c>
      <c r="AD176" s="413">
        <v>13.3</v>
      </c>
      <c r="AE176" s="413">
        <v>15.63</v>
      </c>
    </row>
    <row r="177" spans="1:19" s="413" customFormat="1">
      <c r="A177" s="413">
        <v>159</v>
      </c>
      <c r="B177" s="413" t="s">
        <v>457</v>
      </c>
      <c r="C177" s="413" t="s">
        <v>459</v>
      </c>
      <c r="D177" s="413" t="s">
        <v>455</v>
      </c>
      <c r="E177" s="413" t="s">
        <v>406</v>
      </c>
      <c r="F177" s="413">
        <v>5</v>
      </c>
      <c r="G177" s="413">
        <v>18.13</v>
      </c>
      <c r="H177" s="413">
        <v>13.86</v>
      </c>
      <c r="I177" s="413">
        <v>11.24</v>
      </c>
      <c r="J177" s="413">
        <v>15.44</v>
      </c>
      <c r="K177" s="413">
        <v>15.13</v>
      </c>
      <c r="L177" s="413">
        <v>16.07</v>
      </c>
      <c r="M177" s="413">
        <v>15.26</v>
      </c>
      <c r="N177" s="413">
        <v>17.190000000000001</v>
      </c>
      <c r="O177" s="413">
        <v>14.71</v>
      </c>
      <c r="P177" s="413">
        <v>14.01</v>
      </c>
      <c r="Q177" s="413">
        <v>13.94</v>
      </c>
      <c r="R177" s="413">
        <v>11.19</v>
      </c>
      <c r="S177" s="413">
        <v>13.5</v>
      </c>
    </row>
    <row r="178" spans="1:19" s="413" customFormat="1">
      <c r="A178" s="413">
        <f>1+A177</f>
        <v>160</v>
      </c>
      <c r="B178" s="413" t="s">
        <v>457</v>
      </c>
      <c r="C178" s="413" t="s">
        <v>459</v>
      </c>
      <c r="D178" s="413" t="s">
        <v>455</v>
      </c>
      <c r="E178" s="413" t="s">
        <v>406</v>
      </c>
      <c r="F178" s="413">
        <v>3.6</v>
      </c>
      <c r="G178" s="413">
        <v>15.55</v>
      </c>
      <c r="H178" s="413">
        <v>14.56</v>
      </c>
      <c r="I178" s="413">
        <v>14.68</v>
      </c>
      <c r="J178" s="413">
        <v>14.83</v>
      </c>
      <c r="K178" s="413">
        <v>11.8</v>
      </c>
      <c r="L178" s="413">
        <v>12.27</v>
      </c>
      <c r="M178" s="413">
        <v>13.46</v>
      </c>
      <c r="N178" s="413">
        <v>14.49</v>
      </c>
      <c r="O178" s="413">
        <v>12.63</v>
      </c>
      <c r="P178" s="413">
        <v>11.92</v>
      </c>
      <c r="Q178" s="413">
        <v>13.74</v>
      </c>
      <c r="R178" s="413">
        <v>12</v>
      </c>
      <c r="S178" s="413">
        <v>13.01</v>
      </c>
    </row>
    <row r="179" spans="1:19" s="413" customFormat="1">
      <c r="A179" s="413">
        <f t="shared" ref="A179:A225" si="7">1+A178</f>
        <v>161</v>
      </c>
      <c r="B179" s="413" t="s">
        <v>457</v>
      </c>
      <c r="C179" s="413" t="s">
        <v>459</v>
      </c>
      <c r="D179" s="413" t="s">
        <v>455</v>
      </c>
      <c r="E179" s="413" t="s">
        <v>406</v>
      </c>
      <c r="F179" s="413">
        <v>4.2</v>
      </c>
      <c r="G179" s="413">
        <v>11.23</v>
      </c>
      <c r="H179" s="413">
        <v>16.170000000000002</v>
      </c>
      <c r="I179" s="413">
        <v>11.18</v>
      </c>
      <c r="J179" s="413">
        <v>13.62</v>
      </c>
      <c r="K179" s="413">
        <v>11.27</v>
      </c>
      <c r="L179" s="413">
        <v>12.77</v>
      </c>
      <c r="M179" s="413">
        <v>12.51</v>
      </c>
      <c r="N179" s="413">
        <v>16.27</v>
      </c>
      <c r="O179" s="413">
        <v>16.190000000000001</v>
      </c>
      <c r="P179" s="413">
        <v>17.14</v>
      </c>
      <c r="Q179" s="413">
        <v>20.77</v>
      </c>
      <c r="R179" s="413">
        <v>12.97</v>
      </c>
      <c r="S179" s="413">
        <v>12.44</v>
      </c>
    </row>
    <row r="180" spans="1:19" s="413" customFormat="1">
      <c r="A180" s="413">
        <f t="shared" si="7"/>
        <v>162</v>
      </c>
      <c r="B180" s="413" t="s">
        <v>457</v>
      </c>
      <c r="C180" s="413" t="s">
        <v>459</v>
      </c>
      <c r="D180" s="413" t="s">
        <v>455</v>
      </c>
      <c r="E180" s="413" t="s">
        <v>406</v>
      </c>
      <c r="F180" s="413">
        <v>4.9000000000000004</v>
      </c>
      <c r="G180" s="413">
        <v>15.69</v>
      </c>
      <c r="H180" s="413">
        <v>12.15</v>
      </c>
      <c r="I180" s="413">
        <v>13.19</v>
      </c>
      <c r="J180" s="413">
        <v>11.95</v>
      </c>
      <c r="K180" s="413">
        <v>11.8</v>
      </c>
      <c r="L180" s="413">
        <v>18.36</v>
      </c>
      <c r="M180" s="413">
        <v>18.829999999999998</v>
      </c>
      <c r="N180" s="413">
        <v>12.13</v>
      </c>
      <c r="O180" s="413">
        <v>14.56</v>
      </c>
      <c r="P180" s="413">
        <v>16.64</v>
      </c>
      <c r="Q180" s="413">
        <v>19.440000000000001</v>
      </c>
      <c r="R180" s="413">
        <v>15.97</v>
      </c>
      <c r="S180" s="413">
        <v>11.31</v>
      </c>
    </row>
    <row r="181" spans="1:19" s="413" customFormat="1">
      <c r="A181" s="413">
        <f t="shared" si="7"/>
        <v>163</v>
      </c>
      <c r="B181" s="413" t="s">
        <v>457</v>
      </c>
      <c r="C181" s="413" t="s">
        <v>459</v>
      </c>
      <c r="D181" s="413" t="s">
        <v>455</v>
      </c>
      <c r="E181" s="413" t="s">
        <v>406</v>
      </c>
      <c r="F181" s="413">
        <v>4.3</v>
      </c>
      <c r="G181" s="413">
        <v>11.48</v>
      </c>
      <c r="H181" s="413">
        <v>15.69</v>
      </c>
      <c r="I181" s="413">
        <v>16.09</v>
      </c>
      <c r="J181" s="413">
        <v>16.48</v>
      </c>
      <c r="K181" s="413">
        <v>15.45</v>
      </c>
      <c r="L181" s="413">
        <v>13.44</v>
      </c>
      <c r="M181" s="413">
        <v>16.48</v>
      </c>
      <c r="N181" s="413">
        <v>11.11</v>
      </c>
      <c r="O181" s="413">
        <v>16.309999999999999</v>
      </c>
      <c r="P181" s="413">
        <v>16.670000000000002</v>
      </c>
      <c r="Q181" s="413">
        <v>13.61</v>
      </c>
      <c r="R181" s="413">
        <v>14.71</v>
      </c>
      <c r="S181" s="413">
        <v>14.61</v>
      </c>
    </row>
    <row r="182" spans="1:19" s="413" customFormat="1">
      <c r="A182" s="413">
        <f t="shared" si="7"/>
        <v>164</v>
      </c>
      <c r="B182" s="413" t="s">
        <v>457</v>
      </c>
      <c r="C182" s="413" t="s">
        <v>459</v>
      </c>
      <c r="D182" s="413" t="s">
        <v>455</v>
      </c>
      <c r="E182" s="413" t="s">
        <v>406</v>
      </c>
      <c r="F182" s="413">
        <v>3.3</v>
      </c>
      <c r="G182" s="413">
        <v>14.2</v>
      </c>
      <c r="H182" s="413">
        <v>11.94</v>
      </c>
      <c r="I182" s="413">
        <v>11.28</v>
      </c>
      <c r="J182" s="413">
        <v>12.61</v>
      </c>
      <c r="K182" s="413">
        <v>11.73</v>
      </c>
      <c r="L182" s="413">
        <v>13.59</v>
      </c>
      <c r="M182" s="413">
        <v>11.46</v>
      </c>
      <c r="N182" s="413">
        <v>12.91</v>
      </c>
      <c r="O182" s="413">
        <v>15.32</v>
      </c>
      <c r="P182" s="413">
        <v>13.56</v>
      </c>
      <c r="Q182" s="413">
        <v>12.24</v>
      </c>
      <c r="R182" s="413">
        <v>11.64</v>
      </c>
      <c r="S182" s="413">
        <v>12.64</v>
      </c>
    </row>
    <row r="183" spans="1:19" s="413" customFormat="1">
      <c r="A183" s="413">
        <f t="shared" si="7"/>
        <v>165</v>
      </c>
      <c r="B183" s="413" t="s">
        <v>457</v>
      </c>
      <c r="C183" s="413" t="s">
        <v>459</v>
      </c>
      <c r="D183" s="413" t="s">
        <v>455</v>
      </c>
      <c r="E183" s="413" t="s">
        <v>406</v>
      </c>
      <c r="F183" s="413">
        <v>3.3</v>
      </c>
      <c r="G183" s="413">
        <v>11.28</v>
      </c>
      <c r="H183" s="413">
        <v>11.02</v>
      </c>
      <c r="I183" s="413">
        <v>11.59</v>
      </c>
      <c r="J183" s="413">
        <v>13.5</v>
      </c>
      <c r="K183" s="413">
        <v>13.29</v>
      </c>
      <c r="L183" s="413">
        <v>11.17</v>
      </c>
      <c r="M183" s="413">
        <v>13.64</v>
      </c>
      <c r="N183" s="413">
        <v>16.13</v>
      </c>
      <c r="O183" s="413">
        <v>14.87</v>
      </c>
      <c r="P183" s="413">
        <v>12.06</v>
      </c>
      <c r="Q183" s="413">
        <v>14.07</v>
      </c>
      <c r="R183" s="413">
        <v>15.44</v>
      </c>
      <c r="S183" s="413">
        <v>12.45</v>
      </c>
    </row>
    <row r="184" spans="1:19" s="413" customFormat="1">
      <c r="A184" s="413">
        <f t="shared" si="7"/>
        <v>166</v>
      </c>
      <c r="B184" s="413" t="s">
        <v>457</v>
      </c>
      <c r="C184" s="413" t="s">
        <v>459</v>
      </c>
      <c r="D184" s="413" t="s">
        <v>455</v>
      </c>
      <c r="E184" s="413" t="s">
        <v>406</v>
      </c>
      <c r="F184" s="413">
        <v>4.5</v>
      </c>
      <c r="G184" s="413">
        <v>12.01</v>
      </c>
      <c r="H184" s="413">
        <v>12.06</v>
      </c>
      <c r="I184" s="413">
        <v>16.54</v>
      </c>
      <c r="J184" s="413">
        <v>15.11</v>
      </c>
      <c r="K184" s="413">
        <v>15.07</v>
      </c>
      <c r="L184" s="413">
        <v>16.440000000000001</v>
      </c>
      <c r="M184" s="413">
        <v>15.31</v>
      </c>
      <c r="N184" s="413">
        <v>13.16</v>
      </c>
      <c r="O184" s="413">
        <v>15.36</v>
      </c>
      <c r="P184" s="413">
        <v>12.24</v>
      </c>
      <c r="Q184" s="413">
        <v>15.91</v>
      </c>
      <c r="R184" s="413">
        <v>11.18</v>
      </c>
      <c r="S184" s="413">
        <v>13.17</v>
      </c>
    </row>
    <row r="185" spans="1:19" s="413" customFormat="1">
      <c r="A185" s="413">
        <f t="shared" si="7"/>
        <v>167</v>
      </c>
      <c r="B185" s="413" t="s">
        <v>457</v>
      </c>
      <c r="C185" s="413" t="s">
        <v>459</v>
      </c>
      <c r="D185" s="413" t="s">
        <v>455</v>
      </c>
      <c r="E185" s="413" t="s">
        <v>406</v>
      </c>
      <c r="F185" s="413">
        <v>4.5999999999999996</v>
      </c>
      <c r="G185" s="413">
        <v>15.35</v>
      </c>
      <c r="H185" s="413">
        <v>11.31</v>
      </c>
      <c r="I185" s="413">
        <v>14.3</v>
      </c>
      <c r="J185" s="413">
        <v>16.829999999999998</v>
      </c>
      <c r="K185" s="413">
        <v>12.55</v>
      </c>
      <c r="L185" s="413">
        <v>13.84</v>
      </c>
      <c r="M185" s="413">
        <v>13.91</v>
      </c>
      <c r="N185" s="413">
        <v>15.77</v>
      </c>
      <c r="O185" s="413">
        <v>15.61</v>
      </c>
      <c r="P185" s="413">
        <v>17.77</v>
      </c>
      <c r="Q185" s="413">
        <v>16.27</v>
      </c>
      <c r="R185" s="413">
        <v>15</v>
      </c>
      <c r="S185" s="413">
        <v>12.97</v>
      </c>
    </row>
    <row r="186" spans="1:19" s="413" customFormat="1">
      <c r="A186" s="413">
        <f t="shared" si="7"/>
        <v>168</v>
      </c>
      <c r="B186" s="413" t="s">
        <v>457</v>
      </c>
      <c r="C186" s="413" t="s">
        <v>459</v>
      </c>
      <c r="D186" s="413" t="s">
        <v>455</v>
      </c>
      <c r="E186" s="413" t="s">
        <v>406</v>
      </c>
      <c r="F186" s="413">
        <v>4.5</v>
      </c>
      <c r="G186" s="413">
        <v>14.12</v>
      </c>
      <c r="H186" s="413">
        <v>11.8</v>
      </c>
      <c r="I186" s="413">
        <v>11.25</v>
      </c>
      <c r="J186" s="413">
        <v>15.68</v>
      </c>
      <c r="K186" s="413">
        <v>12.82</v>
      </c>
      <c r="L186" s="413">
        <v>15.01</v>
      </c>
      <c r="M186" s="413">
        <v>13.79</v>
      </c>
      <c r="N186" s="413">
        <v>15.38</v>
      </c>
      <c r="O186" s="413">
        <v>16.079999999999998</v>
      </c>
      <c r="P186" s="413">
        <v>14.2</v>
      </c>
      <c r="Q186" s="413">
        <v>14.54</v>
      </c>
      <c r="R186" s="413">
        <v>14.63</v>
      </c>
      <c r="S186" s="413">
        <v>13.28</v>
      </c>
    </row>
    <row r="187" spans="1:19" s="413" customFormat="1">
      <c r="A187" s="413">
        <f t="shared" si="7"/>
        <v>169</v>
      </c>
      <c r="B187" s="413" t="s">
        <v>457</v>
      </c>
      <c r="C187" s="413" t="s">
        <v>459</v>
      </c>
      <c r="D187" s="413" t="s">
        <v>455</v>
      </c>
      <c r="E187" s="413" t="s">
        <v>406</v>
      </c>
      <c r="F187" s="413">
        <v>4</v>
      </c>
      <c r="G187" s="413">
        <v>14.99</v>
      </c>
      <c r="H187" s="413">
        <v>15.25</v>
      </c>
      <c r="I187" s="413">
        <v>12.53</v>
      </c>
      <c r="J187" s="413">
        <v>11.93</v>
      </c>
      <c r="K187" s="413">
        <v>15.59</v>
      </c>
      <c r="L187" s="413">
        <v>17.8</v>
      </c>
      <c r="M187" s="413">
        <v>12.08</v>
      </c>
      <c r="N187" s="413">
        <v>12.78</v>
      </c>
      <c r="O187" s="413">
        <v>16.420000000000002</v>
      </c>
      <c r="P187" s="413">
        <v>11.06</v>
      </c>
      <c r="Q187" s="413">
        <v>11.22</v>
      </c>
      <c r="R187" s="413">
        <v>12.36</v>
      </c>
      <c r="S187" s="413">
        <v>15.65</v>
      </c>
    </row>
    <row r="188" spans="1:19" s="413" customFormat="1">
      <c r="A188" s="413">
        <f t="shared" si="7"/>
        <v>170</v>
      </c>
      <c r="B188" s="413" t="s">
        <v>457</v>
      </c>
      <c r="C188" s="413" t="s">
        <v>459</v>
      </c>
      <c r="D188" s="413" t="s">
        <v>455</v>
      </c>
      <c r="E188" s="413" t="s">
        <v>406</v>
      </c>
      <c r="F188" s="413">
        <v>4.2</v>
      </c>
      <c r="G188" s="413">
        <v>17.21</v>
      </c>
      <c r="H188" s="413">
        <v>11.08</v>
      </c>
      <c r="I188" s="413">
        <v>14.98</v>
      </c>
      <c r="J188" s="413">
        <v>17.37</v>
      </c>
      <c r="K188" s="413">
        <v>12.79</v>
      </c>
      <c r="L188" s="413">
        <v>17.07</v>
      </c>
      <c r="M188" s="413">
        <v>14.13</v>
      </c>
      <c r="N188" s="413">
        <v>14.22</v>
      </c>
      <c r="O188" s="413">
        <v>12.95</v>
      </c>
      <c r="P188" s="413">
        <v>11.93</v>
      </c>
      <c r="Q188" s="413">
        <v>17.52</v>
      </c>
      <c r="R188" s="413">
        <v>12.99</v>
      </c>
      <c r="S188" s="413">
        <v>11.97</v>
      </c>
    </row>
    <row r="189" spans="1:19" s="413" customFormat="1">
      <c r="A189" s="413">
        <f t="shared" si="7"/>
        <v>171</v>
      </c>
      <c r="B189" s="413" t="s">
        <v>457</v>
      </c>
      <c r="C189" s="413" t="s">
        <v>459</v>
      </c>
      <c r="D189" s="413" t="s">
        <v>455</v>
      </c>
      <c r="E189" s="413" t="s">
        <v>407</v>
      </c>
      <c r="F189" s="413">
        <v>0.9</v>
      </c>
      <c r="G189" s="413">
        <v>9.02</v>
      </c>
      <c r="H189" s="413">
        <v>7.59</v>
      </c>
      <c r="I189" s="413">
        <v>8.5</v>
      </c>
      <c r="J189" s="413">
        <v>10.81</v>
      </c>
      <c r="K189" s="413">
        <v>9.19</v>
      </c>
      <c r="L189" s="413">
        <v>9.1199999999999992</v>
      </c>
      <c r="M189" s="413">
        <v>6.84</v>
      </c>
      <c r="N189" s="413">
        <v>9.84</v>
      </c>
      <c r="O189" s="413">
        <v>5.7</v>
      </c>
      <c r="P189" s="413">
        <v>6.41</v>
      </c>
      <c r="Q189" s="413">
        <v>4.13</v>
      </c>
      <c r="R189" s="413">
        <v>3.43</v>
      </c>
      <c r="S189" s="413">
        <v>3.26</v>
      </c>
    </row>
    <row r="190" spans="1:19" s="413" customFormat="1">
      <c r="A190" s="413">
        <f t="shared" si="7"/>
        <v>172</v>
      </c>
      <c r="B190" s="413" t="s">
        <v>457</v>
      </c>
      <c r="C190" s="413" t="s">
        <v>459</v>
      </c>
      <c r="D190" s="413" t="s">
        <v>455</v>
      </c>
      <c r="E190" s="413" t="s">
        <v>407</v>
      </c>
      <c r="F190" s="413">
        <v>1.3</v>
      </c>
      <c r="G190" s="413">
        <v>8.34</v>
      </c>
      <c r="H190" s="413">
        <v>10.72</v>
      </c>
      <c r="I190" s="413">
        <v>9.64</v>
      </c>
      <c r="J190" s="413">
        <v>8.02</v>
      </c>
      <c r="K190" s="413">
        <v>8.83</v>
      </c>
      <c r="L190" s="413">
        <v>6.42</v>
      </c>
      <c r="M190" s="413">
        <v>10.73</v>
      </c>
      <c r="N190" s="413">
        <v>10.39</v>
      </c>
      <c r="O190" s="413">
        <v>10.199999999999999</v>
      </c>
      <c r="P190" s="413">
        <v>9.1999999999999993</v>
      </c>
      <c r="Q190" s="413">
        <v>8.16</v>
      </c>
      <c r="R190" s="414">
        <v>8.16</v>
      </c>
      <c r="S190" s="413">
        <v>6.4</v>
      </c>
    </row>
    <row r="191" spans="1:19" s="413" customFormat="1">
      <c r="A191" s="413">
        <f t="shared" si="7"/>
        <v>173</v>
      </c>
      <c r="B191" s="413" t="s">
        <v>457</v>
      </c>
      <c r="C191" s="413" t="s">
        <v>459</v>
      </c>
      <c r="D191" s="413" t="s">
        <v>455</v>
      </c>
      <c r="E191" s="413" t="s">
        <v>407</v>
      </c>
      <c r="F191" s="413">
        <v>1</v>
      </c>
      <c r="G191" s="413">
        <v>10.14</v>
      </c>
      <c r="H191" s="413">
        <v>8.3800000000000008</v>
      </c>
      <c r="I191" s="413">
        <v>6.91</v>
      </c>
      <c r="J191" s="413">
        <v>8.2200000000000006</v>
      </c>
      <c r="K191" s="413">
        <v>9.6</v>
      </c>
      <c r="L191" s="413">
        <v>10.78</v>
      </c>
      <c r="M191" s="413">
        <v>9.6999999999999993</v>
      </c>
      <c r="N191" s="413">
        <v>4.17</v>
      </c>
      <c r="O191" s="413">
        <v>7.65</v>
      </c>
      <c r="P191" s="413">
        <v>5.85</v>
      </c>
      <c r="Q191" s="413">
        <v>9.08</v>
      </c>
      <c r="R191" s="413">
        <v>8.27</v>
      </c>
      <c r="S191" s="413">
        <v>9.1199999999999992</v>
      </c>
    </row>
    <row r="192" spans="1:19" s="413" customFormat="1">
      <c r="A192" s="413">
        <f t="shared" si="7"/>
        <v>174</v>
      </c>
      <c r="B192" s="413" t="s">
        <v>457</v>
      </c>
      <c r="C192" s="413" t="s">
        <v>459</v>
      </c>
      <c r="D192" s="413" t="s">
        <v>455</v>
      </c>
      <c r="E192" s="413" t="s">
        <v>407</v>
      </c>
      <c r="F192" s="413">
        <v>0.7</v>
      </c>
      <c r="G192" s="413">
        <v>7.93</v>
      </c>
      <c r="H192" s="413">
        <v>10.44</v>
      </c>
      <c r="I192" s="413">
        <v>7.17</v>
      </c>
      <c r="J192" s="413">
        <v>4.95</v>
      </c>
      <c r="K192" s="413">
        <v>8.5500000000000007</v>
      </c>
      <c r="L192" s="413">
        <v>8.18</v>
      </c>
      <c r="M192" s="413">
        <v>8</v>
      </c>
      <c r="N192" s="413">
        <v>7.96</v>
      </c>
      <c r="O192" s="413">
        <v>4.67</v>
      </c>
      <c r="P192" s="413">
        <v>7.58</v>
      </c>
      <c r="Q192" s="413">
        <v>7.84</v>
      </c>
      <c r="R192" s="413">
        <v>7.02</v>
      </c>
      <c r="S192" s="413">
        <v>6.48</v>
      </c>
    </row>
    <row r="193" spans="1:31" s="413" customFormat="1">
      <c r="A193" s="413">
        <f t="shared" si="7"/>
        <v>175</v>
      </c>
      <c r="B193" s="413" t="s">
        <v>457</v>
      </c>
      <c r="C193" s="413" t="s">
        <v>459</v>
      </c>
      <c r="D193" s="413" t="s">
        <v>455</v>
      </c>
      <c r="E193" s="413" t="s">
        <v>407</v>
      </c>
      <c r="F193" s="413">
        <v>0.9</v>
      </c>
      <c r="G193" s="413">
        <v>5.08</v>
      </c>
      <c r="H193" s="413">
        <v>4.9000000000000004</v>
      </c>
      <c r="I193" s="413">
        <v>4.8</v>
      </c>
      <c r="J193" s="413">
        <v>4.0599999999999996</v>
      </c>
      <c r="K193" s="413">
        <v>8.75</v>
      </c>
      <c r="L193" s="413">
        <v>9.92</v>
      </c>
      <c r="M193" s="413">
        <v>6.63</v>
      </c>
      <c r="N193" s="413">
        <v>6.84</v>
      </c>
      <c r="O193" s="413">
        <v>6.67</v>
      </c>
      <c r="P193" s="413">
        <v>6.98</v>
      </c>
      <c r="Q193" s="413">
        <v>8.8699999999999992</v>
      </c>
      <c r="R193" s="413">
        <v>10.76</v>
      </c>
      <c r="S193" s="413">
        <v>10.32</v>
      </c>
    </row>
    <row r="194" spans="1:31" s="413" customFormat="1">
      <c r="A194" s="413">
        <f t="shared" si="7"/>
        <v>176</v>
      </c>
      <c r="B194" s="413" t="s">
        <v>457</v>
      </c>
      <c r="C194" s="413" t="s">
        <v>459</v>
      </c>
      <c r="D194" s="413" t="s">
        <v>455</v>
      </c>
      <c r="E194" s="413" t="s">
        <v>407</v>
      </c>
      <c r="F194" s="413">
        <v>0.7</v>
      </c>
      <c r="G194" s="413">
        <v>5.27</v>
      </c>
      <c r="H194" s="413">
        <v>5.14</v>
      </c>
      <c r="I194" s="413">
        <v>5.61</v>
      </c>
      <c r="J194" s="413">
        <v>4.97</v>
      </c>
      <c r="K194" s="413">
        <v>8.85</v>
      </c>
      <c r="L194" s="413">
        <v>10.51</v>
      </c>
      <c r="M194" s="413">
        <v>5.28</v>
      </c>
      <c r="N194" s="413">
        <v>5.24</v>
      </c>
      <c r="O194" s="413">
        <v>9.89</v>
      </c>
      <c r="P194" s="413">
        <v>9.5399999999999991</v>
      </c>
      <c r="Q194" s="413">
        <v>8.84</v>
      </c>
      <c r="R194" s="413">
        <v>6.45</v>
      </c>
      <c r="S194" s="413">
        <v>5.64</v>
      </c>
    </row>
    <row r="195" spans="1:31" s="413" customFormat="1">
      <c r="A195" s="413">
        <f>1+A194</f>
        <v>177</v>
      </c>
      <c r="B195" s="413" t="s">
        <v>457</v>
      </c>
      <c r="C195" s="413" t="s">
        <v>459</v>
      </c>
      <c r="D195" s="413" t="s">
        <v>455</v>
      </c>
      <c r="E195" s="413" t="s">
        <v>407</v>
      </c>
      <c r="F195" s="413">
        <v>0.8</v>
      </c>
      <c r="G195" s="413">
        <v>9.5399999999999991</v>
      </c>
      <c r="H195" s="413">
        <v>7.99</v>
      </c>
      <c r="I195" s="413">
        <v>6.22</v>
      </c>
      <c r="J195" s="413">
        <v>5.41</v>
      </c>
      <c r="K195" s="413">
        <v>9.8699999999999992</v>
      </c>
      <c r="L195" s="413">
        <v>7.4</v>
      </c>
      <c r="M195" s="413">
        <v>6.17</v>
      </c>
      <c r="N195" s="413">
        <v>7.91</v>
      </c>
      <c r="O195" s="413">
        <v>6.66</v>
      </c>
      <c r="P195" s="413">
        <v>8.4700000000000006</v>
      </c>
      <c r="Q195" s="413">
        <v>10.06</v>
      </c>
      <c r="R195" s="413">
        <v>5.75</v>
      </c>
      <c r="S195" s="413">
        <v>5.61</v>
      </c>
    </row>
    <row r="196" spans="1:31" s="413" customFormat="1">
      <c r="A196" s="413">
        <f t="shared" si="7"/>
        <v>178</v>
      </c>
      <c r="B196" s="413" t="s">
        <v>457</v>
      </c>
      <c r="C196" s="413" t="s">
        <v>459</v>
      </c>
      <c r="D196" s="413" t="s">
        <v>455</v>
      </c>
      <c r="E196" s="413" t="s">
        <v>407</v>
      </c>
      <c r="F196" s="413">
        <v>0.9</v>
      </c>
      <c r="G196" s="413">
        <v>7.2</v>
      </c>
      <c r="H196" s="413">
        <v>10.31</v>
      </c>
      <c r="I196" s="413">
        <v>9.58</v>
      </c>
      <c r="J196" s="413">
        <v>7.7</v>
      </c>
      <c r="K196" s="413">
        <v>5.89</v>
      </c>
      <c r="L196" s="413">
        <v>5.84</v>
      </c>
      <c r="M196" s="413">
        <v>7.32</v>
      </c>
      <c r="N196" s="413">
        <v>6.82</v>
      </c>
      <c r="O196" s="413">
        <v>8.52</v>
      </c>
      <c r="P196" s="413">
        <v>10.3</v>
      </c>
      <c r="Q196" s="413">
        <v>8.57</v>
      </c>
      <c r="R196" s="413">
        <v>9.11</v>
      </c>
      <c r="S196" s="413">
        <v>5.79</v>
      </c>
    </row>
    <row r="197" spans="1:31" s="413" customFormat="1">
      <c r="A197" s="413">
        <f t="shared" si="7"/>
        <v>179</v>
      </c>
      <c r="B197" s="413" t="s">
        <v>457</v>
      </c>
      <c r="C197" s="413" t="s">
        <v>459</v>
      </c>
      <c r="D197" s="413" t="s">
        <v>455</v>
      </c>
      <c r="E197" s="413" t="s">
        <v>407</v>
      </c>
      <c r="F197" s="413">
        <v>0.6</v>
      </c>
      <c r="G197" s="413">
        <v>5.98</v>
      </c>
      <c r="H197" s="413">
        <v>6.13</v>
      </c>
      <c r="I197" s="413">
        <v>5.67</v>
      </c>
      <c r="J197" s="413">
        <v>8.0500000000000007</v>
      </c>
      <c r="K197" s="413">
        <v>6.81</v>
      </c>
      <c r="L197" s="413">
        <v>6.23</v>
      </c>
      <c r="M197" s="413">
        <v>9.7799999999999994</v>
      </c>
      <c r="N197" s="413">
        <v>3.41</v>
      </c>
      <c r="O197" s="413">
        <v>9.56</v>
      </c>
      <c r="P197" s="413">
        <v>8.84</v>
      </c>
      <c r="Q197" s="413">
        <v>9.07</v>
      </c>
      <c r="R197" s="413">
        <v>6.16</v>
      </c>
      <c r="S197" s="413">
        <v>8.43</v>
      </c>
    </row>
    <row r="198" spans="1:31" s="413" customFormat="1">
      <c r="A198" s="413">
        <f t="shared" si="7"/>
        <v>180</v>
      </c>
      <c r="B198" s="413" t="s">
        <v>457</v>
      </c>
      <c r="C198" s="413" t="s">
        <v>459</v>
      </c>
      <c r="D198" s="413" t="s">
        <v>455</v>
      </c>
      <c r="E198" s="413" t="s">
        <v>407</v>
      </c>
      <c r="F198" s="413">
        <v>0.8</v>
      </c>
      <c r="G198" s="413">
        <v>6.23</v>
      </c>
      <c r="H198" s="413">
        <v>5.4</v>
      </c>
      <c r="I198" s="413">
        <v>9.0500000000000007</v>
      </c>
      <c r="J198" s="413">
        <v>8.1</v>
      </c>
      <c r="K198" s="413">
        <v>8.3800000000000008</v>
      </c>
      <c r="L198" s="413">
        <v>10.28</v>
      </c>
      <c r="M198" s="413">
        <v>7.2</v>
      </c>
      <c r="N198" s="413">
        <v>4.3499999999999996</v>
      </c>
      <c r="O198" s="413">
        <v>8.7200000000000006</v>
      </c>
      <c r="P198" s="413">
        <v>7.75</v>
      </c>
      <c r="Q198" s="413">
        <v>7.18</v>
      </c>
      <c r="R198" s="413">
        <v>9.64</v>
      </c>
      <c r="S198" s="413">
        <v>8.02</v>
      </c>
    </row>
    <row r="199" spans="1:31" s="413" customFormat="1">
      <c r="A199" s="413">
        <f t="shared" si="7"/>
        <v>181</v>
      </c>
      <c r="B199" s="413" t="s">
        <v>457</v>
      </c>
      <c r="C199" s="413" t="s">
        <v>459</v>
      </c>
      <c r="D199" s="413" t="s">
        <v>455</v>
      </c>
      <c r="E199" s="413" t="s">
        <v>407</v>
      </c>
      <c r="F199" s="413">
        <v>0.7</v>
      </c>
      <c r="G199" s="413">
        <v>10.49</v>
      </c>
      <c r="H199" s="413">
        <v>6.19</v>
      </c>
      <c r="I199" s="413">
        <v>6.79</v>
      </c>
      <c r="J199" s="413">
        <v>5.83</v>
      </c>
      <c r="K199" s="413">
        <v>9.09</v>
      </c>
      <c r="L199" s="413">
        <v>8.3699999999999992</v>
      </c>
      <c r="M199" s="413">
        <v>7.42</v>
      </c>
      <c r="N199" s="413">
        <v>9.49</v>
      </c>
      <c r="O199" s="413">
        <v>6.1</v>
      </c>
      <c r="P199" s="413">
        <v>6.27</v>
      </c>
      <c r="Q199" s="413">
        <v>7.71</v>
      </c>
      <c r="R199" s="413">
        <v>7.43</v>
      </c>
      <c r="S199" s="413">
        <v>5</v>
      </c>
    </row>
    <row r="200" spans="1:31" s="413" customFormat="1">
      <c r="A200" s="413">
        <f t="shared" si="7"/>
        <v>182</v>
      </c>
      <c r="B200" s="413" t="s">
        <v>457</v>
      </c>
      <c r="C200" s="413" t="s">
        <v>459</v>
      </c>
      <c r="D200" s="413" t="s">
        <v>455</v>
      </c>
      <c r="E200" s="413" t="s">
        <v>460</v>
      </c>
      <c r="F200" s="413">
        <v>2.1</v>
      </c>
      <c r="G200" s="413">
        <v>9.9600000000000009</v>
      </c>
      <c r="H200" s="413">
        <v>9.76</v>
      </c>
      <c r="I200" s="413">
        <v>9.11</v>
      </c>
      <c r="J200" s="413">
        <v>12.72</v>
      </c>
      <c r="K200" s="413">
        <v>13.32</v>
      </c>
      <c r="L200" s="413">
        <v>12.15</v>
      </c>
      <c r="M200" s="413">
        <v>12.41</v>
      </c>
      <c r="N200" s="413">
        <v>13.54</v>
      </c>
      <c r="O200" s="413">
        <v>12.28</v>
      </c>
      <c r="P200" s="413">
        <v>5.88</v>
      </c>
      <c r="Q200" s="413">
        <v>8.26</v>
      </c>
      <c r="R200" s="413">
        <v>8.65</v>
      </c>
      <c r="S200" s="413">
        <v>7.74</v>
      </c>
    </row>
    <row r="201" spans="1:31" s="413" customFormat="1">
      <c r="A201" s="413" t="s">
        <v>403</v>
      </c>
      <c r="B201" s="413" t="s">
        <v>458</v>
      </c>
      <c r="C201" s="413" t="s">
        <v>459</v>
      </c>
      <c r="D201" s="413" t="s">
        <v>456</v>
      </c>
      <c r="E201" s="413" t="s">
        <v>403</v>
      </c>
      <c r="F201" s="413" t="s">
        <v>403</v>
      </c>
      <c r="G201" s="413">
        <v>8.66</v>
      </c>
      <c r="H201" s="413">
        <v>11.08</v>
      </c>
      <c r="I201" s="413">
        <v>7.06</v>
      </c>
      <c r="J201" s="413">
        <v>10.88</v>
      </c>
      <c r="K201" s="413">
        <v>10.64</v>
      </c>
      <c r="L201" s="413">
        <v>8.74</v>
      </c>
      <c r="M201" s="413">
        <v>6.32</v>
      </c>
      <c r="N201" s="413">
        <v>8.02</v>
      </c>
      <c r="O201" s="413">
        <v>8.7799999999999994</v>
      </c>
      <c r="P201" s="413">
        <v>9.2799999999999994</v>
      </c>
      <c r="Q201" s="413">
        <v>8.26</v>
      </c>
      <c r="R201" s="413">
        <v>6.24</v>
      </c>
      <c r="S201" s="413">
        <v>8.06</v>
      </c>
      <c r="T201" s="413">
        <v>7.56</v>
      </c>
      <c r="U201" s="413">
        <v>14.97</v>
      </c>
      <c r="V201" s="413">
        <v>11.95</v>
      </c>
      <c r="W201" s="413">
        <v>7.63</v>
      </c>
      <c r="X201" s="413">
        <v>8.31</v>
      </c>
      <c r="Y201" s="413">
        <v>8.14</v>
      </c>
      <c r="Z201" s="413">
        <v>6.22</v>
      </c>
      <c r="AA201" s="413">
        <v>5.69</v>
      </c>
      <c r="AB201" s="413">
        <v>6.35</v>
      </c>
      <c r="AC201" s="413">
        <v>5.35</v>
      </c>
      <c r="AD201" s="413">
        <v>15.08</v>
      </c>
      <c r="AE201" s="413">
        <v>10.19</v>
      </c>
    </row>
    <row r="202" spans="1:31" s="413" customFormat="1">
      <c r="A202" s="413">
        <f>1+A200</f>
        <v>183</v>
      </c>
      <c r="B202" s="413" t="s">
        <v>458</v>
      </c>
      <c r="C202" s="413" t="s">
        <v>459</v>
      </c>
      <c r="D202" s="413" t="s">
        <v>456</v>
      </c>
      <c r="E202" s="413" t="s">
        <v>406</v>
      </c>
      <c r="F202" s="413">
        <v>2.1</v>
      </c>
      <c r="G202" s="413">
        <v>13.63</v>
      </c>
      <c r="H202" s="413">
        <v>9.1300000000000008</v>
      </c>
      <c r="I202" s="413">
        <v>10.11</v>
      </c>
      <c r="J202" s="413">
        <v>15.77</v>
      </c>
      <c r="K202" s="413">
        <v>11.88</v>
      </c>
      <c r="L202" s="413">
        <v>11.08</v>
      </c>
      <c r="M202" s="413">
        <v>9.48</v>
      </c>
      <c r="N202" s="413">
        <v>10.27</v>
      </c>
      <c r="O202" s="413">
        <v>10.57</v>
      </c>
      <c r="P202" s="413">
        <v>8.9</v>
      </c>
      <c r="Q202" s="413">
        <v>14.34</v>
      </c>
      <c r="R202" s="413">
        <v>9.24</v>
      </c>
      <c r="S202" s="413">
        <v>10.41</v>
      </c>
    </row>
    <row r="203" spans="1:31" s="413" customFormat="1">
      <c r="A203" s="413">
        <f t="shared" si="7"/>
        <v>184</v>
      </c>
      <c r="B203" s="413" t="s">
        <v>458</v>
      </c>
      <c r="C203" s="413" t="s">
        <v>459</v>
      </c>
      <c r="D203" s="413" t="s">
        <v>456</v>
      </c>
      <c r="E203" s="413" t="s">
        <v>406</v>
      </c>
      <c r="F203" s="413">
        <v>3.7</v>
      </c>
      <c r="G203" s="413">
        <v>18.07</v>
      </c>
      <c r="H203" s="413">
        <v>9.99</v>
      </c>
      <c r="I203" s="413">
        <v>9.11</v>
      </c>
      <c r="J203" s="413">
        <v>21.74</v>
      </c>
      <c r="K203" s="413">
        <v>10.72</v>
      </c>
      <c r="L203" s="413">
        <v>9.92</v>
      </c>
      <c r="M203" s="413">
        <v>9.02</v>
      </c>
      <c r="N203" s="413">
        <v>12.37</v>
      </c>
      <c r="O203" s="413">
        <v>19.7</v>
      </c>
      <c r="P203" s="413">
        <v>9.49</v>
      </c>
      <c r="Q203" s="413">
        <v>9.11</v>
      </c>
      <c r="R203" s="413">
        <v>9.18</v>
      </c>
      <c r="S203" s="413">
        <v>10.62</v>
      </c>
    </row>
    <row r="204" spans="1:31" s="413" customFormat="1">
      <c r="A204" s="413">
        <f t="shared" si="7"/>
        <v>185</v>
      </c>
      <c r="B204" s="413" t="s">
        <v>458</v>
      </c>
      <c r="C204" s="413" t="s">
        <v>459</v>
      </c>
      <c r="D204" s="413" t="s">
        <v>456</v>
      </c>
      <c r="E204" s="413" t="s">
        <v>406</v>
      </c>
      <c r="F204" s="413">
        <v>2.5</v>
      </c>
      <c r="G204" s="413">
        <v>15.38</v>
      </c>
      <c r="H204" s="413">
        <v>9.7799999999999994</v>
      </c>
      <c r="I204" s="413">
        <v>10.32</v>
      </c>
      <c r="J204" s="413">
        <v>10.039999999999999</v>
      </c>
      <c r="K204" s="413">
        <v>10.58</v>
      </c>
      <c r="L204" s="413">
        <v>9.3000000000000007</v>
      </c>
      <c r="M204" s="413">
        <v>10.86</v>
      </c>
      <c r="N204" s="413">
        <v>10.39</v>
      </c>
      <c r="O204" s="413">
        <v>13.3</v>
      </c>
      <c r="P204" s="413">
        <v>15</v>
      </c>
      <c r="Q204" s="413">
        <v>8.7799999999999994</v>
      </c>
      <c r="R204" s="413">
        <v>17.02</v>
      </c>
      <c r="S204" s="413">
        <v>9.3000000000000007</v>
      </c>
    </row>
    <row r="205" spans="1:31" s="413" customFormat="1">
      <c r="A205" s="413">
        <f t="shared" si="7"/>
        <v>186</v>
      </c>
      <c r="B205" s="413" t="s">
        <v>458</v>
      </c>
      <c r="C205" s="413" t="s">
        <v>459</v>
      </c>
      <c r="D205" s="413" t="s">
        <v>456</v>
      </c>
      <c r="E205" s="413" t="s">
        <v>406</v>
      </c>
      <c r="F205" s="413">
        <v>2.1</v>
      </c>
      <c r="G205" s="413">
        <v>9.65</v>
      </c>
      <c r="H205" s="413">
        <v>9.94</v>
      </c>
      <c r="I205" s="413">
        <v>10.86</v>
      </c>
      <c r="J205" s="413">
        <v>10.029999999999999</v>
      </c>
      <c r="K205" s="413">
        <v>18.54</v>
      </c>
      <c r="L205" s="413">
        <v>10.3</v>
      </c>
      <c r="M205" s="413">
        <v>9.5500000000000007</v>
      </c>
      <c r="N205" s="413">
        <v>11.39</v>
      </c>
      <c r="O205" s="413">
        <v>12</v>
      </c>
      <c r="P205" s="413">
        <v>10.24</v>
      </c>
      <c r="Q205" s="413">
        <v>9.7100000000000009</v>
      </c>
      <c r="R205" s="413">
        <v>11.95</v>
      </c>
      <c r="S205" s="413">
        <v>13.34</v>
      </c>
    </row>
    <row r="206" spans="1:31" s="413" customFormat="1">
      <c r="A206" s="413">
        <f t="shared" si="7"/>
        <v>187</v>
      </c>
      <c r="B206" s="413" t="s">
        <v>458</v>
      </c>
      <c r="C206" s="413" t="s">
        <v>459</v>
      </c>
      <c r="D206" s="413" t="s">
        <v>456</v>
      </c>
      <c r="E206" s="413" t="s">
        <v>406</v>
      </c>
      <c r="F206" s="413">
        <v>1.7</v>
      </c>
      <c r="G206" s="413">
        <v>9.99</v>
      </c>
      <c r="H206" s="413">
        <v>13.93</v>
      </c>
      <c r="I206" s="413">
        <v>9.17</v>
      </c>
      <c r="J206" s="413">
        <v>9.77</v>
      </c>
      <c r="K206" s="413">
        <v>10.83</v>
      </c>
      <c r="L206" s="413">
        <v>9.15</v>
      </c>
      <c r="M206" s="413">
        <v>11.89</v>
      </c>
      <c r="N206" s="413">
        <v>11.38</v>
      </c>
      <c r="O206" s="413">
        <v>8.75</v>
      </c>
      <c r="P206" s="413">
        <v>9.31</v>
      </c>
      <c r="Q206" s="413">
        <v>9.3800000000000008</v>
      </c>
      <c r="R206" s="413">
        <v>9.41</v>
      </c>
      <c r="S206" s="413">
        <v>9.15</v>
      </c>
    </row>
    <row r="207" spans="1:31" s="413" customFormat="1">
      <c r="A207" s="413">
        <f t="shared" si="7"/>
        <v>188</v>
      </c>
      <c r="B207" s="413" t="s">
        <v>458</v>
      </c>
      <c r="C207" s="413" t="s">
        <v>459</v>
      </c>
      <c r="D207" s="413" t="s">
        <v>456</v>
      </c>
      <c r="E207" s="413" t="s">
        <v>406</v>
      </c>
      <c r="F207" s="413">
        <v>1.5</v>
      </c>
      <c r="G207" s="413">
        <v>10.130000000000001</v>
      </c>
      <c r="H207" s="413">
        <v>11.23</v>
      </c>
      <c r="I207" s="413">
        <v>9.9700000000000006</v>
      </c>
      <c r="J207" s="413">
        <v>8.7899999999999991</v>
      </c>
      <c r="K207" s="413">
        <v>11.42</v>
      </c>
      <c r="L207" s="413">
        <v>9.44</v>
      </c>
      <c r="M207" s="413">
        <v>9.77</v>
      </c>
      <c r="N207" s="413">
        <v>8.9700000000000006</v>
      </c>
      <c r="O207" s="413">
        <v>11.11</v>
      </c>
      <c r="P207" s="413">
        <v>10.07</v>
      </c>
      <c r="Q207" s="413">
        <v>8.8699999999999992</v>
      </c>
      <c r="R207" s="413">
        <v>12.47</v>
      </c>
      <c r="S207" s="413">
        <v>11.61</v>
      </c>
    </row>
    <row r="208" spans="1:31" s="413" customFormat="1">
      <c r="A208" s="413">
        <f t="shared" si="7"/>
        <v>189</v>
      </c>
      <c r="B208" s="413" t="s">
        <v>458</v>
      </c>
      <c r="C208" s="413" t="s">
        <v>459</v>
      </c>
      <c r="D208" s="413" t="s">
        <v>456</v>
      </c>
      <c r="E208" s="413" t="s">
        <v>406</v>
      </c>
      <c r="F208" s="413">
        <v>1.5</v>
      </c>
      <c r="G208" s="413">
        <v>10.65</v>
      </c>
      <c r="H208" s="413">
        <v>12.84</v>
      </c>
      <c r="I208" s="413">
        <v>10</v>
      </c>
      <c r="J208" s="413">
        <v>8.8000000000000007</v>
      </c>
      <c r="K208" s="413">
        <v>9.34</v>
      </c>
      <c r="L208" s="413">
        <v>9.18</v>
      </c>
      <c r="M208" s="413">
        <v>9.41</v>
      </c>
      <c r="N208" s="413">
        <v>8.67</v>
      </c>
      <c r="O208" s="413">
        <v>11.08</v>
      </c>
      <c r="P208" s="413">
        <v>9.02</v>
      </c>
      <c r="Q208" s="413">
        <v>13.72</v>
      </c>
      <c r="R208" s="413">
        <v>8.6199999999999992</v>
      </c>
      <c r="S208" s="413">
        <v>9.6</v>
      </c>
    </row>
    <row r="209" spans="1:19" s="413" customFormat="1">
      <c r="A209" s="413">
        <f t="shared" si="7"/>
        <v>190</v>
      </c>
      <c r="B209" s="413" t="s">
        <v>458</v>
      </c>
      <c r="C209" s="413" t="s">
        <v>459</v>
      </c>
      <c r="D209" s="413" t="s">
        <v>456</v>
      </c>
      <c r="E209" s="413" t="s">
        <v>406</v>
      </c>
      <c r="F209" s="413">
        <v>0.9</v>
      </c>
      <c r="G209" s="413">
        <v>9.89</v>
      </c>
      <c r="H209" s="413">
        <v>9.9499999999999993</v>
      </c>
      <c r="I209" s="413">
        <v>11.02</v>
      </c>
      <c r="J209" s="413">
        <v>10.4</v>
      </c>
      <c r="K209" s="413">
        <v>8.93</v>
      </c>
      <c r="L209" s="413">
        <v>9.19</v>
      </c>
      <c r="M209" s="413">
        <v>7.67</v>
      </c>
      <c r="N209" s="413">
        <v>6.97</v>
      </c>
      <c r="O209" s="413">
        <v>7.14</v>
      </c>
      <c r="P209" s="413">
        <v>7.66</v>
      </c>
      <c r="Q209" s="413">
        <v>6.14</v>
      </c>
      <c r="R209" s="413">
        <v>7.33</v>
      </c>
      <c r="S209" s="413">
        <v>8.32</v>
      </c>
    </row>
    <row r="210" spans="1:19" s="413" customFormat="1">
      <c r="A210" s="413">
        <f t="shared" si="7"/>
        <v>191</v>
      </c>
      <c r="B210" s="413" t="s">
        <v>458</v>
      </c>
      <c r="C210" s="413" t="s">
        <v>459</v>
      </c>
      <c r="D210" s="413" t="s">
        <v>456</v>
      </c>
      <c r="E210" s="413" t="s">
        <v>461</v>
      </c>
      <c r="F210" s="413">
        <v>0.2</v>
      </c>
      <c r="G210" s="413">
        <v>5.07</v>
      </c>
      <c r="H210" s="413">
        <v>5.03</v>
      </c>
      <c r="I210" s="413">
        <v>5.79</v>
      </c>
      <c r="J210" s="413">
        <v>4.3499999999999996</v>
      </c>
      <c r="K210" s="413">
        <v>4.8600000000000003</v>
      </c>
      <c r="L210" s="413">
        <v>4.1100000000000003</v>
      </c>
      <c r="M210" s="413">
        <v>4.55</v>
      </c>
      <c r="N210" s="413">
        <v>4.99</v>
      </c>
      <c r="O210" s="413">
        <v>4.59</v>
      </c>
      <c r="P210" s="413">
        <v>5.45</v>
      </c>
      <c r="Q210" s="413">
        <v>4.72</v>
      </c>
      <c r="R210" s="413">
        <v>4.3099999999999996</v>
      </c>
      <c r="S210" s="413">
        <v>4.5599999999999996</v>
      </c>
    </row>
    <row r="211" spans="1:19" s="413" customFormat="1">
      <c r="A211" s="413">
        <f t="shared" si="7"/>
        <v>192</v>
      </c>
      <c r="B211" s="413" t="s">
        <v>458</v>
      </c>
      <c r="C211" s="413" t="s">
        <v>459</v>
      </c>
      <c r="D211" s="413" t="s">
        <v>456</v>
      </c>
      <c r="E211" s="413" t="s">
        <v>461</v>
      </c>
      <c r="F211" s="413">
        <v>0.1</v>
      </c>
      <c r="G211" s="413">
        <v>5.18</v>
      </c>
      <c r="H211" s="413">
        <v>4.2300000000000004</v>
      </c>
      <c r="I211" s="413">
        <v>4.34</v>
      </c>
      <c r="J211" s="413">
        <v>4.7300000000000004</v>
      </c>
      <c r="K211" s="413">
        <v>3.57</v>
      </c>
      <c r="L211" s="413">
        <v>5.43</v>
      </c>
      <c r="M211" s="413">
        <v>4.08</v>
      </c>
      <c r="N211" s="413">
        <v>4.1100000000000003</v>
      </c>
      <c r="O211" s="413">
        <v>3.76</v>
      </c>
      <c r="P211" s="413">
        <v>3.83</v>
      </c>
      <c r="Q211" s="413">
        <v>3.84</v>
      </c>
      <c r="R211" s="413">
        <v>3.72</v>
      </c>
      <c r="S211" s="413">
        <v>4.2300000000000004</v>
      </c>
    </row>
    <row r="212" spans="1:19" s="413" customFormat="1">
      <c r="A212" s="413">
        <f t="shared" si="7"/>
        <v>193</v>
      </c>
      <c r="B212" s="413" t="s">
        <v>458</v>
      </c>
      <c r="C212" s="413" t="s">
        <v>459</v>
      </c>
      <c r="D212" s="413" t="s">
        <v>456</v>
      </c>
      <c r="E212" s="413" t="s">
        <v>461</v>
      </c>
      <c r="F212" s="413" t="s">
        <v>462</v>
      </c>
      <c r="G212" s="413">
        <v>3.58</v>
      </c>
      <c r="H212" s="413">
        <v>4.05</v>
      </c>
      <c r="I212" s="413">
        <v>4.1900000000000004</v>
      </c>
      <c r="J212" s="413">
        <v>3.82</v>
      </c>
      <c r="K212" s="413">
        <v>3.79</v>
      </c>
      <c r="L212" s="413">
        <v>3.72</v>
      </c>
      <c r="M212" s="413">
        <v>4.24</v>
      </c>
      <c r="N212" s="413">
        <v>3.76</v>
      </c>
      <c r="O212" s="413">
        <v>3.92</v>
      </c>
      <c r="P212" s="413">
        <v>3.93</v>
      </c>
      <c r="Q212" s="413">
        <v>3.85</v>
      </c>
      <c r="R212" s="413">
        <v>3.01</v>
      </c>
      <c r="S212" s="413">
        <v>3.9</v>
      </c>
    </row>
    <row r="213" spans="1:19" s="413" customFormat="1">
      <c r="A213" s="413">
        <f t="shared" si="7"/>
        <v>194</v>
      </c>
      <c r="B213" s="413" t="s">
        <v>458</v>
      </c>
      <c r="C213" s="413" t="s">
        <v>459</v>
      </c>
      <c r="D213" s="413" t="s">
        <v>456</v>
      </c>
      <c r="E213" s="413" t="s">
        <v>461</v>
      </c>
      <c r="F213" s="413" t="s">
        <v>462</v>
      </c>
      <c r="G213" s="413">
        <v>3.37</v>
      </c>
      <c r="H213" s="413">
        <v>2.64</v>
      </c>
      <c r="I213" s="413">
        <v>3.7</v>
      </c>
      <c r="J213" s="413">
        <v>3.83</v>
      </c>
      <c r="K213" s="413">
        <v>3.23</v>
      </c>
      <c r="L213" s="413">
        <v>3.57</v>
      </c>
      <c r="M213" s="413">
        <v>2.95</v>
      </c>
      <c r="N213" s="413">
        <v>3.68</v>
      </c>
      <c r="O213" s="413">
        <v>3.46</v>
      </c>
      <c r="P213" s="413">
        <v>2.83</v>
      </c>
      <c r="Q213" s="413">
        <v>2.88</v>
      </c>
      <c r="R213" s="413">
        <v>3.16</v>
      </c>
      <c r="S213" s="413">
        <v>2.89</v>
      </c>
    </row>
    <row r="214" spans="1:19" s="413" customFormat="1">
      <c r="A214" s="413">
        <f t="shared" si="7"/>
        <v>195</v>
      </c>
      <c r="B214" s="413" t="s">
        <v>458</v>
      </c>
      <c r="C214" s="413" t="s">
        <v>459</v>
      </c>
      <c r="D214" s="413" t="s">
        <v>456</v>
      </c>
      <c r="E214" s="413" t="s">
        <v>407</v>
      </c>
      <c r="F214" s="413">
        <v>0.7</v>
      </c>
      <c r="G214" s="413">
        <v>6.93</v>
      </c>
      <c r="H214" s="413">
        <v>7.76</v>
      </c>
      <c r="I214" s="413">
        <v>8.07</v>
      </c>
      <c r="J214" s="413">
        <v>6.4</v>
      </c>
      <c r="K214" s="413">
        <v>5.61</v>
      </c>
      <c r="L214" s="413">
        <v>8.6300000000000008</v>
      </c>
      <c r="M214" s="413">
        <v>8.14</v>
      </c>
      <c r="N214" s="413">
        <v>7.44</v>
      </c>
      <c r="O214" s="413">
        <v>8.33</v>
      </c>
      <c r="P214" s="413">
        <v>7.49</v>
      </c>
      <c r="Q214" s="413">
        <v>7.19</v>
      </c>
      <c r="R214" s="413">
        <v>7.82</v>
      </c>
      <c r="S214" s="413">
        <v>6.06</v>
      </c>
    </row>
    <row r="215" spans="1:19" s="413" customFormat="1">
      <c r="A215" s="413">
        <f t="shared" si="7"/>
        <v>196</v>
      </c>
      <c r="B215" s="413" t="s">
        <v>458</v>
      </c>
      <c r="C215" s="413" t="s">
        <v>459</v>
      </c>
      <c r="D215" s="413" t="s">
        <v>456</v>
      </c>
      <c r="E215" s="413" t="s">
        <v>407</v>
      </c>
      <c r="F215" s="413">
        <v>0.3</v>
      </c>
      <c r="G215" s="413">
        <v>6.36</v>
      </c>
      <c r="H215" s="413">
        <v>6.34</v>
      </c>
      <c r="I215" s="413">
        <v>5.44</v>
      </c>
      <c r="J215" s="413">
        <v>7.83</v>
      </c>
      <c r="K215" s="413">
        <v>8.66</v>
      </c>
      <c r="L215" s="413">
        <v>8.64</v>
      </c>
      <c r="M215" s="413">
        <v>6.42</v>
      </c>
      <c r="N215" s="413">
        <v>5.36</v>
      </c>
      <c r="O215" s="413">
        <v>4.6100000000000003</v>
      </c>
      <c r="P215" s="413">
        <v>5.61</v>
      </c>
      <c r="Q215" s="413">
        <v>5.0599999999999996</v>
      </c>
      <c r="R215" s="413">
        <v>5.41</v>
      </c>
      <c r="S215" s="413">
        <v>4.1900000000000004</v>
      </c>
    </row>
    <row r="216" spans="1:19" s="413" customFormat="1">
      <c r="A216" s="413">
        <f t="shared" si="7"/>
        <v>197</v>
      </c>
      <c r="B216" s="413" t="s">
        <v>458</v>
      </c>
      <c r="C216" s="413" t="s">
        <v>459</v>
      </c>
      <c r="D216" s="413" t="s">
        <v>456</v>
      </c>
      <c r="E216" s="413" t="s">
        <v>407</v>
      </c>
      <c r="F216" s="413">
        <v>0.5</v>
      </c>
      <c r="G216" s="413">
        <v>6.92</v>
      </c>
      <c r="H216" s="413">
        <v>7.75</v>
      </c>
      <c r="I216" s="413">
        <v>7.9</v>
      </c>
      <c r="J216" s="413">
        <v>7.71</v>
      </c>
      <c r="K216" s="413">
        <v>7.24</v>
      </c>
      <c r="L216" s="413">
        <v>6.77</v>
      </c>
      <c r="M216" s="413">
        <v>6.5</v>
      </c>
      <c r="N216" s="413">
        <v>7.2</v>
      </c>
      <c r="O216" s="413">
        <v>6.89</v>
      </c>
      <c r="P216" s="413">
        <v>6.36</v>
      </c>
      <c r="Q216" s="413">
        <v>8.7100000000000009</v>
      </c>
      <c r="R216" s="413">
        <v>4.95</v>
      </c>
      <c r="S216" s="413">
        <v>4.92</v>
      </c>
    </row>
    <row r="217" spans="1:19" s="413" customFormat="1">
      <c r="A217" s="413">
        <f t="shared" si="7"/>
        <v>198</v>
      </c>
      <c r="B217" s="413" t="s">
        <v>458</v>
      </c>
      <c r="C217" s="413" t="s">
        <v>459</v>
      </c>
      <c r="D217" s="413" t="s">
        <v>456</v>
      </c>
      <c r="E217" s="413" t="s">
        <v>407</v>
      </c>
      <c r="F217" s="413">
        <v>0.4</v>
      </c>
      <c r="G217" s="413">
        <v>8.01</v>
      </c>
      <c r="H217" s="413">
        <v>4.01</v>
      </c>
      <c r="I217" s="413">
        <v>5.22</v>
      </c>
      <c r="J217" s="413">
        <v>6.42</v>
      </c>
      <c r="K217" s="413">
        <v>7.24</v>
      </c>
      <c r="L217" s="413">
        <v>6.33</v>
      </c>
      <c r="M217" s="413">
        <v>7.18</v>
      </c>
      <c r="N217" s="413">
        <v>8.34</v>
      </c>
      <c r="O217" s="413">
        <v>6.81</v>
      </c>
      <c r="P217" s="413">
        <v>5.94</v>
      </c>
      <c r="Q217" s="413">
        <v>7.26</v>
      </c>
      <c r="R217" s="413">
        <v>4.26</v>
      </c>
      <c r="S217" s="413">
        <v>4</v>
      </c>
    </row>
    <row r="218" spans="1:19" s="413" customFormat="1">
      <c r="A218" s="413">
        <f t="shared" si="7"/>
        <v>199</v>
      </c>
      <c r="B218" s="413" t="s">
        <v>458</v>
      </c>
      <c r="C218" s="413" t="s">
        <v>459</v>
      </c>
      <c r="D218" s="413" t="s">
        <v>456</v>
      </c>
      <c r="E218" s="413" t="s">
        <v>407</v>
      </c>
      <c r="F218" s="413">
        <v>0.4</v>
      </c>
      <c r="G218" s="413">
        <v>4.93</v>
      </c>
      <c r="H218" s="413">
        <v>4.6900000000000004</v>
      </c>
      <c r="I218" s="413">
        <v>4.1399999999999997</v>
      </c>
      <c r="J218" s="413">
        <v>3.84</v>
      </c>
      <c r="K218" s="413">
        <v>8</v>
      </c>
      <c r="L218" s="413">
        <v>6.7</v>
      </c>
      <c r="M218" s="413">
        <v>8.06</v>
      </c>
      <c r="N218" s="413">
        <v>8.11</v>
      </c>
      <c r="O218" s="413">
        <v>7.3</v>
      </c>
      <c r="P218" s="413">
        <v>5.34</v>
      </c>
      <c r="Q218" s="413">
        <v>5.5</v>
      </c>
      <c r="R218" s="413">
        <v>5.7</v>
      </c>
      <c r="S218" s="413">
        <v>4.3600000000000003</v>
      </c>
    </row>
    <row r="219" spans="1:19" s="413" customFormat="1">
      <c r="A219" s="413">
        <f t="shared" si="7"/>
        <v>200</v>
      </c>
      <c r="B219" s="413" t="s">
        <v>458</v>
      </c>
      <c r="C219" s="413" t="s">
        <v>459</v>
      </c>
      <c r="D219" s="413" t="s">
        <v>456</v>
      </c>
      <c r="E219" s="413" t="s">
        <v>407</v>
      </c>
      <c r="F219" s="413">
        <v>0.5</v>
      </c>
      <c r="G219" s="413">
        <v>7.61</v>
      </c>
      <c r="H219" s="413">
        <v>6.81</v>
      </c>
      <c r="I219" s="413">
        <v>5.64</v>
      </c>
      <c r="J219" s="413">
        <v>7.37</v>
      </c>
      <c r="K219" s="413">
        <v>5.7</v>
      </c>
      <c r="L219" s="413">
        <v>5.25</v>
      </c>
      <c r="M219" s="413">
        <v>4.37</v>
      </c>
      <c r="N219" s="413">
        <v>4.08</v>
      </c>
      <c r="O219" s="413">
        <v>7.42</v>
      </c>
      <c r="P219" s="413">
        <v>8.2100000000000009</v>
      </c>
      <c r="Q219" s="413">
        <v>6.71</v>
      </c>
      <c r="R219" s="413">
        <v>6.83</v>
      </c>
      <c r="S219" s="413">
        <v>7.47</v>
      </c>
    </row>
    <row r="220" spans="1:19" s="413" customFormat="1">
      <c r="A220" s="413">
        <f t="shared" si="7"/>
        <v>201</v>
      </c>
      <c r="B220" s="413" t="s">
        <v>458</v>
      </c>
      <c r="C220" s="413" t="s">
        <v>459</v>
      </c>
      <c r="D220" s="413" t="s">
        <v>456</v>
      </c>
      <c r="E220" s="413" t="s">
        <v>407</v>
      </c>
      <c r="F220" s="413">
        <v>0.5</v>
      </c>
      <c r="G220" s="413">
        <v>8.69</v>
      </c>
      <c r="H220" s="413">
        <v>7.02</v>
      </c>
      <c r="I220" s="413">
        <v>8.0299999999999994</v>
      </c>
      <c r="J220" s="413">
        <v>6.55</v>
      </c>
      <c r="K220" s="413">
        <v>7.12</v>
      </c>
      <c r="L220" s="413">
        <v>7.2</v>
      </c>
      <c r="M220" s="413">
        <v>5.79</v>
      </c>
      <c r="N220" s="413">
        <v>5.97</v>
      </c>
      <c r="O220" s="413">
        <v>5.23</v>
      </c>
      <c r="P220" s="413">
        <v>3.98</v>
      </c>
      <c r="Q220" s="413">
        <v>6.58</v>
      </c>
      <c r="R220" s="413">
        <v>7.27</v>
      </c>
      <c r="S220" s="413">
        <v>7.03</v>
      </c>
    </row>
    <row r="221" spans="1:19" s="413" customFormat="1">
      <c r="A221" s="413">
        <f t="shared" si="7"/>
        <v>202</v>
      </c>
      <c r="B221" s="413" t="s">
        <v>458</v>
      </c>
      <c r="C221" s="413" t="s">
        <v>459</v>
      </c>
      <c r="D221" s="413" t="s">
        <v>456</v>
      </c>
      <c r="E221" s="413" t="s">
        <v>407</v>
      </c>
      <c r="F221" s="413">
        <v>0.4</v>
      </c>
      <c r="G221" s="413">
        <v>7.36</v>
      </c>
      <c r="H221" s="413">
        <v>6.59</v>
      </c>
      <c r="I221" s="413">
        <v>5.88</v>
      </c>
      <c r="J221" s="413">
        <v>4.66</v>
      </c>
      <c r="K221" s="413">
        <v>5.08</v>
      </c>
      <c r="L221" s="413">
        <v>4.4000000000000004</v>
      </c>
      <c r="M221" s="413">
        <v>4.37</v>
      </c>
      <c r="N221" s="413">
        <v>6.21</v>
      </c>
      <c r="O221" s="413">
        <v>8.06</v>
      </c>
      <c r="P221" s="413">
        <v>6.36</v>
      </c>
      <c r="Q221" s="413">
        <v>6.89</v>
      </c>
      <c r="R221" s="413">
        <v>5.29</v>
      </c>
      <c r="S221" s="413">
        <v>7.04</v>
      </c>
    </row>
    <row r="222" spans="1:19" s="413" customFormat="1">
      <c r="A222" s="413">
        <f t="shared" si="7"/>
        <v>203</v>
      </c>
      <c r="B222" s="413" t="s">
        <v>458</v>
      </c>
      <c r="C222" s="413" t="s">
        <v>459</v>
      </c>
      <c r="D222" s="413" t="s">
        <v>456</v>
      </c>
      <c r="E222" s="413" t="s">
        <v>407</v>
      </c>
      <c r="F222" s="413">
        <v>0.6</v>
      </c>
      <c r="G222" s="413">
        <v>7.33</v>
      </c>
      <c r="H222" s="413">
        <v>8.24</v>
      </c>
      <c r="I222" s="413">
        <v>6.13</v>
      </c>
      <c r="J222" s="413">
        <v>7.89</v>
      </c>
      <c r="K222" s="413">
        <v>7.72</v>
      </c>
      <c r="L222" s="413">
        <v>7.17</v>
      </c>
      <c r="M222" s="413">
        <v>6.81</v>
      </c>
      <c r="N222" s="413">
        <v>7.34</v>
      </c>
      <c r="O222" s="413">
        <v>6.99</v>
      </c>
      <c r="P222" s="413">
        <v>8.42</v>
      </c>
      <c r="Q222" s="413">
        <v>6.58</v>
      </c>
      <c r="R222" s="413">
        <v>7.59</v>
      </c>
      <c r="S222" s="413">
        <v>7.19</v>
      </c>
    </row>
    <row r="223" spans="1:19" s="413" customFormat="1">
      <c r="A223" s="413">
        <f t="shared" si="7"/>
        <v>204</v>
      </c>
      <c r="B223" s="413" t="s">
        <v>458</v>
      </c>
      <c r="C223" s="413" t="s">
        <v>459</v>
      </c>
      <c r="D223" s="413" t="s">
        <v>456</v>
      </c>
      <c r="E223" s="413" t="s">
        <v>407</v>
      </c>
      <c r="F223" s="413">
        <v>0.4</v>
      </c>
      <c r="G223" s="413">
        <v>7.4</v>
      </c>
      <c r="H223" s="413">
        <v>6.87</v>
      </c>
      <c r="I223" s="413">
        <v>6.19</v>
      </c>
      <c r="J223" s="413">
        <v>6.3</v>
      </c>
      <c r="K223" s="413">
        <v>5.45</v>
      </c>
      <c r="L223" s="413">
        <v>6.45</v>
      </c>
      <c r="M223" s="413">
        <v>5.88</v>
      </c>
      <c r="N223" s="413">
        <v>5.35</v>
      </c>
      <c r="O223" s="413">
        <v>5.98</v>
      </c>
      <c r="P223" s="413">
        <v>5.54</v>
      </c>
      <c r="Q223" s="413">
        <v>5.8</v>
      </c>
      <c r="R223" s="413">
        <v>7.54</v>
      </c>
      <c r="S223" s="413">
        <v>7.68</v>
      </c>
    </row>
    <row r="224" spans="1:19" s="413" customFormat="1">
      <c r="A224" s="413">
        <f t="shared" si="7"/>
        <v>205</v>
      </c>
      <c r="B224" s="413" t="s">
        <v>458</v>
      </c>
      <c r="C224" s="413" t="s">
        <v>459</v>
      </c>
      <c r="D224" s="413" t="s">
        <v>456</v>
      </c>
      <c r="E224" s="413" t="s">
        <v>407</v>
      </c>
      <c r="F224" s="413">
        <v>0.4</v>
      </c>
      <c r="G224" s="413">
        <v>7.49</v>
      </c>
      <c r="H224" s="413">
        <v>8.25</v>
      </c>
      <c r="I224" s="413">
        <v>7.33</v>
      </c>
      <c r="J224" s="413">
        <v>6.56</v>
      </c>
      <c r="K224" s="413">
        <v>5.19</v>
      </c>
      <c r="L224" s="413">
        <v>4.8499999999999996</v>
      </c>
      <c r="M224" s="413">
        <v>5.71</v>
      </c>
      <c r="N224" s="413">
        <v>55.7</v>
      </c>
      <c r="O224" s="413">
        <v>7.18</v>
      </c>
      <c r="P224" s="413">
        <v>7.17</v>
      </c>
      <c r="Q224" s="413">
        <v>8.1300000000000008</v>
      </c>
      <c r="R224" s="413">
        <v>6.37</v>
      </c>
      <c r="S224" s="413">
        <v>6.03</v>
      </c>
    </row>
    <row r="225" spans="1:19" s="413" customFormat="1">
      <c r="A225" s="413">
        <f t="shared" si="7"/>
        <v>206</v>
      </c>
      <c r="B225" s="413" t="s">
        <v>458</v>
      </c>
      <c r="C225" s="413" t="s">
        <v>459</v>
      </c>
      <c r="D225" s="413" t="s">
        <v>456</v>
      </c>
      <c r="E225" s="413" t="s">
        <v>407</v>
      </c>
      <c r="F225" s="413">
        <v>0.4</v>
      </c>
      <c r="G225" s="413">
        <v>7.01</v>
      </c>
      <c r="H225" s="413">
        <v>7.25</v>
      </c>
      <c r="I225" s="413">
        <v>5.9</v>
      </c>
      <c r="J225" s="413">
        <v>7.11</v>
      </c>
      <c r="K225" s="413">
        <v>6.32</v>
      </c>
      <c r="L225" s="413">
        <v>4.8099999999999996</v>
      </c>
      <c r="M225" s="413">
        <v>6.01</v>
      </c>
      <c r="N225" s="413">
        <v>6.66</v>
      </c>
      <c r="O225" s="413">
        <v>6.41</v>
      </c>
      <c r="P225" s="413">
        <v>6.3</v>
      </c>
      <c r="Q225" s="413">
        <v>6.39</v>
      </c>
      <c r="R225" s="413">
        <v>4.58</v>
      </c>
      <c r="S225" s="413">
        <v>5.35</v>
      </c>
    </row>
    <row r="226" spans="1:19" s="413" customFormat="1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I1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11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11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11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11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12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12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12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12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11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11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11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11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12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12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12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12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12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12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12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12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9" t="s">
        <v>223</v>
      </c>
      <c r="D26" s="409"/>
      <c r="E26" s="409"/>
      <c r="F26" s="409"/>
      <c r="G26" s="409"/>
      <c r="H26" s="409"/>
      <c r="I26" s="409"/>
      <c r="J26" s="409"/>
      <c r="K26" s="409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8" t="s">
        <v>220</v>
      </c>
      <c r="D52" s="408"/>
      <c r="E52" s="408"/>
      <c r="F52" s="408"/>
      <c r="G52" s="408"/>
      <c r="H52" s="408"/>
      <c r="I52" s="408"/>
      <c r="J52" s="408"/>
      <c r="K52" s="408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10" t="s">
        <v>221</v>
      </c>
      <c r="D70" s="410"/>
      <c r="E70" s="410"/>
      <c r="F70" s="410"/>
      <c r="G70" s="410"/>
      <c r="H70" s="410"/>
      <c r="I70" s="410"/>
      <c r="J70" s="410"/>
      <c r="K70" s="410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10" t="s">
        <v>222</v>
      </c>
      <c r="D90" s="410"/>
      <c r="E90" s="410"/>
      <c r="F90" s="410"/>
      <c r="G90" s="410"/>
      <c r="H90" s="410"/>
      <c r="I90" s="410"/>
      <c r="J90" s="410"/>
      <c r="K90" s="410"/>
      <c r="L90" s="410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P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2018-05-16T00:55:15Z</dcterms:modified>
</cp:coreProperties>
</file>