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12640" yWindow="0" windowWidth="14620" windowHeight="15220" tabRatio="500"/>
  </bookViews>
  <sheets>
    <sheet name="Sheet1" sheetId="1" r:id="rId1"/>
    <sheet name="QuBit Calc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2" l="1"/>
  <c r="H3" i="2"/>
  <c r="I2" i="2"/>
  <c r="H2" i="2"/>
  <c r="F3" i="2"/>
  <c r="G3" i="2"/>
  <c r="G2" i="2"/>
  <c r="F2" i="2"/>
  <c r="E3" i="2"/>
  <c r="E2" i="2"/>
  <c r="G5" i="1"/>
  <c r="G4" i="1"/>
  <c r="G3" i="1"/>
  <c r="G2" i="1"/>
</calcChain>
</file>

<file path=xl/sharedStrings.xml><?xml version="1.0" encoding="utf-8"?>
<sst xmlns="http://schemas.openxmlformats.org/spreadsheetml/2006/main" count="29" uniqueCount="27">
  <si>
    <t>SAMPLE #</t>
  </si>
  <si>
    <t>SEX</t>
  </si>
  <si>
    <t>CASSETTE #</t>
  </si>
  <si>
    <t>tube start mass</t>
  </si>
  <si>
    <t>tube ending mass</t>
  </si>
  <si>
    <t>tissue mass</t>
  </si>
  <si>
    <t>HL-6-18</t>
  </si>
  <si>
    <t>F</t>
  </si>
  <si>
    <t>HL-6-17</t>
  </si>
  <si>
    <t>HL-6-20</t>
  </si>
  <si>
    <t>HL-6-10</t>
  </si>
  <si>
    <t>M</t>
  </si>
  <si>
    <t>Qubit working solution volume (ul)</t>
  </si>
  <si>
    <t># Samples</t>
  </si>
  <si>
    <t>Example</t>
  </si>
  <si>
    <t># Standards</t>
  </si>
  <si>
    <t>Vol working solution / sample (ul)</t>
  </si>
  <si>
    <t>Vol dsDNA HS Buffer (ul)</t>
  </si>
  <si>
    <t>Vol dsDNA HS Reagent (ul)</t>
  </si>
  <si>
    <t>Protocol Test</t>
  </si>
  <si>
    <t>Parts dsDNA HS Reagent (1)</t>
  </si>
  <si>
    <t>Parts dsDNA HS Buffer (200)</t>
  </si>
  <si>
    <t>VIAL #</t>
  </si>
  <si>
    <t>test1</t>
  </si>
  <si>
    <t>test2</t>
  </si>
  <si>
    <t>test3</t>
  </si>
  <si>
    <t>test4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</si>
</sst>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showRuler="0" workbookViewId="0">
      <selection activeCell="C12" sqref="C12"/>
    </sheetView>
  </sheetViews>
  <sheetFormatPr baseColWidth="10" defaultRowHeight="15" x14ac:dyDescent="0"/>
  <cols>
    <col min="3" max="3" width="5.5" customWidth="1"/>
    <col min="4" max="4" width="11.5" customWidth="1"/>
    <col min="5" max="5" width="14.6640625" customWidth="1"/>
    <col min="6" max="6" width="16.33203125" customWidth="1"/>
  </cols>
  <sheetData>
    <row r="1" spans="1:7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t="s">
        <v>23</v>
      </c>
      <c r="B2" t="s">
        <v>6</v>
      </c>
      <c r="C2" t="s">
        <v>7</v>
      </c>
      <c r="D2">
        <v>12</v>
      </c>
      <c r="E2">
        <v>1.5327999999999999</v>
      </c>
      <c r="F2">
        <v>1.55</v>
      </c>
      <c r="G2">
        <f>1000*(F2-E2)</f>
        <v>17.200000000000102</v>
      </c>
    </row>
    <row r="3" spans="1:7">
      <c r="A3" t="s">
        <v>24</v>
      </c>
      <c r="B3" t="s">
        <v>9</v>
      </c>
      <c r="C3" t="s">
        <v>11</v>
      </c>
      <c r="D3">
        <v>12</v>
      </c>
      <c r="E3">
        <v>1.5287999999999999</v>
      </c>
      <c r="F3">
        <v>1.54</v>
      </c>
      <c r="G3">
        <f>1000*(F3-E3)</f>
        <v>11.200000000000099</v>
      </c>
    </row>
    <row r="4" spans="1:7">
      <c r="A4" t="s">
        <v>25</v>
      </c>
      <c r="B4" t="s">
        <v>8</v>
      </c>
      <c r="C4" t="s">
        <v>11</v>
      </c>
      <c r="D4">
        <v>12</v>
      </c>
      <c r="E4">
        <v>1.5508</v>
      </c>
      <c r="F4">
        <v>1.5634999999999999</v>
      </c>
      <c r="G4">
        <f>1000*(F4-E4)</f>
        <v>12.699999999999934</v>
      </c>
    </row>
    <row r="5" spans="1:7">
      <c r="A5" t="s">
        <v>26</v>
      </c>
      <c r="B5" t="s">
        <v>10</v>
      </c>
      <c r="C5" t="s">
        <v>7</v>
      </c>
      <c r="D5">
        <v>2</v>
      </c>
      <c r="E5">
        <v>1.5489999999999999</v>
      </c>
      <c r="F5">
        <v>1.5595000000000001</v>
      </c>
      <c r="G5">
        <f>1000*(F5-E5)</f>
        <v>10.500000000000176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showRuler="0" workbookViewId="0">
      <selection activeCell="C16" sqref="C16"/>
    </sheetView>
  </sheetViews>
  <sheetFormatPr baseColWidth="10" defaultRowHeight="15" x14ac:dyDescent="0"/>
  <cols>
    <col min="5" max="5" width="14.33203125" customWidth="1"/>
  </cols>
  <sheetData>
    <row r="1" spans="1:9" s="1" customFormat="1" ht="60">
      <c r="B1" s="1" t="s">
        <v>13</v>
      </c>
      <c r="C1" s="1" t="s">
        <v>15</v>
      </c>
      <c r="D1" s="1" t="s">
        <v>16</v>
      </c>
      <c r="E1" s="1" t="s">
        <v>12</v>
      </c>
      <c r="F1" s="1" t="s">
        <v>20</v>
      </c>
      <c r="G1" s="1" t="s">
        <v>21</v>
      </c>
      <c r="H1" s="1" t="s">
        <v>18</v>
      </c>
      <c r="I1" s="1" t="s">
        <v>17</v>
      </c>
    </row>
    <row r="2" spans="1:9" s="1" customFormat="1">
      <c r="A2" s="2" t="s">
        <v>14</v>
      </c>
      <c r="B2" s="1">
        <v>8</v>
      </c>
      <c r="C2" s="1">
        <v>2</v>
      </c>
      <c r="D2" s="1">
        <v>200</v>
      </c>
      <c r="E2" s="1">
        <f>(B2+C2)*D2</f>
        <v>2000</v>
      </c>
      <c r="F2">
        <f>1/200</f>
        <v>5.0000000000000001E-3</v>
      </c>
      <c r="G2">
        <f>199/200</f>
        <v>0.995</v>
      </c>
      <c r="H2" s="1">
        <f>E2*F2</f>
        <v>10</v>
      </c>
      <c r="I2" s="1">
        <f>E2*G2</f>
        <v>1990</v>
      </c>
    </row>
    <row r="3" spans="1:9">
      <c r="A3" t="s">
        <v>19</v>
      </c>
      <c r="B3">
        <v>4</v>
      </c>
      <c r="C3">
        <v>2</v>
      </c>
      <c r="D3">
        <v>200</v>
      </c>
      <c r="E3" s="1">
        <f>(B3+C3)*D3</f>
        <v>1200</v>
      </c>
      <c r="F3">
        <f>1/200</f>
        <v>5.0000000000000001E-3</v>
      </c>
      <c r="G3">
        <f>199/200</f>
        <v>0.995</v>
      </c>
      <c r="H3" s="1">
        <f>E3*F3</f>
        <v>6</v>
      </c>
      <c r="I3" s="1">
        <f>E3*G3</f>
        <v>1194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QuBit Calcs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2018-02-16T02:30:00Z</dcterms:created>
  <dcterms:modified xsi:type="dcterms:W3CDTF">2018-02-27T05:16:14Z</dcterms:modified>
</cp:coreProperties>
</file>