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13_ncr:1_{685B33BE-1B07-A84B-88F3-E56F863C7696}" xr6:coauthVersionLast="43" xr6:coauthVersionMax="43" xr10:uidLastSave="{00000000-0000-0000-0000-000000000000}"/>
  <bookViews>
    <workbookView xWindow="8660" yWindow="460" windowWidth="20140" windowHeight="17540" xr2:uid="{00000000-000D-0000-FFFF-FFFF00000000}"/>
  </bookViews>
  <sheets>
    <sheet name="raw data" sheetId="1" r:id="rId1"/>
    <sheet name="daily" sheetId="2" r:id="rId2"/>
    <sheet name="weekl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3" i="1" l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490" i="1"/>
  <c r="E489" i="1"/>
  <c r="E488" i="1"/>
  <c r="E487" i="1"/>
  <c r="E486" i="1"/>
  <c r="E485" i="1"/>
  <c r="E479" i="1"/>
  <c r="E480" i="1"/>
  <c r="E481" i="1"/>
  <c r="E482" i="1"/>
  <c r="E483" i="1"/>
  <c r="E484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D4" i="4"/>
  <c r="D5" i="4"/>
  <c r="D6" i="4"/>
  <c r="D25" i="4"/>
  <c r="E4" i="4"/>
  <c r="E5" i="4"/>
  <c r="E6" i="4"/>
  <c r="E25" i="4"/>
  <c r="F4" i="4"/>
  <c r="F5" i="4"/>
  <c r="F6" i="4"/>
  <c r="F25" i="4"/>
  <c r="G4" i="4"/>
  <c r="G5" i="4"/>
  <c r="G20" i="4" s="1"/>
  <c r="G6" i="4"/>
  <c r="D7" i="4"/>
  <c r="D8" i="4"/>
  <c r="D21" i="4" s="1"/>
  <c r="D9" i="4"/>
  <c r="D26" i="4"/>
  <c r="E7" i="4"/>
  <c r="E21" i="4" s="1"/>
  <c r="E8" i="4"/>
  <c r="E26" i="4" s="1"/>
  <c r="E9" i="4"/>
  <c r="F7" i="4"/>
  <c r="F8" i="4"/>
  <c r="F21" i="4" s="1"/>
  <c r="F9" i="4"/>
  <c r="F26" i="4"/>
  <c r="G7" i="4"/>
  <c r="G8" i="4"/>
  <c r="G26" i="4" s="1"/>
  <c r="G9" i="4"/>
  <c r="D10" i="4"/>
  <c r="D11" i="4"/>
  <c r="D22" i="4" s="1"/>
  <c r="D12" i="4"/>
  <c r="D27" i="4"/>
  <c r="E10" i="4"/>
  <c r="E22" i="4" s="1"/>
  <c r="E11" i="4"/>
  <c r="E27" i="4" s="1"/>
  <c r="E12" i="4"/>
  <c r="F10" i="4"/>
  <c r="F11" i="4"/>
  <c r="F22" i="4" s="1"/>
  <c r="F12" i="4"/>
  <c r="F27" i="4"/>
  <c r="G10" i="4"/>
  <c r="G11" i="4"/>
  <c r="G27" i="4" s="1"/>
  <c r="G12" i="4"/>
  <c r="D13" i="4"/>
  <c r="D14" i="4"/>
  <c r="D23" i="4" s="1"/>
  <c r="D15" i="4"/>
  <c r="D28" i="4"/>
  <c r="E13" i="4"/>
  <c r="E14" i="4"/>
  <c r="E28" i="4" s="1"/>
  <c r="E15" i="4"/>
  <c r="F13" i="4"/>
  <c r="F14" i="4"/>
  <c r="F23" i="4" s="1"/>
  <c r="F15" i="4"/>
  <c r="F28" i="4"/>
  <c r="G13" i="4"/>
  <c r="G14" i="4"/>
  <c r="G28" i="4" s="1"/>
  <c r="G15" i="4"/>
  <c r="C13" i="4"/>
  <c r="C14" i="4"/>
  <c r="C23" i="4" s="1"/>
  <c r="C15" i="4"/>
  <c r="C28" i="4"/>
  <c r="C10" i="4"/>
  <c r="C22" i="4" s="1"/>
  <c r="C11" i="4"/>
  <c r="C27" i="4" s="1"/>
  <c r="C12" i="4"/>
  <c r="C7" i="4"/>
  <c r="C8" i="4"/>
  <c r="C21" i="4" s="1"/>
  <c r="C9" i="4"/>
  <c r="C26" i="4"/>
  <c r="C4" i="4"/>
  <c r="C5" i="4"/>
  <c r="C25" i="4" s="1"/>
  <c r="C6" i="4"/>
  <c r="G22" i="4"/>
  <c r="G23" i="4"/>
  <c r="D20" i="4"/>
  <c r="F20" i="4"/>
  <c r="C20" i="4"/>
  <c r="AV27" i="2"/>
  <c r="AV26" i="2"/>
  <c r="AV25" i="2"/>
  <c r="AV24" i="2"/>
  <c r="AU27" i="2"/>
  <c r="AU26" i="2"/>
  <c r="AU25" i="2"/>
  <c r="AU24" i="2"/>
  <c r="V25" i="2"/>
  <c r="Q23" i="2"/>
  <c r="W23" i="2"/>
  <c r="V23" i="2"/>
  <c r="U23" i="2"/>
  <c r="T22" i="2"/>
  <c r="T2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T25" i="2"/>
  <c r="U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V22" i="2"/>
  <c r="U22" i="2"/>
  <c r="E427" i="1"/>
  <c r="E433" i="1"/>
  <c r="E423" i="1"/>
  <c r="E425" i="1"/>
  <c r="E432" i="1"/>
  <c r="E431" i="1"/>
  <c r="E429" i="1"/>
  <c r="E426" i="1"/>
  <c r="E428" i="1"/>
  <c r="E434" i="1"/>
  <c r="E424" i="1"/>
  <c r="E430" i="1"/>
  <c r="E388" i="1"/>
  <c r="E389" i="1"/>
  <c r="E390" i="1"/>
  <c r="E391" i="1"/>
  <c r="E392" i="1"/>
  <c r="E387" i="1"/>
  <c r="E332" i="1"/>
  <c r="E325" i="1"/>
  <c r="E318" i="1"/>
  <c r="E323" i="1"/>
  <c r="E324" i="1"/>
  <c r="E315" i="1"/>
  <c r="E316" i="1"/>
  <c r="E322" i="1"/>
  <c r="E319" i="1"/>
  <c r="E317" i="1"/>
  <c r="E321" i="1"/>
  <c r="E320" i="1"/>
  <c r="E338" i="1"/>
  <c r="E337" i="1"/>
  <c r="E330" i="1"/>
  <c r="E335" i="1"/>
  <c r="E336" i="1"/>
  <c r="E327" i="1"/>
  <c r="E328" i="1"/>
  <c r="E334" i="1"/>
  <c r="E331" i="1"/>
  <c r="E329" i="1"/>
  <c r="E333" i="1"/>
  <c r="E326" i="1"/>
  <c r="S23" i="2"/>
  <c r="S24" i="2"/>
  <c r="S25" i="2"/>
  <c r="S26" i="2"/>
  <c r="S27" i="2"/>
  <c r="S28" i="2"/>
  <c r="S29" i="2"/>
  <c r="S30" i="2"/>
  <c r="S31" i="2"/>
  <c r="S32" i="2"/>
  <c r="S33" i="2"/>
  <c r="S22" i="2"/>
  <c r="I23" i="2"/>
  <c r="I24" i="2"/>
  <c r="I25" i="2"/>
  <c r="I26" i="2"/>
  <c r="I27" i="2"/>
  <c r="I28" i="2"/>
  <c r="I29" i="2"/>
  <c r="I30" i="2"/>
  <c r="I31" i="2"/>
  <c r="I32" i="2"/>
  <c r="I33" i="2"/>
  <c r="I22" i="2"/>
  <c r="H22" i="2"/>
  <c r="J22" i="2"/>
  <c r="G23" i="2"/>
  <c r="G24" i="2"/>
  <c r="G25" i="2"/>
  <c r="G26" i="2"/>
  <c r="G27" i="2"/>
  <c r="G28" i="2"/>
  <c r="G29" i="2"/>
  <c r="G30" i="2"/>
  <c r="G31" i="2"/>
  <c r="G32" i="2"/>
  <c r="G33" i="2"/>
  <c r="G22" i="2"/>
  <c r="F22" i="2"/>
  <c r="K26" i="2"/>
  <c r="K30" i="2"/>
  <c r="R22" i="2"/>
  <c r="C23" i="2"/>
  <c r="D23" i="2"/>
  <c r="E23" i="2"/>
  <c r="F23" i="2"/>
  <c r="H23" i="2"/>
  <c r="J23" i="2"/>
  <c r="K23" i="2"/>
  <c r="L23" i="2"/>
  <c r="M23" i="2"/>
  <c r="N23" i="2"/>
  <c r="O23" i="2"/>
  <c r="P23" i="2"/>
  <c r="R23" i="2"/>
  <c r="C24" i="2"/>
  <c r="D24" i="2"/>
  <c r="E24" i="2"/>
  <c r="F24" i="2"/>
  <c r="H24" i="2"/>
  <c r="J24" i="2"/>
  <c r="K24" i="2"/>
  <c r="L24" i="2"/>
  <c r="M24" i="2"/>
  <c r="N24" i="2"/>
  <c r="O24" i="2"/>
  <c r="P24" i="2"/>
  <c r="Q24" i="2"/>
  <c r="R24" i="2"/>
  <c r="C25" i="2"/>
  <c r="D25" i="2"/>
  <c r="E25" i="2"/>
  <c r="F25" i="2"/>
  <c r="H25" i="2"/>
  <c r="J25" i="2"/>
  <c r="K25" i="2"/>
  <c r="L25" i="2"/>
  <c r="M25" i="2"/>
  <c r="N25" i="2"/>
  <c r="O25" i="2"/>
  <c r="P25" i="2"/>
  <c r="Q25" i="2"/>
  <c r="R25" i="2"/>
  <c r="C26" i="2"/>
  <c r="D26" i="2"/>
  <c r="E26" i="2"/>
  <c r="F26" i="2"/>
  <c r="J26" i="2"/>
  <c r="N26" i="2"/>
  <c r="R26" i="2"/>
  <c r="C27" i="2"/>
  <c r="D27" i="2"/>
  <c r="E27" i="2"/>
  <c r="F27" i="2"/>
  <c r="H27" i="2"/>
  <c r="J27" i="2"/>
  <c r="K27" i="2"/>
  <c r="L27" i="2"/>
  <c r="M27" i="2"/>
  <c r="N27" i="2"/>
  <c r="O27" i="2"/>
  <c r="P27" i="2"/>
  <c r="Q27" i="2"/>
  <c r="R27" i="2"/>
  <c r="C28" i="2"/>
  <c r="D28" i="2"/>
  <c r="E28" i="2"/>
  <c r="F28" i="2"/>
  <c r="H28" i="2"/>
  <c r="J28" i="2"/>
  <c r="K28" i="2"/>
  <c r="L28" i="2"/>
  <c r="M28" i="2"/>
  <c r="N28" i="2"/>
  <c r="O28" i="2"/>
  <c r="P28" i="2"/>
  <c r="Q28" i="2"/>
  <c r="R28" i="2"/>
  <c r="C29" i="2"/>
  <c r="D29" i="2"/>
  <c r="E29" i="2"/>
  <c r="F29" i="2"/>
  <c r="H29" i="2"/>
  <c r="J29" i="2"/>
  <c r="K29" i="2"/>
  <c r="L29" i="2"/>
  <c r="M29" i="2"/>
  <c r="N29" i="2"/>
  <c r="O29" i="2"/>
  <c r="P29" i="2"/>
  <c r="Q29" i="2"/>
  <c r="R29" i="2"/>
  <c r="C30" i="2"/>
  <c r="D30" i="2"/>
  <c r="E30" i="2"/>
  <c r="F30" i="2"/>
  <c r="J30" i="2"/>
  <c r="N30" i="2"/>
  <c r="R30" i="2"/>
  <c r="C31" i="2"/>
  <c r="D31" i="2"/>
  <c r="E31" i="2"/>
  <c r="F31" i="2"/>
  <c r="H31" i="2"/>
  <c r="J31" i="2"/>
  <c r="K31" i="2"/>
  <c r="L31" i="2"/>
  <c r="M31" i="2"/>
  <c r="N31" i="2"/>
  <c r="O31" i="2"/>
  <c r="P31" i="2"/>
  <c r="Q31" i="2"/>
  <c r="R31" i="2"/>
  <c r="C32" i="2"/>
  <c r="D32" i="2"/>
  <c r="E32" i="2"/>
  <c r="F32" i="2"/>
  <c r="H32" i="2"/>
  <c r="J32" i="2"/>
  <c r="K32" i="2"/>
  <c r="L32" i="2"/>
  <c r="M32" i="2"/>
  <c r="N32" i="2"/>
  <c r="O32" i="2"/>
  <c r="P32" i="2"/>
  <c r="Q32" i="2"/>
  <c r="R32" i="2"/>
  <c r="C33" i="2"/>
  <c r="D33" i="2"/>
  <c r="E33" i="2"/>
  <c r="F33" i="2"/>
  <c r="H33" i="2"/>
  <c r="J33" i="2"/>
  <c r="K33" i="2"/>
  <c r="L33" i="2"/>
  <c r="M33" i="2"/>
  <c r="N33" i="2"/>
  <c r="O33" i="2"/>
  <c r="P33" i="2"/>
  <c r="Q33" i="2"/>
  <c r="R33" i="2"/>
  <c r="O22" i="2"/>
  <c r="K22" i="2"/>
  <c r="E22" i="2"/>
  <c r="D22" i="2"/>
  <c r="C22" i="2"/>
  <c r="Q30" i="2"/>
  <c r="M30" i="2"/>
  <c r="H30" i="2"/>
  <c r="Q26" i="2"/>
  <c r="M26" i="2"/>
  <c r="H26" i="2"/>
  <c r="P30" i="2"/>
  <c r="L30" i="2"/>
  <c r="P26" i="2"/>
  <c r="L26" i="2"/>
  <c r="O30" i="2"/>
  <c r="O26" i="2"/>
  <c r="L22" i="2"/>
  <c r="P22" i="2"/>
  <c r="M22" i="2"/>
  <c r="Q22" i="2"/>
  <c r="N22" i="2"/>
  <c r="E20" i="4" l="1"/>
  <c r="E23" i="4"/>
  <c r="G21" i="4"/>
  <c r="G25" i="4"/>
</calcChain>
</file>

<file path=xl/sharedStrings.xml><?xml version="1.0" encoding="utf-8"?>
<sst xmlns="http://schemas.openxmlformats.org/spreadsheetml/2006/main" count="94" uniqueCount="50">
  <si>
    <t>Treatment</t>
  </si>
  <si>
    <t># of larvae</t>
  </si>
  <si>
    <t>position</t>
  </si>
  <si>
    <t>Date</t>
  </si>
  <si>
    <t>Low temp, Low food</t>
  </si>
  <si>
    <t>High temp, Low food</t>
  </si>
  <si>
    <t>Low temp, high food</t>
  </si>
  <si>
    <t>High temp, high food</t>
  </si>
  <si>
    <t>tf</t>
  </si>
  <si>
    <t>Hf</t>
  </si>
  <si>
    <t>tF</t>
  </si>
  <si>
    <t>TF</t>
  </si>
  <si>
    <t>Week 1</t>
  </si>
  <si>
    <t>Week 2</t>
  </si>
  <si>
    <t>Week 3</t>
  </si>
  <si>
    <t>Week 4</t>
  </si>
  <si>
    <t>Week 5</t>
  </si>
  <si>
    <t>Initials</t>
  </si>
  <si>
    <t>EH</t>
  </si>
  <si>
    <t>subsample vol.</t>
  </si>
  <si>
    <t>total vol.</t>
  </si>
  <si>
    <t>count 1</t>
  </si>
  <si>
    <t>count 2</t>
  </si>
  <si>
    <t>count3</t>
  </si>
  <si>
    <t>notes</t>
  </si>
  <si>
    <t>very active</t>
  </si>
  <si>
    <t>2count1</t>
  </si>
  <si>
    <t>2count2</t>
  </si>
  <si>
    <t>2count3</t>
  </si>
  <si>
    <t>2subsample vol.</t>
  </si>
  <si>
    <t>EH/MA</t>
  </si>
  <si>
    <t>MA/EH</t>
  </si>
  <si>
    <t>RC/MA</t>
  </si>
  <si>
    <t>RC</t>
  </si>
  <si>
    <t>JVB</t>
  </si>
  <si>
    <t>MA</t>
  </si>
  <si>
    <t>TT</t>
  </si>
  <si>
    <t>all larvae collected this date collected on 60 micron screen</t>
  </si>
  <si>
    <t>mostly empty shells</t>
  </si>
  <si>
    <t>MA/KS</t>
  </si>
  <si>
    <t xml:space="preserve"> </t>
  </si>
  <si>
    <t>TT/RC</t>
  </si>
  <si>
    <t>lots of morts</t>
  </si>
  <si>
    <t>very active larvae!</t>
  </si>
  <si>
    <t>SR</t>
  </si>
  <si>
    <t>RC/EH</t>
  </si>
  <si>
    <t>End of Collection</t>
  </si>
  <si>
    <t>lots of empty shell</t>
  </si>
  <si>
    <t>mostly empty shell</t>
  </si>
  <si>
    <t>preserved in 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</si>
</sst>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/>
    <xf numFmtId="164" fontId="0" fillId="0" borderId="0" xfId="0" applyNumberFormat="1"/>
    <xf numFmtId="0" fontId="0" fillId="2" borderId="0" xfId="0" applyFill="1"/>
    <xf numFmtId="16" fontId="0" fillId="2" borderId="0" xfId="0" applyNumberFormat="1" applyFill="1"/>
    <xf numFmtId="2" fontId="0" fillId="0" borderId="0" xfId="0" applyNumberFormat="1"/>
    <xf numFmtId="14" fontId="0" fillId="0" borderId="0" xfId="0" applyNumberFormat="1"/>
    <xf numFmtId="0" fontId="3" fillId="0" borderId="0" xfId="0" applyFont="1"/>
    <xf numFmtId="17" fontId="0" fillId="0" borderId="0" xfId="0" applyNumberFormat="1"/>
    <xf numFmtId="164" fontId="3" fillId="0" borderId="0" xfId="0" applyNumberFormat="1" applyFont="1"/>
    <xf numFmtId="16" fontId="3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daily!$B$22</c:f>
              <c:strCache>
                <c:ptCount val="1"/>
                <c:pt idx="0">
                  <c:v>101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daily!$C$22:$AL$22</c:f>
              <c:numCache>
                <c:formatCode>General</c:formatCode>
                <c:ptCount val="36"/>
                <c:pt idx="0">
                  <c:v>0</c:v>
                </c:pt>
                <c:pt idx="1">
                  <c:v>1E-3</c:v>
                </c:pt>
                <c:pt idx="2">
                  <c:v>6.4000000000000001E-2</c:v>
                </c:pt>
                <c:pt idx="3">
                  <c:v>1.3240000000000001</c:v>
                </c:pt>
                <c:pt idx="4">
                  <c:v>3.0949999999999998</c:v>
                </c:pt>
                <c:pt idx="5">
                  <c:v>3.1759999999999997</c:v>
                </c:pt>
                <c:pt idx="6">
                  <c:v>3.2569999999999997</c:v>
                </c:pt>
                <c:pt idx="7">
                  <c:v>4.7569999999999997</c:v>
                </c:pt>
                <c:pt idx="8">
                  <c:v>4.9619999999999997</c:v>
                </c:pt>
                <c:pt idx="9">
                  <c:v>5.0430000000000001</c:v>
                </c:pt>
                <c:pt idx="10">
                  <c:v>5.1760000000000002</c:v>
                </c:pt>
                <c:pt idx="11">
                  <c:v>5.375</c:v>
                </c:pt>
                <c:pt idx="12">
                  <c:v>5.3769999999999998</c:v>
                </c:pt>
                <c:pt idx="13">
                  <c:v>5.5270000000000001</c:v>
                </c:pt>
                <c:pt idx="14">
                  <c:v>5.5490000000000004</c:v>
                </c:pt>
                <c:pt idx="15">
                  <c:v>5.5580000000000007</c:v>
                </c:pt>
                <c:pt idx="16">
                  <c:v>5.5600000000000005</c:v>
                </c:pt>
                <c:pt idx="17">
                  <c:v>5.8550000000000004</c:v>
                </c:pt>
                <c:pt idx="18">
                  <c:v>5.8980000000000006</c:v>
                </c:pt>
                <c:pt idx="19">
                  <c:v>5.9040000000000008</c:v>
                </c:pt>
                <c:pt idx="20">
                  <c:v>5.9060000000000006</c:v>
                </c:pt>
                <c:pt idx="21">
                  <c:v>6.2220000000000004</c:v>
                </c:pt>
                <c:pt idx="22">
                  <c:v>6.2220000000000004</c:v>
                </c:pt>
                <c:pt idx="23">
                  <c:v>6.2220000000000004</c:v>
                </c:pt>
                <c:pt idx="24">
                  <c:v>6.5870000000000006</c:v>
                </c:pt>
                <c:pt idx="25">
                  <c:v>7.088000000000001</c:v>
                </c:pt>
                <c:pt idx="26">
                  <c:v>7.1306666666666674</c:v>
                </c:pt>
                <c:pt idx="27">
                  <c:v>8.4640000000000004</c:v>
                </c:pt>
                <c:pt idx="28">
                  <c:v>8.5570000000000004</c:v>
                </c:pt>
                <c:pt idx="29">
                  <c:v>8.56</c:v>
                </c:pt>
                <c:pt idx="30">
                  <c:v>8.5620000000000012</c:v>
                </c:pt>
                <c:pt idx="31">
                  <c:v>8.5640000000000018</c:v>
                </c:pt>
                <c:pt idx="32">
                  <c:v>8.5640000000000018</c:v>
                </c:pt>
                <c:pt idx="33">
                  <c:v>8.5640000000000018</c:v>
                </c:pt>
                <c:pt idx="34">
                  <c:v>8.5640000000000018</c:v>
                </c:pt>
                <c:pt idx="35">
                  <c:v>8.5666666666666682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7-8642-92F4-8FF079E6993F}"/>
            </c:ext>
          </c:extLst>
        </c:ser>
        <c:ser>
          <c:idx val="1"/>
          <c:order val="1"/>
          <c:tx>
            <c:strRef>
              <c:f>daily!$B$23</c:f>
              <c:strCache>
                <c:ptCount val="1"/>
                <c:pt idx="0">
                  <c:v>102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daily!$C$23:$AL$23</c:f>
              <c:numCache>
                <c:formatCode>General</c:formatCode>
                <c:ptCount val="36"/>
                <c:pt idx="0">
                  <c:v>0.02</c:v>
                </c:pt>
                <c:pt idx="1">
                  <c:v>0.30000000000000004</c:v>
                </c:pt>
                <c:pt idx="2">
                  <c:v>0.48400000000000004</c:v>
                </c:pt>
                <c:pt idx="3">
                  <c:v>0.91900000000000004</c:v>
                </c:pt>
                <c:pt idx="4">
                  <c:v>1.51</c:v>
                </c:pt>
                <c:pt idx="5">
                  <c:v>1.518</c:v>
                </c:pt>
                <c:pt idx="6">
                  <c:v>1.526</c:v>
                </c:pt>
                <c:pt idx="7">
                  <c:v>2.5129999999999999</c:v>
                </c:pt>
                <c:pt idx="8">
                  <c:v>2.5259999999999998</c:v>
                </c:pt>
                <c:pt idx="9">
                  <c:v>2.5289999999999999</c:v>
                </c:pt>
                <c:pt idx="10">
                  <c:v>2.54</c:v>
                </c:pt>
                <c:pt idx="11">
                  <c:v>2.5470000000000002</c:v>
                </c:pt>
                <c:pt idx="12">
                  <c:v>2.9020000000000001</c:v>
                </c:pt>
                <c:pt idx="13">
                  <c:v>3.0820000000000003</c:v>
                </c:pt>
                <c:pt idx="14">
                  <c:v>3.0860000000000003</c:v>
                </c:pt>
                <c:pt idx="15">
                  <c:v>3.1740000000000004</c:v>
                </c:pt>
                <c:pt idx="16">
                  <c:v>4.1100000000000003</c:v>
                </c:pt>
                <c:pt idx="17">
                  <c:v>4.5830000000000002</c:v>
                </c:pt>
                <c:pt idx="18">
                  <c:v>4.6020000000000003</c:v>
                </c:pt>
                <c:pt idx="19">
                  <c:v>4.6030000000000006</c:v>
                </c:pt>
                <c:pt idx="20">
                  <c:v>4.6030000000000006</c:v>
                </c:pt>
                <c:pt idx="21">
                  <c:v>4.6110000000000007</c:v>
                </c:pt>
                <c:pt idx="22">
                  <c:v>4.6230000000000002</c:v>
                </c:pt>
                <c:pt idx="23">
                  <c:v>4.6240000000000006</c:v>
                </c:pt>
                <c:pt idx="24">
                  <c:v>4.6320000000000006</c:v>
                </c:pt>
                <c:pt idx="25">
                  <c:v>4.6550000000000002</c:v>
                </c:pt>
                <c:pt idx="26">
                  <c:v>5.1776666666666671</c:v>
                </c:pt>
                <c:pt idx="27">
                  <c:v>5.179333333333334</c:v>
                </c:pt>
                <c:pt idx="28">
                  <c:v>5.1863333333333337</c:v>
                </c:pt>
                <c:pt idx="29">
                  <c:v>5.1986333333333334</c:v>
                </c:pt>
                <c:pt idx="30">
                  <c:v>5.2036333333333333</c:v>
                </c:pt>
                <c:pt idx="31">
                  <c:v>5.2036333333333333</c:v>
                </c:pt>
                <c:pt idx="32">
                  <c:v>5.2036333333333333</c:v>
                </c:pt>
                <c:pt idx="33">
                  <c:v>5.2236333333333329</c:v>
                </c:pt>
                <c:pt idx="34">
                  <c:v>5.3966333333333329</c:v>
                </c:pt>
                <c:pt idx="35">
                  <c:v>6.1672999999999991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7-8642-92F4-8FF079E6993F}"/>
            </c:ext>
          </c:extLst>
        </c:ser>
        <c:ser>
          <c:idx val="2"/>
          <c:order val="2"/>
          <c:tx>
            <c:strRef>
              <c:f>daily!$B$24</c:f>
              <c:strCache>
                <c:ptCount val="1"/>
                <c:pt idx="0">
                  <c:v>103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daily!$C$24:$AL$24</c:f>
              <c:numCache>
                <c:formatCode>General</c:formatCode>
                <c:ptCount val="36"/>
                <c:pt idx="0">
                  <c:v>0.27100000000000002</c:v>
                </c:pt>
                <c:pt idx="1">
                  <c:v>0.52200000000000002</c:v>
                </c:pt>
                <c:pt idx="2">
                  <c:v>1.2309999999999999</c:v>
                </c:pt>
                <c:pt idx="3">
                  <c:v>3.1109999999999998</c:v>
                </c:pt>
                <c:pt idx="4">
                  <c:v>5.2449999999999992</c:v>
                </c:pt>
                <c:pt idx="5">
                  <c:v>5.2559999999999993</c:v>
                </c:pt>
                <c:pt idx="6">
                  <c:v>5.2659999999999991</c:v>
                </c:pt>
                <c:pt idx="7">
                  <c:v>6.3659999999999997</c:v>
                </c:pt>
                <c:pt idx="8">
                  <c:v>6.6219999999999999</c:v>
                </c:pt>
                <c:pt idx="9">
                  <c:v>6.6280000000000001</c:v>
                </c:pt>
                <c:pt idx="10">
                  <c:v>7.0360000000000005</c:v>
                </c:pt>
                <c:pt idx="11">
                  <c:v>7.5450000000000008</c:v>
                </c:pt>
                <c:pt idx="12">
                  <c:v>8.4170000000000016</c:v>
                </c:pt>
                <c:pt idx="13">
                  <c:v>8.4270000000000014</c:v>
                </c:pt>
                <c:pt idx="14">
                  <c:v>8.4380000000000006</c:v>
                </c:pt>
                <c:pt idx="15">
                  <c:v>9.0970000000000013</c:v>
                </c:pt>
                <c:pt idx="16">
                  <c:v>9.104000000000001</c:v>
                </c:pt>
                <c:pt idx="17">
                  <c:v>9.1050000000000004</c:v>
                </c:pt>
                <c:pt idx="18">
                  <c:v>9.1769999999999996</c:v>
                </c:pt>
                <c:pt idx="19">
                  <c:v>9.552999999999999</c:v>
                </c:pt>
                <c:pt idx="20">
                  <c:v>9.5559999999999992</c:v>
                </c:pt>
                <c:pt idx="21">
                  <c:v>9.6389999999999993</c:v>
                </c:pt>
                <c:pt idx="22">
                  <c:v>9.6389999999999993</c:v>
                </c:pt>
                <c:pt idx="23">
                  <c:v>9.6389999999999993</c:v>
                </c:pt>
                <c:pt idx="24">
                  <c:v>9.6389999999999993</c:v>
                </c:pt>
                <c:pt idx="25">
                  <c:v>9.6389999999999993</c:v>
                </c:pt>
                <c:pt idx="26">
                  <c:v>9.6997999999999998</c:v>
                </c:pt>
                <c:pt idx="27">
                  <c:v>9.7873000000000001</c:v>
                </c:pt>
                <c:pt idx="28">
                  <c:v>9.8102999999999998</c:v>
                </c:pt>
                <c:pt idx="29">
                  <c:v>9.8132999999999999</c:v>
                </c:pt>
                <c:pt idx="30">
                  <c:v>9.8163</c:v>
                </c:pt>
                <c:pt idx="31">
                  <c:v>10.0253</c:v>
                </c:pt>
                <c:pt idx="32">
                  <c:v>10.0253</c:v>
                </c:pt>
                <c:pt idx="33">
                  <c:v>10.042299999999999</c:v>
                </c:pt>
                <c:pt idx="34">
                  <c:v>11.039299999999999</c:v>
                </c:pt>
                <c:pt idx="35">
                  <c:v>11.489966666666666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77-8642-92F4-8FF079E6993F}"/>
            </c:ext>
          </c:extLst>
        </c:ser>
        <c:ser>
          <c:idx val="3"/>
          <c:order val="3"/>
          <c:tx>
            <c:strRef>
              <c:f>daily!$B$25</c:f>
              <c:strCache>
                <c:ptCount val="1"/>
                <c:pt idx="0">
                  <c:v>201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daily!$C$25:$AL$25</c:f>
              <c:numCache>
                <c:formatCode>General</c:formatCode>
                <c:ptCount val="36"/>
                <c:pt idx="0">
                  <c:v>0.25600000000000001</c:v>
                </c:pt>
                <c:pt idx="1">
                  <c:v>0.32100000000000001</c:v>
                </c:pt>
                <c:pt idx="2">
                  <c:v>1.129</c:v>
                </c:pt>
                <c:pt idx="3">
                  <c:v>3.3290000000000002</c:v>
                </c:pt>
                <c:pt idx="4">
                  <c:v>7.1690000000000005</c:v>
                </c:pt>
                <c:pt idx="5">
                  <c:v>7.3890000000000002</c:v>
                </c:pt>
                <c:pt idx="6">
                  <c:v>7.609</c:v>
                </c:pt>
                <c:pt idx="7">
                  <c:v>8.3130000000000006</c:v>
                </c:pt>
                <c:pt idx="8">
                  <c:v>8.3660000000000014</c:v>
                </c:pt>
                <c:pt idx="9">
                  <c:v>8.4040000000000017</c:v>
                </c:pt>
                <c:pt idx="10">
                  <c:v>8.6690000000000023</c:v>
                </c:pt>
                <c:pt idx="11">
                  <c:v>9.9300000000000015</c:v>
                </c:pt>
                <c:pt idx="12">
                  <c:v>9.9960000000000022</c:v>
                </c:pt>
                <c:pt idx="13">
                  <c:v>10.001000000000003</c:v>
                </c:pt>
                <c:pt idx="14">
                  <c:v>10.006000000000004</c:v>
                </c:pt>
                <c:pt idx="15">
                  <c:v>10.117000000000004</c:v>
                </c:pt>
                <c:pt idx="16">
                  <c:v>10.121000000000004</c:v>
                </c:pt>
                <c:pt idx="17">
                  <c:v>10.122000000000003</c:v>
                </c:pt>
                <c:pt idx="18">
                  <c:v>10.125000000000004</c:v>
                </c:pt>
                <c:pt idx="19">
                  <c:v>10.794000000000004</c:v>
                </c:pt>
                <c:pt idx="20">
                  <c:v>10.834000000000003</c:v>
                </c:pt>
                <c:pt idx="21">
                  <c:v>10.850000000000003</c:v>
                </c:pt>
                <c:pt idx="22">
                  <c:v>10.850000000000003</c:v>
                </c:pt>
                <c:pt idx="23">
                  <c:v>10.851000000000003</c:v>
                </c:pt>
                <c:pt idx="24">
                  <c:v>10.851000000000003</c:v>
                </c:pt>
                <c:pt idx="25">
                  <c:v>11.061000000000003</c:v>
                </c:pt>
                <c:pt idx="26">
                  <c:v>11.28766666666667</c:v>
                </c:pt>
                <c:pt idx="27">
                  <c:v>11.289333333333337</c:v>
                </c:pt>
                <c:pt idx="28">
                  <c:v>11.290333333333336</c:v>
                </c:pt>
                <c:pt idx="29">
                  <c:v>11.291333333333336</c:v>
                </c:pt>
                <c:pt idx="30">
                  <c:v>11.292333333333335</c:v>
                </c:pt>
                <c:pt idx="31">
                  <c:v>11.375333333333336</c:v>
                </c:pt>
                <c:pt idx="32">
                  <c:v>11.375333333333336</c:v>
                </c:pt>
                <c:pt idx="33">
                  <c:v>11.406333333333336</c:v>
                </c:pt>
                <c:pt idx="34">
                  <c:v>11.411333333333337</c:v>
                </c:pt>
                <c:pt idx="35">
                  <c:v>12.539333333333337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77-8642-92F4-8FF079E6993F}"/>
            </c:ext>
          </c:extLst>
        </c:ser>
        <c:ser>
          <c:idx val="4"/>
          <c:order val="4"/>
          <c:tx>
            <c:strRef>
              <c:f>daily!$B$26</c:f>
              <c:strCache>
                <c:ptCount val="1"/>
                <c:pt idx="0">
                  <c:v>202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daily!$C$26:$AL$26</c:f>
              <c:numCache>
                <c:formatCode>General</c:formatCode>
                <c:ptCount val="36"/>
                <c:pt idx="0">
                  <c:v>5.0000000000000001E-3</c:v>
                </c:pt>
                <c:pt idx="1">
                  <c:v>0.73799999999999999</c:v>
                </c:pt>
                <c:pt idx="2">
                  <c:v>1.0070000000000001</c:v>
                </c:pt>
                <c:pt idx="3">
                  <c:v>1.262</c:v>
                </c:pt>
                <c:pt idx="4">
                  <c:v>3.3660000000000001</c:v>
                </c:pt>
                <c:pt idx="5">
                  <c:v>3.7309999999999999</c:v>
                </c:pt>
                <c:pt idx="6">
                  <c:v>4.0960000000000001</c:v>
                </c:pt>
                <c:pt idx="7">
                  <c:v>4.9279999999999999</c:v>
                </c:pt>
                <c:pt idx="8">
                  <c:v>4.99</c:v>
                </c:pt>
                <c:pt idx="9">
                  <c:v>5</c:v>
                </c:pt>
                <c:pt idx="10">
                  <c:v>5.8129999999999997</c:v>
                </c:pt>
                <c:pt idx="11">
                  <c:v>6.4209999999999994</c:v>
                </c:pt>
                <c:pt idx="12">
                  <c:v>6.4409999999999989</c:v>
                </c:pt>
                <c:pt idx="13">
                  <c:v>6.4419999999999993</c:v>
                </c:pt>
                <c:pt idx="14">
                  <c:v>6.4429999999999996</c:v>
                </c:pt>
                <c:pt idx="15">
                  <c:v>6.4429999999999996</c:v>
                </c:pt>
                <c:pt idx="16">
                  <c:v>6.6029999999999998</c:v>
                </c:pt>
                <c:pt idx="17">
                  <c:v>7.5960000000000001</c:v>
                </c:pt>
                <c:pt idx="18">
                  <c:v>7.5970000000000004</c:v>
                </c:pt>
                <c:pt idx="19">
                  <c:v>7.8370000000000006</c:v>
                </c:pt>
                <c:pt idx="20">
                  <c:v>7.838000000000001</c:v>
                </c:pt>
                <c:pt idx="21">
                  <c:v>7.9050000000000011</c:v>
                </c:pt>
                <c:pt idx="22">
                  <c:v>7.9050000000000011</c:v>
                </c:pt>
                <c:pt idx="23">
                  <c:v>8.397000000000002</c:v>
                </c:pt>
                <c:pt idx="24">
                  <c:v>8.4040000000000017</c:v>
                </c:pt>
                <c:pt idx="25">
                  <c:v>8.418000000000001</c:v>
                </c:pt>
                <c:pt idx="26">
                  <c:v>8.4186666666666685</c:v>
                </c:pt>
                <c:pt idx="27">
                  <c:v>8.4190000000000023</c:v>
                </c:pt>
                <c:pt idx="28">
                  <c:v>8.4190000000000023</c:v>
                </c:pt>
                <c:pt idx="29">
                  <c:v>8.5760000000000023</c:v>
                </c:pt>
                <c:pt idx="30">
                  <c:v>8.7490000000000023</c:v>
                </c:pt>
                <c:pt idx="31">
                  <c:v>8.7520000000000024</c:v>
                </c:pt>
                <c:pt idx="32">
                  <c:v>8.7520000000000024</c:v>
                </c:pt>
                <c:pt idx="33">
                  <c:v>10.182000000000002</c:v>
                </c:pt>
                <c:pt idx="34">
                  <c:v>10.183000000000002</c:v>
                </c:pt>
                <c:pt idx="35">
                  <c:v>10.192333333333336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677-8642-92F4-8FF079E6993F}"/>
            </c:ext>
          </c:extLst>
        </c:ser>
        <c:ser>
          <c:idx val="5"/>
          <c:order val="5"/>
          <c:tx>
            <c:strRef>
              <c:f>daily!$B$27</c:f>
              <c:strCache>
                <c:ptCount val="1"/>
                <c:pt idx="0">
                  <c:v>203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daily!$C$27:$AL$27</c:f>
              <c:numCache>
                <c:formatCode>General</c:formatCode>
                <c:ptCount val="36"/>
                <c:pt idx="0">
                  <c:v>0.32200000000000001</c:v>
                </c:pt>
                <c:pt idx="1">
                  <c:v>0.32800000000000001</c:v>
                </c:pt>
                <c:pt idx="2">
                  <c:v>1.0050000000000001</c:v>
                </c:pt>
                <c:pt idx="3">
                  <c:v>3.3449999999999998</c:v>
                </c:pt>
                <c:pt idx="4">
                  <c:v>6.452</c:v>
                </c:pt>
                <c:pt idx="5">
                  <c:v>6.7110000000000003</c:v>
                </c:pt>
                <c:pt idx="6">
                  <c:v>6.9700000000000006</c:v>
                </c:pt>
                <c:pt idx="7">
                  <c:v>7.253000000000001</c:v>
                </c:pt>
                <c:pt idx="8">
                  <c:v>7.2780000000000014</c:v>
                </c:pt>
                <c:pt idx="9">
                  <c:v>7.2785000000000011</c:v>
                </c:pt>
                <c:pt idx="10">
                  <c:v>7.4265000000000008</c:v>
                </c:pt>
                <c:pt idx="11">
                  <c:v>8.4984999999999999</c:v>
                </c:pt>
                <c:pt idx="12">
                  <c:v>8.5465</c:v>
                </c:pt>
                <c:pt idx="13">
                  <c:v>8.5544999999999991</c:v>
                </c:pt>
                <c:pt idx="14">
                  <c:v>8.5564999999999998</c:v>
                </c:pt>
                <c:pt idx="15">
                  <c:v>9.5534999999999997</c:v>
                </c:pt>
                <c:pt idx="16">
                  <c:v>9.5924999999999994</c:v>
                </c:pt>
                <c:pt idx="17">
                  <c:v>9.5937000000000001</c:v>
                </c:pt>
                <c:pt idx="18">
                  <c:v>9.5946999999999996</c:v>
                </c:pt>
                <c:pt idx="19">
                  <c:v>9.8956999999999997</c:v>
                </c:pt>
                <c:pt idx="20">
                  <c:v>9.9327000000000005</c:v>
                </c:pt>
                <c:pt idx="21">
                  <c:v>9.9357000000000006</c:v>
                </c:pt>
                <c:pt idx="22">
                  <c:v>9.9357000000000006</c:v>
                </c:pt>
                <c:pt idx="23">
                  <c:v>9.9357000000000006</c:v>
                </c:pt>
                <c:pt idx="24">
                  <c:v>9.9377000000000013</c:v>
                </c:pt>
                <c:pt idx="25">
                  <c:v>10.067700000000002</c:v>
                </c:pt>
                <c:pt idx="26">
                  <c:v>10.069366666666669</c:v>
                </c:pt>
                <c:pt idx="27">
                  <c:v>10.069366666666669</c:v>
                </c:pt>
                <c:pt idx="28">
                  <c:v>10.092366666666669</c:v>
                </c:pt>
                <c:pt idx="29">
                  <c:v>10.732366666666669</c:v>
                </c:pt>
                <c:pt idx="30">
                  <c:v>11.16436666666667</c:v>
                </c:pt>
                <c:pt idx="31">
                  <c:v>11.18036666666667</c:v>
                </c:pt>
                <c:pt idx="32">
                  <c:v>11.18036666666667</c:v>
                </c:pt>
                <c:pt idx="33">
                  <c:v>11.191366666666669</c:v>
                </c:pt>
                <c:pt idx="34">
                  <c:v>11.207366666666669</c:v>
                </c:pt>
                <c:pt idx="35">
                  <c:v>11.796700000000001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77-8642-92F4-8FF079E6993F}"/>
            </c:ext>
          </c:extLst>
        </c:ser>
        <c:ser>
          <c:idx val="6"/>
          <c:order val="6"/>
          <c:tx>
            <c:strRef>
              <c:f>daily!$B$28</c:f>
              <c:strCache>
                <c:ptCount val="1"/>
                <c:pt idx="0">
                  <c:v>301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daily!$C$28:$AL$28</c:f>
              <c:numCache>
                <c:formatCode>General</c:formatCode>
                <c:ptCount val="36"/>
                <c:pt idx="0">
                  <c:v>0.01</c:v>
                </c:pt>
                <c:pt idx="1">
                  <c:v>0.97399999999999998</c:v>
                </c:pt>
                <c:pt idx="2">
                  <c:v>2.1399999999999997</c:v>
                </c:pt>
                <c:pt idx="3">
                  <c:v>2.2669999999999995</c:v>
                </c:pt>
                <c:pt idx="4">
                  <c:v>4.6349999999999998</c:v>
                </c:pt>
                <c:pt idx="5">
                  <c:v>5.1869999999999994</c:v>
                </c:pt>
                <c:pt idx="6">
                  <c:v>5.738999999999999</c:v>
                </c:pt>
                <c:pt idx="7">
                  <c:v>6.0699999999999994</c:v>
                </c:pt>
                <c:pt idx="8">
                  <c:v>6.1669999999999998</c:v>
                </c:pt>
                <c:pt idx="9">
                  <c:v>6.1709999999999994</c:v>
                </c:pt>
                <c:pt idx="10">
                  <c:v>6.18</c:v>
                </c:pt>
                <c:pt idx="11">
                  <c:v>6.4319999999999995</c:v>
                </c:pt>
                <c:pt idx="12">
                  <c:v>6.4919999999999991</c:v>
                </c:pt>
                <c:pt idx="13">
                  <c:v>6.6489999999999991</c:v>
                </c:pt>
                <c:pt idx="14">
                  <c:v>6.6589999999999989</c:v>
                </c:pt>
                <c:pt idx="15">
                  <c:v>6.6639999999999988</c:v>
                </c:pt>
                <c:pt idx="16">
                  <c:v>7.8159999999999989</c:v>
                </c:pt>
                <c:pt idx="17">
                  <c:v>7.823999999999999</c:v>
                </c:pt>
                <c:pt idx="18">
                  <c:v>7.8299999999999992</c:v>
                </c:pt>
                <c:pt idx="19">
                  <c:v>7.8309999999999995</c:v>
                </c:pt>
                <c:pt idx="20">
                  <c:v>8.5030000000000001</c:v>
                </c:pt>
                <c:pt idx="21">
                  <c:v>8.5060000000000002</c:v>
                </c:pt>
                <c:pt idx="22">
                  <c:v>8.5060000000000002</c:v>
                </c:pt>
                <c:pt idx="23">
                  <c:v>8.5069999999999997</c:v>
                </c:pt>
                <c:pt idx="24">
                  <c:v>8.75</c:v>
                </c:pt>
                <c:pt idx="25">
                  <c:v>10.318</c:v>
                </c:pt>
                <c:pt idx="26">
                  <c:v>10.324666666666666</c:v>
                </c:pt>
                <c:pt idx="27">
                  <c:v>10.324666666666666</c:v>
                </c:pt>
                <c:pt idx="28">
                  <c:v>11.148666666666665</c:v>
                </c:pt>
                <c:pt idx="29">
                  <c:v>11.184666666666665</c:v>
                </c:pt>
                <c:pt idx="30">
                  <c:v>11.186666666666666</c:v>
                </c:pt>
                <c:pt idx="31">
                  <c:v>11.189666666666666</c:v>
                </c:pt>
                <c:pt idx="32">
                  <c:v>11.189666666666666</c:v>
                </c:pt>
                <c:pt idx="33">
                  <c:v>11.191666666666666</c:v>
                </c:pt>
                <c:pt idx="34">
                  <c:v>11.708666666666666</c:v>
                </c:pt>
                <c:pt idx="35">
                  <c:v>12.053666666666667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77-8642-92F4-8FF079E6993F}"/>
            </c:ext>
          </c:extLst>
        </c:ser>
        <c:ser>
          <c:idx val="7"/>
          <c:order val="7"/>
          <c:tx>
            <c:strRef>
              <c:f>daily!$B$29</c:f>
              <c:strCache>
                <c:ptCount val="1"/>
                <c:pt idx="0">
                  <c:v>302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daily!$C$29:$AL$29</c:f>
              <c:numCache>
                <c:formatCode>General</c:formatCode>
                <c:ptCount val="36"/>
                <c:pt idx="0">
                  <c:v>6.7000000000000004E-2</c:v>
                </c:pt>
                <c:pt idx="1">
                  <c:v>0.10700000000000001</c:v>
                </c:pt>
                <c:pt idx="2">
                  <c:v>0.187</c:v>
                </c:pt>
                <c:pt idx="3">
                  <c:v>1.0649999999999999</c:v>
                </c:pt>
                <c:pt idx="4">
                  <c:v>2.548</c:v>
                </c:pt>
                <c:pt idx="5">
                  <c:v>3.24</c:v>
                </c:pt>
                <c:pt idx="6">
                  <c:v>3.9320000000000004</c:v>
                </c:pt>
                <c:pt idx="7">
                  <c:v>4.4039999999999999</c:v>
                </c:pt>
                <c:pt idx="8">
                  <c:v>4.9909999999999997</c:v>
                </c:pt>
                <c:pt idx="9">
                  <c:v>5.508</c:v>
                </c:pt>
                <c:pt idx="10">
                  <c:v>5.59</c:v>
                </c:pt>
                <c:pt idx="11">
                  <c:v>5.8890000000000002</c:v>
                </c:pt>
                <c:pt idx="12">
                  <c:v>6.6280000000000001</c:v>
                </c:pt>
                <c:pt idx="13">
                  <c:v>6.6859999999999999</c:v>
                </c:pt>
                <c:pt idx="14">
                  <c:v>6.6899999999999995</c:v>
                </c:pt>
                <c:pt idx="15">
                  <c:v>6.9909999999999997</c:v>
                </c:pt>
                <c:pt idx="16">
                  <c:v>7.0720000000000001</c:v>
                </c:pt>
                <c:pt idx="17">
                  <c:v>7.5430000000000001</c:v>
                </c:pt>
                <c:pt idx="18">
                  <c:v>7.556</c:v>
                </c:pt>
                <c:pt idx="19">
                  <c:v>7.556</c:v>
                </c:pt>
                <c:pt idx="20">
                  <c:v>7.556</c:v>
                </c:pt>
                <c:pt idx="21">
                  <c:v>7.5620000000000003</c:v>
                </c:pt>
                <c:pt idx="22">
                  <c:v>7.5620000000000003</c:v>
                </c:pt>
                <c:pt idx="23">
                  <c:v>7.5620000000000003</c:v>
                </c:pt>
                <c:pt idx="24">
                  <c:v>7.5620000000000003</c:v>
                </c:pt>
                <c:pt idx="25">
                  <c:v>7.5630000000000006</c:v>
                </c:pt>
                <c:pt idx="26">
                  <c:v>7.5636666666666672</c:v>
                </c:pt>
                <c:pt idx="27">
                  <c:v>7.5636666666666672</c:v>
                </c:pt>
                <c:pt idx="28">
                  <c:v>7.5636666666666672</c:v>
                </c:pt>
                <c:pt idx="29">
                  <c:v>7.5676666666666668</c:v>
                </c:pt>
                <c:pt idx="30">
                  <c:v>8.3806666666666665</c:v>
                </c:pt>
                <c:pt idx="31">
                  <c:v>8.3836666666666666</c:v>
                </c:pt>
                <c:pt idx="32">
                  <c:v>8.3836666666666666</c:v>
                </c:pt>
                <c:pt idx="33">
                  <c:v>8.4106666666666658</c:v>
                </c:pt>
                <c:pt idx="34">
                  <c:v>8.4106666666666658</c:v>
                </c:pt>
                <c:pt idx="35">
                  <c:v>8.411999999999999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77-8642-92F4-8FF079E6993F}"/>
            </c:ext>
          </c:extLst>
        </c:ser>
        <c:ser>
          <c:idx val="8"/>
          <c:order val="8"/>
          <c:tx>
            <c:strRef>
              <c:f>daily!$B$30</c:f>
              <c:strCache>
                <c:ptCount val="1"/>
                <c:pt idx="0">
                  <c:v>303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daily!$C$30:$AL$30</c:f>
              <c:numCache>
                <c:formatCode>General</c:formatCode>
                <c:ptCount val="36"/>
                <c:pt idx="0">
                  <c:v>0.26600000000000001</c:v>
                </c:pt>
                <c:pt idx="1">
                  <c:v>0.26850000000000002</c:v>
                </c:pt>
                <c:pt idx="2">
                  <c:v>0.28250000000000003</c:v>
                </c:pt>
                <c:pt idx="3">
                  <c:v>1.0295000000000001</c:v>
                </c:pt>
                <c:pt idx="4">
                  <c:v>2.9625000000000004</c:v>
                </c:pt>
                <c:pt idx="5">
                  <c:v>2.9985000000000004</c:v>
                </c:pt>
                <c:pt idx="6">
                  <c:v>3.0345000000000004</c:v>
                </c:pt>
                <c:pt idx="7">
                  <c:v>3.8395000000000006</c:v>
                </c:pt>
                <c:pt idx="8">
                  <c:v>3.9715000000000007</c:v>
                </c:pt>
                <c:pt idx="9">
                  <c:v>3.9735000000000005</c:v>
                </c:pt>
                <c:pt idx="10">
                  <c:v>3.9741000000000004</c:v>
                </c:pt>
                <c:pt idx="11">
                  <c:v>4.1261000000000001</c:v>
                </c:pt>
                <c:pt idx="12">
                  <c:v>4.9211</c:v>
                </c:pt>
                <c:pt idx="13">
                  <c:v>4.9371</c:v>
                </c:pt>
                <c:pt idx="14">
                  <c:v>4.9401000000000002</c:v>
                </c:pt>
                <c:pt idx="15">
                  <c:v>5.3131000000000004</c:v>
                </c:pt>
                <c:pt idx="16">
                  <c:v>5.5721000000000007</c:v>
                </c:pt>
                <c:pt idx="17">
                  <c:v>5.5831000000000008</c:v>
                </c:pt>
                <c:pt idx="18">
                  <c:v>5.5871000000000004</c:v>
                </c:pt>
                <c:pt idx="19">
                  <c:v>5.5871000000000004</c:v>
                </c:pt>
                <c:pt idx="20">
                  <c:v>5.5871000000000004</c:v>
                </c:pt>
                <c:pt idx="21">
                  <c:v>5.8881000000000006</c:v>
                </c:pt>
                <c:pt idx="22">
                  <c:v>5.8881000000000006</c:v>
                </c:pt>
                <c:pt idx="23">
                  <c:v>5.8891000000000009</c:v>
                </c:pt>
                <c:pt idx="24">
                  <c:v>6.2921000000000014</c:v>
                </c:pt>
                <c:pt idx="25">
                  <c:v>6.3181000000000012</c:v>
                </c:pt>
                <c:pt idx="26">
                  <c:v>6.3197666666666681</c:v>
                </c:pt>
                <c:pt idx="27">
                  <c:v>6.8584333333333349</c:v>
                </c:pt>
                <c:pt idx="28">
                  <c:v>7.1744333333333348</c:v>
                </c:pt>
                <c:pt idx="29">
                  <c:v>7.1784333333333343</c:v>
                </c:pt>
                <c:pt idx="30">
                  <c:v>7.1814333333333344</c:v>
                </c:pt>
                <c:pt idx="31">
                  <c:v>7.8484333333333343</c:v>
                </c:pt>
                <c:pt idx="32">
                  <c:v>7.8484333333333343</c:v>
                </c:pt>
                <c:pt idx="33">
                  <c:v>7.8484333333333343</c:v>
                </c:pt>
                <c:pt idx="34">
                  <c:v>7.8484333333333343</c:v>
                </c:pt>
                <c:pt idx="35">
                  <c:v>7.850433333333334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677-8642-92F4-8FF079E6993F}"/>
            </c:ext>
          </c:extLst>
        </c:ser>
        <c:ser>
          <c:idx val="9"/>
          <c:order val="9"/>
          <c:tx>
            <c:strRef>
              <c:f>daily!$B$31</c:f>
              <c:strCache>
                <c:ptCount val="1"/>
                <c:pt idx="0">
                  <c:v>401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daily!$C$31:$AL$31</c:f>
              <c:numCache>
                <c:formatCode>General</c:formatCode>
                <c:ptCount val="36"/>
                <c:pt idx="0">
                  <c:v>0.42499999999999999</c:v>
                </c:pt>
                <c:pt idx="1">
                  <c:v>0.57299999999999995</c:v>
                </c:pt>
                <c:pt idx="2">
                  <c:v>0.67599999999999993</c:v>
                </c:pt>
                <c:pt idx="3">
                  <c:v>2.0859999999999999</c:v>
                </c:pt>
                <c:pt idx="4">
                  <c:v>3.1869999999999998</c:v>
                </c:pt>
                <c:pt idx="5">
                  <c:v>3.1989999999999998</c:v>
                </c:pt>
                <c:pt idx="6">
                  <c:v>3.2109999999999999</c:v>
                </c:pt>
                <c:pt idx="7">
                  <c:v>3.4870000000000001</c:v>
                </c:pt>
                <c:pt idx="8">
                  <c:v>3.5300000000000002</c:v>
                </c:pt>
                <c:pt idx="9">
                  <c:v>3.7940000000000005</c:v>
                </c:pt>
                <c:pt idx="10">
                  <c:v>4.0580000000000007</c:v>
                </c:pt>
                <c:pt idx="11">
                  <c:v>4.322000000000001</c:v>
                </c:pt>
                <c:pt idx="12">
                  <c:v>4.6740000000000013</c:v>
                </c:pt>
                <c:pt idx="13">
                  <c:v>5.2470000000000017</c:v>
                </c:pt>
                <c:pt idx="14">
                  <c:v>5.2620000000000013</c:v>
                </c:pt>
                <c:pt idx="15">
                  <c:v>5.2640000000000011</c:v>
                </c:pt>
                <c:pt idx="16">
                  <c:v>5.2650000000000015</c:v>
                </c:pt>
                <c:pt idx="17">
                  <c:v>5.2660000000000018</c:v>
                </c:pt>
                <c:pt idx="18">
                  <c:v>5.2670000000000021</c:v>
                </c:pt>
                <c:pt idx="19">
                  <c:v>5.2670000000000021</c:v>
                </c:pt>
                <c:pt idx="20">
                  <c:v>5.2670000000000021</c:v>
                </c:pt>
                <c:pt idx="21">
                  <c:v>5.5470000000000024</c:v>
                </c:pt>
                <c:pt idx="22">
                  <c:v>5.5480000000000027</c:v>
                </c:pt>
                <c:pt idx="23">
                  <c:v>6.2580000000000027</c:v>
                </c:pt>
                <c:pt idx="24">
                  <c:v>6.461000000000003</c:v>
                </c:pt>
                <c:pt idx="25">
                  <c:v>6.5180000000000033</c:v>
                </c:pt>
                <c:pt idx="26">
                  <c:v>6.5200000000000031</c:v>
                </c:pt>
                <c:pt idx="27">
                  <c:v>6.5213333333333363</c:v>
                </c:pt>
                <c:pt idx="28">
                  <c:v>6.528333333333336</c:v>
                </c:pt>
                <c:pt idx="29">
                  <c:v>6.9523333333333364</c:v>
                </c:pt>
                <c:pt idx="30">
                  <c:v>6.9613333333333367</c:v>
                </c:pt>
                <c:pt idx="31">
                  <c:v>6.9613333333333367</c:v>
                </c:pt>
                <c:pt idx="32">
                  <c:v>6.9613333333333367</c:v>
                </c:pt>
                <c:pt idx="33">
                  <c:v>6.9823333333333366</c:v>
                </c:pt>
                <c:pt idx="34">
                  <c:v>6.9853333333333367</c:v>
                </c:pt>
                <c:pt idx="35">
                  <c:v>7.6786666666666701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677-8642-92F4-8FF079E6993F}"/>
            </c:ext>
          </c:extLst>
        </c:ser>
        <c:ser>
          <c:idx val="10"/>
          <c:order val="10"/>
          <c:tx>
            <c:strRef>
              <c:f>daily!$B$32</c:f>
              <c:strCache>
                <c:ptCount val="1"/>
                <c:pt idx="0">
                  <c:v>402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daily!$C$32:$AL$32</c:f>
              <c:numCache>
                <c:formatCode>General</c:formatCode>
                <c:ptCount val="36"/>
                <c:pt idx="0">
                  <c:v>0.68500000000000005</c:v>
                </c:pt>
                <c:pt idx="1">
                  <c:v>0.70600000000000007</c:v>
                </c:pt>
                <c:pt idx="2">
                  <c:v>1.1160000000000001</c:v>
                </c:pt>
                <c:pt idx="3">
                  <c:v>2.1560000000000001</c:v>
                </c:pt>
                <c:pt idx="4">
                  <c:v>3.0070000000000001</c:v>
                </c:pt>
                <c:pt idx="5">
                  <c:v>3.6240000000000001</c:v>
                </c:pt>
                <c:pt idx="6">
                  <c:v>4.2409999999999997</c:v>
                </c:pt>
                <c:pt idx="7">
                  <c:v>4.7219999999999995</c:v>
                </c:pt>
                <c:pt idx="8">
                  <c:v>4.7699999999999996</c:v>
                </c:pt>
                <c:pt idx="9">
                  <c:v>5.05</c:v>
                </c:pt>
                <c:pt idx="10">
                  <c:v>6.7489999999999997</c:v>
                </c:pt>
                <c:pt idx="11">
                  <c:v>6.8419999999999996</c:v>
                </c:pt>
                <c:pt idx="12">
                  <c:v>6.8439999999999994</c:v>
                </c:pt>
                <c:pt idx="13">
                  <c:v>6.8439999999999994</c:v>
                </c:pt>
                <c:pt idx="14">
                  <c:v>6.8439999999999994</c:v>
                </c:pt>
                <c:pt idx="15">
                  <c:v>6.8439999999999994</c:v>
                </c:pt>
                <c:pt idx="16">
                  <c:v>7.0389999999999997</c:v>
                </c:pt>
                <c:pt idx="17">
                  <c:v>7.3969999999999994</c:v>
                </c:pt>
                <c:pt idx="18">
                  <c:v>7.403999999999999</c:v>
                </c:pt>
                <c:pt idx="19">
                  <c:v>7.403999999999999</c:v>
                </c:pt>
                <c:pt idx="20">
                  <c:v>7.403999999999999</c:v>
                </c:pt>
                <c:pt idx="21">
                  <c:v>7.4059999999999988</c:v>
                </c:pt>
                <c:pt idx="22">
                  <c:v>7.4059999999999988</c:v>
                </c:pt>
                <c:pt idx="23">
                  <c:v>7.4059999999999988</c:v>
                </c:pt>
                <c:pt idx="24">
                  <c:v>7.4059999999999988</c:v>
                </c:pt>
                <c:pt idx="25">
                  <c:v>7.8159999999999989</c:v>
                </c:pt>
                <c:pt idx="26">
                  <c:v>8.152666666666665</c:v>
                </c:pt>
                <c:pt idx="27">
                  <c:v>8.1543333333333319</c:v>
                </c:pt>
                <c:pt idx="28">
                  <c:v>9.4543333333333326</c:v>
                </c:pt>
                <c:pt idx="29">
                  <c:v>9.4739333333333331</c:v>
                </c:pt>
                <c:pt idx="30">
                  <c:v>9.4739333333333331</c:v>
                </c:pt>
                <c:pt idx="31">
                  <c:v>9.6379333333333328</c:v>
                </c:pt>
                <c:pt idx="32">
                  <c:v>9.6379333333333328</c:v>
                </c:pt>
                <c:pt idx="33">
                  <c:v>9.6509333333333327</c:v>
                </c:pt>
                <c:pt idx="34">
                  <c:v>9.6519333333333321</c:v>
                </c:pt>
                <c:pt idx="35">
                  <c:v>11.243933333333333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677-8642-92F4-8FF079E6993F}"/>
            </c:ext>
          </c:extLst>
        </c:ser>
        <c:ser>
          <c:idx val="11"/>
          <c:order val="11"/>
          <c:tx>
            <c:strRef>
              <c:f>daily!$B$33</c:f>
              <c:strCache>
                <c:ptCount val="1"/>
                <c:pt idx="0">
                  <c:v>403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daily!$C$21:$AL$21</c:f>
              <c:numCache>
                <c:formatCode>d\-mmm</c:formatCode>
                <c:ptCount val="36"/>
                <c:pt idx="0">
                  <c:v>43150</c:v>
                </c:pt>
                <c:pt idx="1">
                  <c:v>43151</c:v>
                </c:pt>
                <c:pt idx="2">
                  <c:v>43152</c:v>
                </c:pt>
                <c:pt idx="3">
                  <c:v>43153</c:v>
                </c:pt>
                <c:pt idx="4">
                  <c:v>43154</c:v>
                </c:pt>
                <c:pt idx="5">
                  <c:v>43155</c:v>
                </c:pt>
                <c:pt idx="6">
                  <c:v>43156</c:v>
                </c:pt>
                <c:pt idx="7">
                  <c:v>43157</c:v>
                </c:pt>
                <c:pt idx="8">
                  <c:v>43158</c:v>
                </c:pt>
                <c:pt idx="9">
                  <c:v>43159</c:v>
                </c:pt>
                <c:pt idx="10">
                  <c:v>43160</c:v>
                </c:pt>
                <c:pt idx="11">
                  <c:v>43161</c:v>
                </c:pt>
                <c:pt idx="12">
                  <c:v>43162</c:v>
                </c:pt>
                <c:pt idx="13">
                  <c:v>43163</c:v>
                </c:pt>
                <c:pt idx="14">
                  <c:v>43164</c:v>
                </c:pt>
                <c:pt idx="15">
                  <c:v>43165</c:v>
                </c:pt>
                <c:pt idx="16">
                  <c:v>43166</c:v>
                </c:pt>
                <c:pt idx="17">
                  <c:v>43167</c:v>
                </c:pt>
                <c:pt idx="18">
                  <c:v>43168</c:v>
                </c:pt>
                <c:pt idx="19">
                  <c:v>43169</c:v>
                </c:pt>
                <c:pt idx="20">
                  <c:v>43170</c:v>
                </c:pt>
                <c:pt idx="21">
                  <c:v>43171</c:v>
                </c:pt>
                <c:pt idx="22">
                  <c:v>43172</c:v>
                </c:pt>
                <c:pt idx="23">
                  <c:v>43173</c:v>
                </c:pt>
                <c:pt idx="24">
                  <c:v>43174</c:v>
                </c:pt>
                <c:pt idx="25">
                  <c:v>43175</c:v>
                </c:pt>
                <c:pt idx="26">
                  <c:v>43176</c:v>
                </c:pt>
                <c:pt idx="27">
                  <c:v>43177</c:v>
                </c:pt>
                <c:pt idx="28">
                  <c:v>43178</c:v>
                </c:pt>
                <c:pt idx="29">
                  <c:v>43179</c:v>
                </c:pt>
                <c:pt idx="30">
                  <c:v>43180</c:v>
                </c:pt>
                <c:pt idx="31">
                  <c:v>43181</c:v>
                </c:pt>
                <c:pt idx="32">
                  <c:v>43182</c:v>
                </c:pt>
                <c:pt idx="33">
                  <c:v>43183</c:v>
                </c:pt>
                <c:pt idx="34">
                  <c:v>43184</c:v>
                </c:pt>
                <c:pt idx="35">
                  <c:v>43185</c:v>
                </c:pt>
              </c:numCache>
            </c:numRef>
          </c:xVal>
          <c:yVal>
            <c:numRef>
              <c:f>daily!$C$33:$AL$33</c:f>
              <c:numCache>
                <c:formatCode>General</c:formatCode>
                <c:ptCount val="36"/>
                <c:pt idx="0">
                  <c:v>5.0000000000000001E-3</c:v>
                </c:pt>
                <c:pt idx="1">
                  <c:v>0.13900000000000001</c:v>
                </c:pt>
                <c:pt idx="2">
                  <c:v>0.84</c:v>
                </c:pt>
                <c:pt idx="3">
                  <c:v>1.403</c:v>
                </c:pt>
                <c:pt idx="4">
                  <c:v>2.39</c:v>
                </c:pt>
                <c:pt idx="5">
                  <c:v>2.673</c:v>
                </c:pt>
                <c:pt idx="6">
                  <c:v>2.956</c:v>
                </c:pt>
                <c:pt idx="7">
                  <c:v>2.9849999999999999</c:v>
                </c:pt>
                <c:pt idx="8">
                  <c:v>3.0019999999999998</c:v>
                </c:pt>
                <c:pt idx="9">
                  <c:v>3.0169999999999999</c:v>
                </c:pt>
                <c:pt idx="10">
                  <c:v>3.02</c:v>
                </c:pt>
                <c:pt idx="11">
                  <c:v>3.0207000000000002</c:v>
                </c:pt>
                <c:pt idx="12">
                  <c:v>4.3357000000000001</c:v>
                </c:pt>
                <c:pt idx="13">
                  <c:v>4.3547000000000002</c:v>
                </c:pt>
                <c:pt idx="14">
                  <c:v>4.3586999999999998</c:v>
                </c:pt>
                <c:pt idx="15">
                  <c:v>4.3786999999999994</c:v>
                </c:pt>
                <c:pt idx="16">
                  <c:v>4.4366999999999992</c:v>
                </c:pt>
                <c:pt idx="17">
                  <c:v>4.4376999999999995</c:v>
                </c:pt>
                <c:pt idx="18">
                  <c:v>4.4386999999999999</c:v>
                </c:pt>
                <c:pt idx="19">
                  <c:v>4.4386999999999999</c:v>
                </c:pt>
                <c:pt idx="20">
                  <c:v>4.4386999999999999</c:v>
                </c:pt>
                <c:pt idx="21">
                  <c:v>4.4466999999999999</c:v>
                </c:pt>
                <c:pt idx="22">
                  <c:v>4.4477000000000002</c:v>
                </c:pt>
                <c:pt idx="23">
                  <c:v>4.4507000000000003</c:v>
                </c:pt>
                <c:pt idx="24">
                  <c:v>4.4517000000000007</c:v>
                </c:pt>
                <c:pt idx="25">
                  <c:v>4.4547000000000008</c:v>
                </c:pt>
                <c:pt idx="26">
                  <c:v>4.456033333333334</c:v>
                </c:pt>
                <c:pt idx="27">
                  <c:v>4.5827000000000009</c:v>
                </c:pt>
                <c:pt idx="28">
                  <c:v>5.0227000000000013</c:v>
                </c:pt>
                <c:pt idx="29">
                  <c:v>5.0957000000000017</c:v>
                </c:pt>
                <c:pt idx="30">
                  <c:v>5.1017000000000019</c:v>
                </c:pt>
                <c:pt idx="31">
                  <c:v>5.5447000000000015</c:v>
                </c:pt>
                <c:pt idx="32">
                  <c:v>5.5447000000000015</c:v>
                </c:pt>
                <c:pt idx="33">
                  <c:v>6.2677000000000014</c:v>
                </c:pt>
                <c:pt idx="34">
                  <c:v>7.2117000000000013</c:v>
                </c:pt>
                <c:pt idx="35">
                  <c:v>7.2200333333333351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677-8642-92F4-8FF079E69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312296"/>
        <c:axId val="460311904"/>
      </c:scatterChart>
      <c:valAx>
        <c:axId val="46031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1904"/>
        <c:crosses val="autoZero"/>
        <c:crossBetween val="midCat"/>
      </c:valAx>
      <c:valAx>
        <c:axId val="4603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2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daily!$AV$24:$AV$27</c:f>
                <c:numCache>
                  <c:formatCode>General</c:formatCode>
                  <c:ptCount val="4"/>
                  <c:pt idx="0">
                    <c:v>1.3228756555322945E-2</c:v>
                  </c:pt>
                  <c:pt idx="1">
                    <c:v>4.5785732857881969E-2</c:v>
                  </c:pt>
                  <c:pt idx="2">
                    <c:v>6.1101009266077873E-3</c:v>
                  </c:pt>
                  <c:pt idx="3">
                    <c:v>3.0805843601498645E-2</c:v>
                  </c:pt>
                </c:numCache>
              </c:numRef>
            </c:plus>
            <c:minus>
              <c:numRef>
                <c:f>daily!$AV$24:$AV$27</c:f>
                <c:numCache>
                  <c:formatCode>General</c:formatCode>
                  <c:ptCount val="4"/>
                  <c:pt idx="0">
                    <c:v>1.3228756555322945E-2</c:v>
                  </c:pt>
                  <c:pt idx="1">
                    <c:v>4.5785732857881969E-2</c:v>
                  </c:pt>
                  <c:pt idx="2">
                    <c:v>6.1101009266077873E-3</c:v>
                  </c:pt>
                  <c:pt idx="3">
                    <c:v>3.0805843601498645E-2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daily!$AT$24:$AT$27</c:f>
              <c:strCache>
                <c:ptCount val="4"/>
                <c:pt idx="0">
                  <c:v>tf</c:v>
                </c:pt>
                <c:pt idx="1">
                  <c:v>Hf</c:v>
                </c:pt>
                <c:pt idx="2">
                  <c:v>tF</c:v>
                </c:pt>
                <c:pt idx="3">
                  <c:v>TF</c:v>
                </c:pt>
              </c:strCache>
            </c:strRef>
          </c:cat>
          <c:val>
            <c:numRef>
              <c:f>daily!$AU$24:$AU$27</c:f>
              <c:numCache>
                <c:formatCode>General</c:formatCode>
                <c:ptCount val="4"/>
                <c:pt idx="0">
                  <c:v>2.2000000000000002E-2</c:v>
                </c:pt>
                <c:pt idx="1">
                  <c:v>3.3333333333333333E-2</c:v>
                </c:pt>
                <c:pt idx="2">
                  <c:v>5.3333333333333332E-3</c:v>
                </c:pt>
                <c:pt idx="3">
                  <c:v>0.13500000000000001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4-4D4A-BDEC-577343C66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311512"/>
        <c:axId val="460309944"/>
      </c:barChart>
      <c:catAx>
        <c:axId val="46031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09944"/>
        <c:crosses val="autoZero"/>
        <c:auto val="1"/>
        <c:lblAlgn val="ctr"/>
        <c:lblOffset val="100"/>
        <c:noMultiLvlLbl val="0"/>
      </c:catAx>
      <c:valAx>
        <c:axId val="46030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1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weekly!$B$4</c:f>
              <c:strCache>
                <c:ptCount val="1"/>
                <c:pt idx="0">
                  <c:v>101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weekly!$C$4:$G$4</c:f>
              <c:numCache>
                <c:formatCode>General</c:formatCode>
                <c:ptCount val="5"/>
                <c:pt idx="0">
                  <c:v>3.2569999999999997</c:v>
                </c:pt>
                <c:pt idx="1">
                  <c:v>2.2699999999999996</c:v>
                </c:pt>
                <c:pt idx="2" formatCode="0.00">
                  <c:v>0.37899999999999995</c:v>
                </c:pt>
                <c:pt idx="3">
                  <c:v>2.5579999999999998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A-CB4D-A72F-2B28ACC109D6}"/>
            </c:ext>
          </c:extLst>
        </c:ser>
        <c:ser>
          <c:idx val="1"/>
          <c:order val="1"/>
          <c:tx>
            <c:strRef>
              <c:f>weekly!$B$5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weekly!$C$5:$G$5</c:f>
              <c:numCache>
                <c:formatCode>General</c:formatCode>
                <c:ptCount val="5"/>
                <c:pt idx="0">
                  <c:v>1.526</c:v>
                </c:pt>
                <c:pt idx="1">
                  <c:v>1.5559999999999996</c:v>
                </c:pt>
                <c:pt idx="2" formatCode="0.00">
                  <c:v>1.5209999999999997</c:v>
                </c:pt>
                <c:pt idx="3">
                  <c:v>0.57633333333333336</c:v>
                </c:pt>
                <c:pt idx="4">
                  <c:v>0.21729999999999999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A-CB4D-A72F-2B28ACC109D6}"/>
            </c:ext>
          </c:extLst>
        </c:ser>
        <c:ser>
          <c:idx val="2"/>
          <c:order val="2"/>
          <c:tx>
            <c:strRef>
              <c:f>weekly!$B$6</c:f>
              <c:strCache>
                <c:ptCount val="1"/>
                <c:pt idx="0">
                  <c:v>103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weekly!$C$6:$G$6</c:f>
              <c:numCache>
                <c:formatCode>General</c:formatCode>
                <c:ptCount val="5"/>
                <c:pt idx="0">
                  <c:v>5.2659999999999991</c:v>
                </c:pt>
                <c:pt idx="1">
                  <c:v>3.1609999999999996</c:v>
                </c:pt>
                <c:pt idx="2" formatCode="0.00">
                  <c:v>1.1289999999999998</c:v>
                </c:pt>
                <c:pt idx="3">
                  <c:v>0.23130000000000001</c:v>
                </c:pt>
                <c:pt idx="4">
                  <c:v>1.252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FA-CB4D-A72F-2B28ACC109D6}"/>
            </c:ext>
          </c:extLst>
        </c:ser>
        <c:ser>
          <c:idx val="3"/>
          <c:order val="3"/>
          <c:tx>
            <c:strRef>
              <c:f>weekly!$B$7</c:f>
              <c:strCache>
                <c:ptCount val="1"/>
                <c:pt idx="0">
                  <c:v>201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weekly!$C$7:$G$7</c:f>
              <c:numCache>
                <c:formatCode>General</c:formatCode>
                <c:ptCount val="5"/>
                <c:pt idx="0">
                  <c:v>7.609</c:v>
                </c:pt>
                <c:pt idx="1">
                  <c:v>2.3919999999999995</c:v>
                </c:pt>
                <c:pt idx="2" formatCode="0.00">
                  <c:v>0.83300000000000007</c:v>
                </c:pt>
                <c:pt idx="3">
                  <c:v>0.45533333333333331</c:v>
                </c:pt>
                <c:pt idx="4">
                  <c:v>0.12200000000000001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FA-CB4D-A72F-2B28ACC109D6}"/>
            </c:ext>
          </c:extLst>
        </c:ser>
        <c:ser>
          <c:idx val="4"/>
          <c:order val="4"/>
          <c:tx>
            <c:strRef>
              <c:f>weekly!$B$8</c:f>
              <c:strCache>
                <c:ptCount val="1"/>
                <c:pt idx="0">
                  <c:v>202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weekly!$C$8:$G$8</c:f>
              <c:numCache>
                <c:formatCode>General</c:formatCode>
                <c:ptCount val="5"/>
                <c:pt idx="0">
                  <c:v>4.0960000000000001</c:v>
                </c:pt>
                <c:pt idx="1">
                  <c:v>2.3459999999999996</c:v>
                </c:pt>
                <c:pt idx="2" formatCode="0.00">
                  <c:v>1.3959999999999997</c:v>
                </c:pt>
                <c:pt idx="3">
                  <c:v>0.58099999999999996</c:v>
                </c:pt>
                <c:pt idx="4">
                  <c:v>1.7639999999999998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FA-CB4D-A72F-2B28ACC109D6}"/>
            </c:ext>
          </c:extLst>
        </c:ser>
        <c:ser>
          <c:idx val="5"/>
          <c:order val="5"/>
          <c:tx>
            <c:strRef>
              <c:f>weekly!$B$9</c:f>
              <c:strCache>
                <c:ptCount val="1"/>
                <c:pt idx="0">
                  <c:v>203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weekly!$C$9:$G$9</c:f>
              <c:numCache>
                <c:formatCode>General</c:formatCode>
                <c:ptCount val="5"/>
                <c:pt idx="0">
                  <c:v>6.9700000000000006</c:v>
                </c:pt>
                <c:pt idx="1">
                  <c:v>1.5845000000000002</c:v>
                </c:pt>
                <c:pt idx="2" formatCode="0.00">
                  <c:v>1.3781999999999999</c:v>
                </c:pt>
                <c:pt idx="3">
                  <c:v>0.13666666666666669</c:v>
                </c:pt>
                <c:pt idx="4">
                  <c:v>1.1379999999999999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FA-CB4D-A72F-2B28ACC109D6}"/>
            </c:ext>
          </c:extLst>
        </c:ser>
        <c:ser>
          <c:idx val="6"/>
          <c:order val="6"/>
          <c:tx>
            <c:strRef>
              <c:f>weekly!$B$10</c:f>
              <c:strCache>
                <c:ptCount val="1"/>
                <c:pt idx="0">
                  <c:v>301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weekly!$C$10:$G$10</c:f>
              <c:numCache>
                <c:formatCode>General</c:formatCode>
                <c:ptCount val="5"/>
                <c:pt idx="0">
                  <c:v>5.738999999999999</c:v>
                </c:pt>
                <c:pt idx="1">
                  <c:v>0.91000000000000014</c:v>
                </c:pt>
                <c:pt idx="2" formatCode="0.00">
                  <c:v>1.8539999999999996</c:v>
                </c:pt>
                <c:pt idx="3">
                  <c:v>1.8216666666666665</c:v>
                </c:pt>
                <c:pt idx="4">
                  <c:v>1.3839999999999999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FA-CB4D-A72F-2B28ACC109D6}"/>
            </c:ext>
          </c:extLst>
        </c:ser>
        <c:ser>
          <c:idx val="7"/>
          <c:order val="7"/>
          <c:tx>
            <c:strRef>
              <c:f>weekly!$B$11</c:f>
              <c:strCache>
                <c:ptCount val="1"/>
                <c:pt idx="0">
                  <c:v>302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weekly!$C$11:$G$11</c:f>
              <c:numCache>
                <c:formatCode>General</c:formatCode>
                <c:ptCount val="5"/>
                <c:pt idx="0">
                  <c:v>3.9320000000000004</c:v>
                </c:pt>
                <c:pt idx="1">
                  <c:v>2.754</c:v>
                </c:pt>
                <c:pt idx="2" formatCode="0.00">
                  <c:v>0.87</c:v>
                </c:pt>
                <c:pt idx="3">
                  <c:v>7.6666666666666671E-3</c:v>
                </c:pt>
                <c:pt idx="4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FA-CB4D-A72F-2B28ACC109D6}"/>
            </c:ext>
          </c:extLst>
        </c:ser>
        <c:ser>
          <c:idx val="8"/>
          <c:order val="8"/>
          <c:tx>
            <c:strRef>
              <c:f>weekly!$B$12</c:f>
              <c:strCache>
                <c:ptCount val="1"/>
                <c:pt idx="0">
                  <c:v>303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weekly!$C$12:$G$12</c:f>
              <c:numCache>
                <c:formatCode>General</c:formatCode>
                <c:ptCount val="5"/>
                <c:pt idx="0">
                  <c:v>3.0345000000000004</c:v>
                </c:pt>
                <c:pt idx="1">
                  <c:v>1.9026000000000001</c:v>
                </c:pt>
                <c:pt idx="2" formatCode="0.00">
                  <c:v>0.65</c:v>
                </c:pt>
                <c:pt idx="3">
                  <c:v>1.2713333333333334</c:v>
                </c:pt>
                <c:pt idx="4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FA-CB4D-A72F-2B28ACC109D6}"/>
            </c:ext>
          </c:extLst>
        </c:ser>
        <c:ser>
          <c:idx val="9"/>
          <c:order val="9"/>
          <c:tx>
            <c:strRef>
              <c:f>weekly!$B$13</c:f>
              <c:strCache>
                <c:ptCount val="1"/>
                <c:pt idx="0">
                  <c:v>401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weekly!$C$13:$G$13</c:f>
              <c:numCache>
                <c:formatCode>General</c:formatCode>
                <c:ptCount val="5"/>
                <c:pt idx="0">
                  <c:v>3.2109999999999999</c:v>
                </c:pt>
                <c:pt idx="1">
                  <c:v>2.036</c:v>
                </c:pt>
                <c:pt idx="2" formatCode="0.00">
                  <c:v>2.0000000000000004E-2</c:v>
                </c:pt>
                <c:pt idx="3">
                  <c:v>1.2543333333333333</c:v>
                </c:pt>
                <c:pt idx="4">
                  <c:v>0.46400000000000002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FA-CB4D-A72F-2B28ACC109D6}"/>
            </c:ext>
          </c:extLst>
        </c:ser>
        <c:ser>
          <c:idx val="10"/>
          <c:order val="10"/>
          <c:tx>
            <c:strRef>
              <c:f>weekly!$B$14</c:f>
              <c:strCache>
                <c:ptCount val="1"/>
                <c:pt idx="0">
                  <c:v>402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weekly!$C$14:$G$14</c:f>
              <c:numCache>
                <c:formatCode>General</c:formatCode>
                <c:ptCount val="5"/>
                <c:pt idx="0">
                  <c:v>4.2409999999999997</c:v>
                </c:pt>
                <c:pt idx="1">
                  <c:v>2.6029999999999998</c:v>
                </c:pt>
                <c:pt idx="2" formatCode="0.00">
                  <c:v>0.55999999999999994</c:v>
                </c:pt>
                <c:pt idx="3">
                  <c:v>0.7503333333333333</c:v>
                </c:pt>
                <c:pt idx="4">
                  <c:v>1.4975999999999998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FA-CB4D-A72F-2B28ACC109D6}"/>
            </c:ext>
          </c:extLst>
        </c:ser>
        <c:ser>
          <c:idx val="11"/>
          <c:order val="11"/>
          <c:tx>
            <c:strRef>
              <c:f>weekly!$B$15</c:f>
              <c:strCache>
                <c:ptCount val="1"/>
                <c:pt idx="0">
                  <c:v>403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weekly!$C$3:$G$3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weekly!$C$15:$G$15</c:f>
              <c:numCache>
                <c:formatCode>General</c:formatCode>
                <c:ptCount val="5"/>
                <c:pt idx="0">
                  <c:v>2.956</c:v>
                </c:pt>
                <c:pt idx="1">
                  <c:v>1.3986999999999998</c:v>
                </c:pt>
                <c:pt idx="2" formatCode="0.00">
                  <c:v>8.4000000000000005E-2</c:v>
                </c:pt>
                <c:pt idx="3">
                  <c:v>0.14399999999999999</c:v>
                </c:pt>
                <c:pt idx="4">
                  <c:v>2.629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FA-CB4D-A72F-2B28ACC10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312688"/>
        <c:axId val="460313472"/>
      </c:lineChart>
      <c:catAx>
        <c:axId val="4603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3472"/>
        <c:crosses val="autoZero"/>
        <c:auto val="1"/>
        <c:lblAlgn val="ctr"/>
        <c:lblOffset val="100"/>
        <c:noMultiLvlLbl val="0"/>
      </c:catAx>
      <c:valAx>
        <c:axId val="46031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weekly!$B$20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weekly!$C$25:$G$25</c:f>
                <c:numCache>
                  <c:formatCode>General</c:formatCode>
                  <c:ptCount val="5"/>
                  <c:pt idx="0">
                    <c:v>1.871721222119717</c:v>
                  </c:pt>
                  <c:pt idx="1">
                    <c:v>0.80412499028447115</c:v>
                  </c:pt>
                  <c:pt idx="2">
                    <c:v>0.5802769453746488</c:v>
                  </c:pt>
                  <c:pt idx="3">
                    <c:v>1.2556262493863959</c:v>
                  </c:pt>
                  <c:pt idx="4">
                    <c:v>0.63396469144582479</c:v>
                  </c:pt>
                </c:numCache>
              </c:numRef>
            </c:plus>
            <c:minus>
              <c:numRef>
                <c:f>weekly!$C$25:$G$25</c:f>
                <c:numCache>
                  <c:formatCode>General</c:formatCode>
                  <c:ptCount val="5"/>
                  <c:pt idx="0">
                    <c:v>1.871721222119717</c:v>
                  </c:pt>
                  <c:pt idx="1">
                    <c:v>0.80412499028447115</c:v>
                  </c:pt>
                  <c:pt idx="2">
                    <c:v>0.5802769453746488</c:v>
                  </c:pt>
                  <c:pt idx="3">
                    <c:v>1.2556262493863959</c:v>
                  </c:pt>
                  <c:pt idx="4">
                    <c:v>0.63396469144582479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weekly!$C$19:$G$19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weekly!$C$20:$G$20</c:f>
              <c:numCache>
                <c:formatCode>General</c:formatCode>
                <c:ptCount val="5"/>
                <c:pt idx="0">
                  <c:v>3.3496666666666663</c:v>
                </c:pt>
                <c:pt idx="1">
                  <c:v>2.3289999999999993</c:v>
                </c:pt>
                <c:pt idx="2">
                  <c:v>1.0096666666666665</c:v>
                </c:pt>
                <c:pt idx="3">
                  <c:v>1.1218777777777778</c:v>
                </c:pt>
                <c:pt idx="4">
                  <c:v>0.52310000000000001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3-1C45-95BE-DF2CC2F86E87}"/>
            </c:ext>
          </c:extLst>
        </c:ser>
        <c:ser>
          <c:idx val="1"/>
          <c:order val="1"/>
          <c:tx>
            <c:strRef>
              <c:f>weekly!$B$21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weekly!$C$26:$G$26</c:f>
                <c:numCache>
                  <c:formatCode>General</c:formatCode>
                  <c:ptCount val="5"/>
                  <c:pt idx="0">
                    <c:v>1.871245841678747</c:v>
                  </c:pt>
                  <c:pt idx="1">
                    <c:v>0.45351488398948758</c:v>
                  </c:pt>
                  <c:pt idx="2">
                    <c:v>0.32003356074011963</c:v>
                  </c:pt>
                  <c:pt idx="3">
                    <c:v>0.22904608949098218</c:v>
                  </c:pt>
                  <c:pt idx="4">
                    <c:v>0.82868329294127785</c:v>
                  </c:pt>
                </c:numCache>
              </c:numRef>
            </c:plus>
            <c:minus>
              <c:numRef>
                <c:f>weekly!$C$26:$G$26</c:f>
                <c:numCache>
                  <c:formatCode>General</c:formatCode>
                  <c:ptCount val="5"/>
                  <c:pt idx="0">
                    <c:v>1.871245841678747</c:v>
                  </c:pt>
                  <c:pt idx="1">
                    <c:v>0.45351488398948758</c:v>
                  </c:pt>
                  <c:pt idx="2">
                    <c:v>0.32003356074011963</c:v>
                  </c:pt>
                  <c:pt idx="3">
                    <c:v>0.22904608949098218</c:v>
                  </c:pt>
                  <c:pt idx="4">
                    <c:v>0.82868329294127785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weekly!$C$19:$G$19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weekly!$C$21:$G$21</c:f>
              <c:numCache>
                <c:formatCode>General</c:formatCode>
                <c:ptCount val="5"/>
                <c:pt idx="0">
                  <c:v>6.2250000000000005</c:v>
                </c:pt>
                <c:pt idx="1">
                  <c:v>2.1074999999999999</c:v>
                </c:pt>
                <c:pt idx="2">
                  <c:v>1.2023999999999999</c:v>
                </c:pt>
                <c:pt idx="3">
                  <c:v>0.39100000000000001</c:v>
                </c:pt>
                <c:pt idx="4">
                  <c:v>1.008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3-1C45-95BE-DF2CC2F86E87}"/>
            </c:ext>
          </c:extLst>
        </c:ser>
        <c:ser>
          <c:idx val="2"/>
          <c:order val="2"/>
          <c:tx>
            <c:strRef>
              <c:f>weekly!$B$22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weekly!$C$27:$G$27</c:f>
                <c:numCache>
                  <c:formatCode>General</c:formatCode>
                  <c:ptCount val="5"/>
                  <c:pt idx="0">
                    <c:v>1.3775022988486543</c:v>
                  </c:pt>
                  <c:pt idx="1">
                    <c:v>0.92290056524705455</c:v>
                  </c:pt>
                  <c:pt idx="2">
                    <c:v>0.64112817231294206</c:v>
                  </c:pt>
                  <c:pt idx="3">
                    <c:v>0.93008209514198459</c:v>
                  </c:pt>
                  <c:pt idx="4">
                    <c:v>0.27810489627716628</c:v>
                  </c:pt>
                </c:numCache>
              </c:numRef>
            </c:plus>
            <c:minus>
              <c:numRef>
                <c:f>weekly!$C$27:$G$27</c:f>
                <c:numCache>
                  <c:formatCode>General</c:formatCode>
                  <c:ptCount val="5"/>
                  <c:pt idx="0">
                    <c:v>1.3775022988486543</c:v>
                  </c:pt>
                  <c:pt idx="1">
                    <c:v>0.92290056524705455</c:v>
                  </c:pt>
                  <c:pt idx="2">
                    <c:v>0.64112817231294206</c:v>
                  </c:pt>
                  <c:pt idx="3">
                    <c:v>0.93008209514198459</c:v>
                  </c:pt>
                  <c:pt idx="4">
                    <c:v>0.27810489627716628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weekly!$C$19:$G$19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weekly!$C$22:$G$22</c:f>
              <c:numCache>
                <c:formatCode>General</c:formatCode>
                <c:ptCount val="5"/>
                <c:pt idx="0">
                  <c:v>4.2351666666666672</c:v>
                </c:pt>
                <c:pt idx="1">
                  <c:v>1.8555333333333335</c:v>
                </c:pt>
                <c:pt idx="2">
                  <c:v>1.1246666666666665</c:v>
                </c:pt>
                <c:pt idx="3">
                  <c:v>1.0335555555555556</c:v>
                </c:pt>
                <c:pt idx="4">
                  <c:v>1.0736666666666668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43-1C45-95BE-DF2CC2F86E87}"/>
            </c:ext>
          </c:extLst>
        </c:ser>
        <c:ser>
          <c:idx val="3"/>
          <c:order val="3"/>
          <c:tx>
            <c:strRef>
              <c:f>weekly!$B$23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weekly!$C$28:$G$28</c:f>
                <c:numCache>
                  <c:formatCode>General</c:formatCode>
                  <c:ptCount val="5"/>
                  <c:pt idx="0">
                    <c:v>0.68033692633380793</c:v>
                  </c:pt>
                  <c:pt idx="1">
                    <c:v>0.6024918782301828</c:v>
                  </c:pt>
                  <c:pt idx="2">
                    <c:v>0.29503446126399085</c:v>
                  </c:pt>
                  <c:pt idx="3">
                    <c:v>0.55595206961005506</c:v>
                  </c:pt>
                  <c:pt idx="4">
                    <c:v>1.0828680990776298</c:v>
                  </c:pt>
                </c:numCache>
              </c:numRef>
            </c:plus>
            <c:minus>
              <c:numRef>
                <c:f>weekly!$C$28:$G$28</c:f>
                <c:numCache>
                  <c:formatCode>General</c:formatCode>
                  <c:ptCount val="5"/>
                  <c:pt idx="0">
                    <c:v>0.68033692633380793</c:v>
                  </c:pt>
                  <c:pt idx="1">
                    <c:v>0.6024918782301828</c:v>
                  </c:pt>
                  <c:pt idx="2">
                    <c:v>0.29503446126399085</c:v>
                  </c:pt>
                  <c:pt idx="3">
                    <c:v>0.55595206961005506</c:v>
                  </c:pt>
                  <c:pt idx="4">
                    <c:v>1.0828680990776298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weekly!$C$19:$G$19</c:f>
              <c:strCache>
                <c:ptCount val="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</c:strCache>
            </c:strRef>
          </c:cat>
          <c:val>
            <c:numRef>
              <c:f>weekly!$C$23:$G$23</c:f>
              <c:numCache>
                <c:formatCode>General</c:formatCode>
                <c:ptCount val="5"/>
                <c:pt idx="0">
                  <c:v>3.4693333333333332</c:v>
                </c:pt>
                <c:pt idx="1">
                  <c:v>2.0125666666666664</c:v>
                </c:pt>
                <c:pt idx="2">
                  <c:v>0.2213333333333333</c:v>
                </c:pt>
                <c:pt idx="3">
                  <c:v>0.7162222222222222</c:v>
                </c:pt>
                <c:pt idx="4">
                  <c:v>1.5302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43-1C45-95BE-DF2CC2F86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315824"/>
        <c:axId val="460316216"/>
      </c:barChart>
      <c:catAx>
        <c:axId val="4603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6216"/>
        <c:crosses val="autoZero"/>
        <c:auto val="1"/>
        <c:lblAlgn val="ctr"/>
        <c:lblOffset val="100"/>
        <c:noMultiLvlLbl val="0"/>
      </c:catAx>
      <c:valAx>
        <c:axId val="46031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3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36</xdr:row>
      <xdr:rowOff>0</xdr:rowOff>
    </xdr:from>
    <xdr:to>
      <xdr:col>31</xdr:col>
      <xdr:colOff>247650</xdr:colOff>
      <xdr:row>57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560387</xdr:colOff>
      <xdr:row>6</xdr:row>
      <xdr:rowOff>87312</xdr:rowOff>
    </xdr:from>
    <xdr:to>
      <xdr:col>55</xdr:col>
      <xdr:colOff>192087</xdr:colOff>
      <xdr:row>20</xdr:row>
      <xdr:rowOff>150812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185737</xdr:colOff>
      <xdr:row>0</xdr:row>
      <xdr:rowOff>100012</xdr:rowOff>
    </xdr:from>
    <xdr:to>
      <xdr:col>15</xdr:col>
      <xdr:colOff>490537</xdr:colOff>
      <xdr:row>14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195262</xdr:colOff>
      <xdr:row>15</xdr:row>
      <xdr:rowOff>176212</xdr:rowOff>
    </xdr:from>
    <xdr:to>
      <xdr:col>15</xdr:col>
      <xdr:colOff>500062</xdr:colOff>
      <xdr:row>30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pane ySplit="1" topLeftCell="A156" activePane="bottomLeft" state="frozen"/>
      <selection pane="bottomLeft" activeCell="B99" sqref="B99"/>
    </sheetView>
  </sheetViews>
  <sheetFormatPr baseColWidth="10" defaultColWidth="8.83203125" defaultRowHeight="15" x14ac:dyDescent="0.2"/>
  <sheetData>
    <row r="1" spans="1:15" x14ac:dyDescent="0.2">
      <c r="A1" t="s">
        <v>3</v>
      </c>
      <c r="B1" t="s">
        <v>17</v>
      </c>
      <c r="C1" t="s">
        <v>0</v>
      </c>
      <c r="D1" t="s">
        <v>2</v>
      </c>
      <c r="E1" t="s">
        <v>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29</v>
      </c>
      <c r="M1" t="s">
        <v>26</v>
      </c>
      <c r="N1" t="s">
        <v>27</v>
      </c>
      <c r="O1" t="s">
        <v>28</v>
      </c>
    </row>
    <row r="2" spans="1:15" x14ac:dyDescent="0.2">
      <c r="A2" s="2">
        <v>43150</v>
      </c>
      <c r="B2" s="2" t="s">
        <v>18</v>
      </c>
      <c r="C2">
        <v>402</v>
      </c>
      <c r="D2">
        <v>1</v>
      </c>
      <c r="E2">
        <v>0.68500000000000005</v>
      </c>
      <c r="K2" t="s">
        <v>25</v>
      </c>
    </row>
    <row r="3" spans="1:15" x14ac:dyDescent="0.2">
      <c r="C3">
        <v>201</v>
      </c>
      <c r="D3">
        <v>2</v>
      </c>
      <c r="E3">
        <v>0.25600000000000001</v>
      </c>
    </row>
    <row r="4" spans="1:15" x14ac:dyDescent="0.2">
      <c r="C4">
        <v>301</v>
      </c>
      <c r="D4">
        <v>3</v>
      </c>
      <c r="E4">
        <v>0.01</v>
      </c>
    </row>
    <row r="5" spans="1:15" x14ac:dyDescent="0.2">
      <c r="C5">
        <v>103</v>
      </c>
      <c r="D5">
        <v>4</v>
      </c>
      <c r="E5">
        <v>0.27100000000000002</v>
      </c>
    </row>
    <row r="6" spans="1:15" x14ac:dyDescent="0.2">
      <c r="C6">
        <v>303</v>
      </c>
      <c r="D6">
        <v>5</v>
      </c>
      <c r="E6">
        <v>0.26600000000000001</v>
      </c>
    </row>
    <row r="7" spans="1:15" x14ac:dyDescent="0.2">
      <c r="C7">
        <v>302</v>
      </c>
      <c r="D7">
        <v>6</v>
      </c>
      <c r="E7">
        <v>6.7000000000000004E-2</v>
      </c>
    </row>
    <row r="8" spans="1:15" x14ac:dyDescent="0.2">
      <c r="C8">
        <v>403</v>
      </c>
      <c r="D8">
        <v>7</v>
      </c>
      <c r="E8">
        <v>5.0000000000000001E-3</v>
      </c>
    </row>
    <row r="9" spans="1:15" x14ac:dyDescent="0.2">
      <c r="C9">
        <v>101</v>
      </c>
      <c r="D9">
        <v>8</v>
      </c>
      <c r="E9">
        <v>0</v>
      </c>
    </row>
    <row r="10" spans="1:15" x14ac:dyDescent="0.2">
      <c r="C10">
        <v>202</v>
      </c>
      <c r="D10">
        <v>9</v>
      </c>
      <c r="E10">
        <v>5.0000000000000001E-3</v>
      </c>
    </row>
    <row r="11" spans="1:15" x14ac:dyDescent="0.2">
      <c r="C11">
        <v>203</v>
      </c>
      <c r="D11">
        <v>10</v>
      </c>
      <c r="E11">
        <v>0.32200000000000001</v>
      </c>
    </row>
    <row r="12" spans="1:15" x14ac:dyDescent="0.2">
      <c r="C12">
        <v>401</v>
      </c>
      <c r="D12">
        <v>11</v>
      </c>
      <c r="E12">
        <v>0.42499999999999999</v>
      </c>
    </row>
    <row r="13" spans="1:15" x14ac:dyDescent="0.2">
      <c r="C13">
        <v>102</v>
      </c>
      <c r="D13">
        <v>12</v>
      </c>
      <c r="E13">
        <v>0.02</v>
      </c>
    </row>
    <row r="14" spans="1:15" x14ac:dyDescent="0.2">
      <c r="A14" s="2">
        <v>43151</v>
      </c>
      <c r="B14" s="2" t="s">
        <v>18</v>
      </c>
      <c r="C14">
        <v>401</v>
      </c>
      <c r="D14">
        <v>1</v>
      </c>
      <c r="E14">
        <v>0.14799999999999999</v>
      </c>
      <c r="F14">
        <v>0.3</v>
      </c>
      <c r="G14">
        <v>800</v>
      </c>
      <c r="H14">
        <v>55</v>
      </c>
      <c r="I14">
        <v>55</v>
      </c>
      <c r="J14">
        <v>57</v>
      </c>
    </row>
    <row r="15" spans="1:15" x14ac:dyDescent="0.2">
      <c r="C15">
        <v>202</v>
      </c>
      <c r="D15">
        <v>2</v>
      </c>
      <c r="E15">
        <v>0.73299999999999998</v>
      </c>
      <c r="F15">
        <v>0.1</v>
      </c>
      <c r="G15">
        <v>800</v>
      </c>
      <c r="H15">
        <v>9</v>
      </c>
      <c r="I15">
        <v>89</v>
      </c>
      <c r="J15">
        <v>87</v>
      </c>
    </row>
    <row r="16" spans="1:15" x14ac:dyDescent="0.2">
      <c r="C16">
        <v>101</v>
      </c>
      <c r="D16">
        <v>3</v>
      </c>
      <c r="E16">
        <v>1E-3</v>
      </c>
      <c r="F16">
        <v>1</v>
      </c>
      <c r="G16">
        <v>500</v>
      </c>
      <c r="H16">
        <v>4</v>
      </c>
      <c r="I16">
        <v>1</v>
      </c>
      <c r="J16">
        <v>1</v>
      </c>
    </row>
    <row r="17" spans="1:15" x14ac:dyDescent="0.2">
      <c r="C17">
        <v>302</v>
      </c>
      <c r="D17">
        <v>4</v>
      </c>
      <c r="E17">
        <v>0.04</v>
      </c>
      <c r="F17">
        <v>0.5</v>
      </c>
      <c r="G17">
        <v>500</v>
      </c>
      <c r="H17">
        <v>36</v>
      </c>
      <c r="I17">
        <v>40</v>
      </c>
      <c r="J17">
        <v>43</v>
      </c>
    </row>
    <row r="18" spans="1:15" x14ac:dyDescent="0.2">
      <c r="C18">
        <v>301</v>
      </c>
      <c r="D18">
        <v>5</v>
      </c>
      <c r="E18">
        <v>0.96399999999999997</v>
      </c>
      <c r="F18">
        <v>0.05</v>
      </c>
      <c r="G18">
        <v>800</v>
      </c>
      <c r="H18">
        <v>36</v>
      </c>
      <c r="I18">
        <v>68</v>
      </c>
      <c r="J18">
        <v>62</v>
      </c>
      <c r="L18">
        <v>0.1</v>
      </c>
      <c r="M18">
        <v>107</v>
      </c>
      <c r="N18">
        <v>105</v>
      </c>
      <c r="O18">
        <v>127</v>
      </c>
    </row>
    <row r="19" spans="1:15" x14ac:dyDescent="0.2">
      <c r="C19">
        <v>402</v>
      </c>
      <c r="D19">
        <v>6</v>
      </c>
      <c r="E19">
        <v>2.1000000000000001E-2</v>
      </c>
      <c r="F19">
        <v>0.5</v>
      </c>
      <c r="G19">
        <v>500</v>
      </c>
      <c r="H19">
        <v>22</v>
      </c>
      <c r="I19">
        <v>21</v>
      </c>
      <c r="J19">
        <v>19</v>
      </c>
    </row>
    <row r="20" spans="1:15" x14ac:dyDescent="0.2">
      <c r="C20">
        <v>303</v>
      </c>
      <c r="D20">
        <v>7</v>
      </c>
      <c r="E20">
        <v>2.5000000000000001E-3</v>
      </c>
      <c r="F20">
        <v>1</v>
      </c>
      <c r="G20">
        <v>400</v>
      </c>
      <c r="H20">
        <v>6</v>
      </c>
      <c r="I20">
        <v>2</v>
      </c>
      <c r="J20">
        <v>8</v>
      </c>
    </row>
    <row r="21" spans="1:15" x14ac:dyDescent="0.2">
      <c r="C21">
        <v>102</v>
      </c>
      <c r="D21">
        <v>8</v>
      </c>
      <c r="E21">
        <v>0.28000000000000003</v>
      </c>
      <c r="F21">
        <v>0.3</v>
      </c>
      <c r="G21">
        <v>800</v>
      </c>
      <c r="H21">
        <v>98</v>
      </c>
      <c r="I21">
        <v>108</v>
      </c>
      <c r="J21">
        <v>109</v>
      </c>
    </row>
    <row r="22" spans="1:15" x14ac:dyDescent="0.2">
      <c r="C22">
        <v>103</v>
      </c>
      <c r="D22">
        <v>9</v>
      </c>
      <c r="E22">
        <v>0.251</v>
      </c>
      <c r="F22">
        <v>0.3</v>
      </c>
      <c r="G22">
        <v>800</v>
      </c>
      <c r="H22">
        <v>133</v>
      </c>
      <c r="I22">
        <v>139</v>
      </c>
      <c r="J22">
        <v>143</v>
      </c>
    </row>
    <row r="23" spans="1:15" x14ac:dyDescent="0.2">
      <c r="C23">
        <v>203</v>
      </c>
      <c r="D23">
        <v>10</v>
      </c>
      <c r="E23">
        <v>6.0000000000000001E-3</v>
      </c>
      <c r="F23">
        <v>1</v>
      </c>
      <c r="G23">
        <v>400</v>
      </c>
      <c r="H23">
        <v>14</v>
      </c>
      <c r="I23">
        <v>12</v>
      </c>
      <c r="J23">
        <v>15</v>
      </c>
    </row>
    <row r="24" spans="1:15" x14ac:dyDescent="0.2">
      <c r="C24">
        <v>201</v>
      </c>
      <c r="D24">
        <v>11</v>
      </c>
      <c r="E24">
        <v>6.5000000000000002E-2</v>
      </c>
      <c r="F24">
        <v>0.5</v>
      </c>
      <c r="G24">
        <v>500</v>
      </c>
      <c r="H24">
        <v>64</v>
      </c>
      <c r="I24">
        <v>62</v>
      </c>
      <c r="J24">
        <v>69</v>
      </c>
    </row>
    <row r="25" spans="1:15" x14ac:dyDescent="0.2">
      <c r="C25">
        <v>403</v>
      </c>
      <c r="D25">
        <v>12</v>
      </c>
      <c r="E25">
        <v>0.13400000000000001</v>
      </c>
      <c r="F25">
        <v>0.5</v>
      </c>
      <c r="G25">
        <v>500</v>
      </c>
      <c r="H25">
        <v>124</v>
      </c>
      <c r="I25">
        <v>149</v>
      </c>
      <c r="J25">
        <v>130</v>
      </c>
    </row>
    <row r="26" spans="1:15" x14ac:dyDescent="0.2">
      <c r="A26" s="2">
        <v>43152</v>
      </c>
      <c r="B26" s="2" t="s">
        <v>30</v>
      </c>
      <c r="C26">
        <v>301</v>
      </c>
      <c r="D26">
        <v>1</v>
      </c>
      <c r="E26">
        <v>1.1399999999999999</v>
      </c>
      <c r="F26">
        <v>0.1</v>
      </c>
      <c r="G26">
        <v>800</v>
      </c>
      <c r="H26">
        <v>146</v>
      </c>
      <c r="I26">
        <v>139</v>
      </c>
      <c r="J26">
        <v>144</v>
      </c>
    </row>
    <row r="27" spans="1:15" x14ac:dyDescent="0.2">
      <c r="C27">
        <v>401</v>
      </c>
      <c r="D27">
        <v>2</v>
      </c>
      <c r="E27">
        <v>0.10299999999999999</v>
      </c>
      <c r="F27">
        <v>0.2</v>
      </c>
      <c r="G27">
        <v>500</v>
      </c>
      <c r="H27">
        <v>40</v>
      </c>
      <c r="I27">
        <v>40</v>
      </c>
      <c r="J27">
        <v>43</v>
      </c>
    </row>
    <row r="28" spans="1:15" x14ac:dyDescent="0.2">
      <c r="C28">
        <v>202</v>
      </c>
      <c r="D28">
        <v>3</v>
      </c>
      <c r="E28">
        <v>0.26900000000000002</v>
      </c>
      <c r="F28">
        <v>0.1</v>
      </c>
      <c r="G28">
        <v>800</v>
      </c>
      <c r="H28">
        <v>39</v>
      </c>
      <c r="I28">
        <v>35</v>
      </c>
      <c r="J28">
        <v>27</v>
      </c>
    </row>
    <row r="29" spans="1:15" x14ac:dyDescent="0.2">
      <c r="C29">
        <v>101</v>
      </c>
      <c r="D29">
        <v>4</v>
      </c>
      <c r="E29">
        <v>6.3E-2</v>
      </c>
      <c r="F29">
        <v>0.2</v>
      </c>
      <c r="G29">
        <v>500</v>
      </c>
      <c r="H29">
        <v>22</v>
      </c>
      <c r="I29">
        <v>24</v>
      </c>
      <c r="J29">
        <v>30</v>
      </c>
    </row>
    <row r="30" spans="1:15" x14ac:dyDescent="0.2">
      <c r="C30">
        <v>302</v>
      </c>
      <c r="D30">
        <v>5</v>
      </c>
      <c r="E30">
        <v>0.08</v>
      </c>
      <c r="F30">
        <v>0.2</v>
      </c>
      <c r="G30">
        <v>500</v>
      </c>
      <c r="H30">
        <v>27</v>
      </c>
      <c r="I30">
        <v>34</v>
      </c>
      <c r="J30">
        <v>35</v>
      </c>
    </row>
    <row r="31" spans="1:15" x14ac:dyDescent="0.2">
      <c r="C31">
        <v>301</v>
      </c>
      <c r="D31">
        <v>6</v>
      </c>
      <c r="E31">
        <v>2.5999999999999999E-2</v>
      </c>
      <c r="F31">
        <v>0.5</v>
      </c>
      <c r="G31">
        <v>400</v>
      </c>
      <c r="H31">
        <v>35</v>
      </c>
      <c r="I31">
        <v>29</v>
      </c>
      <c r="J31">
        <v>33</v>
      </c>
    </row>
    <row r="32" spans="1:15" x14ac:dyDescent="0.2">
      <c r="C32">
        <v>402</v>
      </c>
      <c r="D32">
        <v>7</v>
      </c>
      <c r="E32">
        <v>0.41</v>
      </c>
      <c r="F32">
        <v>0.2</v>
      </c>
      <c r="G32">
        <v>800</v>
      </c>
      <c r="H32">
        <v>109</v>
      </c>
      <c r="I32">
        <v>107</v>
      </c>
      <c r="J32">
        <v>92</v>
      </c>
    </row>
    <row r="33" spans="1:10" x14ac:dyDescent="0.2">
      <c r="C33">
        <v>303</v>
      </c>
      <c r="D33">
        <v>8</v>
      </c>
      <c r="E33">
        <v>1.4E-2</v>
      </c>
      <c r="F33">
        <v>0.5</v>
      </c>
      <c r="G33">
        <v>400</v>
      </c>
      <c r="H33">
        <v>19</v>
      </c>
      <c r="I33">
        <v>19</v>
      </c>
      <c r="J33">
        <v>16</v>
      </c>
    </row>
    <row r="34" spans="1:10" x14ac:dyDescent="0.2">
      <c r="C34">
        <v>102</v>
      </c>
      <c r="D34">
        <v>9</v>
      </c>
      <c r="E34">
        <v>0.184</v>
      </c>
      <c r="F34">
        <v>0.3</v>
      </c>
      <c r="G34">
        <v>800</v>
      </c>
      <c r="H34">
        <v>69</v>
      </c>
      <c r="I34">
        <v>71</v>
      </c>
      <c r="J34">
        <v>67</v>
      </c>
    </row>
    <row r="35" spans="1:10" x14ac:dyDescent="0.2">
      <c r="C35">
        <v>103</v>
      </c>
      <c r="D35">
        <v>10</v>
      </c>
      <c r="E35">
        <v>0.70899999999999996</v>
      </c>
      <c r="F35">
        <v>0.1</v>
      </c>
      <c r="G35">
        <v>800</v>
      </c>
      <c r="H35">
        <v>90</v>
      </c>
      <c r="I35">
        <v>99</v>
      </c>
      <c r="J35">
        <v>77</v>
      </c>
    </row>
    <row r="36" spans="1:10" x14ac:dyDescent="0.2">
      <c r="C36">
        <v>203</v>
      </c>
      <c r="D36">
        <v>11</v>
      </c>
      <c r="E36">
        <v>0.67700000000000005</v>
      </c>
      <c r="F36">
        <v>0.1</v>
      </c>
      <c r="G36">
        <v>800</v>
      </c>
      <c r="H36">
        <v>86</v>
      </c>
      <c r="I36">
        <v>90</v>
      </c>
      <c r="J36">
        <v>78</v>
      </c>
    </row>
    <row r="37" spans="1:10" x14ac:dyDescent="0.2">
      <c r="C37">
        <v>201</v>
      </c>
      <c r="D37">
        <v>12</v>
      </c>
      <c r="E37">
        <v>0.80800000000000005</v>
      </c>
      <c r="F37">
        <v>0.1</v>
      </c>
      <c r="G37">
        <v>800</v>
      </c>
      <c r="H37">
        <v>107</v>
      </c>
      <c r="I37">
        <v>106</v>
      </c>
      <c r="J37">
        <v>90</v>
      </c>
    </row>
    <row r="38" spans="1:10" x14ac:dyDescent="0.2">
      <c r="C38">
        <v>403</v>
      </c>
      <c r="D38">
        <v>13</v>
      </c>
      <c r="E38">
        <v>0.70099999999999996</v>
      </c>
      <c r="F38">
        <v>0.1</v>
      </c>
      <c r="G38">
        <v>800</v>
      </c>
      <c r="H38">
        <v>86</v>
      </c>
      <c r="I38">
        <v>85</v>
      </c>
      <c r="J38">
        <v>91</v>
      </c>
    </row>
    <row r="39" spans="1:10" x14ac:dyDescent="0.2">
      <c r="A39" s="2">
        <v>43153</v>
      </c>
      <c r="B39" s="2" t="s">
        <v>31</v>
      </c>
      <c r="C39">
        <v>302</v>
      </c>
      <c r="D39">
        <v>1</v>
      </c>
      <c r="E39">
        <v>0.878</v>
      </c>
      <c r="F39">
        <v>0.2</v>
      </c>
      <c r="G39">
        <v>800</v>
      </c>
      <c r="H39">
        <v>214</v>
      </c>
      <c r="I39">
        <v>220</v>
      </c>
      <c r="J39">
        <v>225</v>
      </c>
    </row>
    <row r="40" spans="1:10" x14ac:dyDescent="0.2">
      <c r="C40">
        <v>402</v>
      </c>
      <c r="D40">
        <v>2</v>
      </c>
      <c r="E40">
        <v>1.04</v>
      </c>
      <c r="F40">
        <v>0.1</v>
      </c>
      <c r="G40">
        <v>800</v>
      </c>
      <c r="H40">
        <v>132</v>
      </c>
      <c r="I40">
        <v>127</v>
      </c>
      <c r="J40">
        <v>130</v>
      </c>
    </row>
    <row r="41" spans="1:10" x14ac:dyDescent="0.2">
      <c r="C41">
        <v>203</v>
      </c>
      <c r="D41">
        <v>3</v>
      </c>
      <c r="E41">
        <v>2.34</v>
      </c>
      <c r="F41">
        <v>0.05</v>
      </c>
      <c r="G41">
        <v>800</v>
      </c>
      <c r="H41">
        <v>138</v>
      </c>
      <c r="I41">
        <v>145</v>
      </c>
      <c r="J41">
        <v>156</v>
      </c>
    </row>
    <row r="42" spans="1:10" x14ac:dyDescent="0.2">
      <c r="C42">
        <v>202</v>
      </c>
      <c r="D42">
        <v>4</v>
      </c>
      <c r="E42">
        <v>0.255</v>
      </c>
      <c r="F42">
        <v>0.2</v>
      </c>
      <c r="G42">
        <v>500</v>
      </c>
      <c r="H42">
        <v>96</v>
      </c>
      <c r="I42">
        <v>114</v>
      </c>
      <c r="J42">
        <v>96</v>
      </c>
    </row>
    <row r="43" spans="1:10" x14ac:dyDescent="0.2">
      <c r="C43">
        <v>101</v>
      </c>
      <c r="D43">
        <v>5</v>
      </c>
      <c r="E43">
        <v>1.26</v>
      </c>
      <c r="F43">
        <v>0.05</v>
      </c>
      <c r="G43">
        <v>800</v>
      </c>
      <c r="H43">
        <v>73</v>
      </c>
      <c r="I43">
        <v>92</v>
      </c>
      <c r="J43">
        <v>72</v>
      </c>
    </row>
    <row r="44" spans="1:10" x14ac:dyDescent="0.2">
      <c r="C44">
        <v>301</v>
      </c>
      <c r="D44">
        <v>6</v>
      </c>
      <c r="E44">
        <v>0.127</v>
      </c>
      <c r="F44">
        <v>0.5</v>
      </c>
      <c r="G44">
        <v>500</v>
      </c>
      <c r="H44">
        <v>131</v>
      </c>
      <c r="I44">
        <v>129</v>
      </c>
      <c r="J44">
        <v>122</v>
      </c>
    </row>
    <row r="45" spans="1:10" x14ac:dyDescent="0.2">
      <c r="C45">
        <v>201</v>
      </c>
      <c r="D45">
        <v>7</v>
      </c>
      <c r="E45">
        <v>2.2000000000000002</v>
      </c>
      <c r="F45">
        <v>0.05</v>
      </c>
      <c r="G45">
        <v>800</v>
      </c>
      <c r="H45">
        <v>139</v>
      </c>
      <c r="I45">
        <v>132</v>
      </c>
      <c r="J45">
        <v>144</v>
      </c>
    </row>
    <row r="46" spans="1:10" x14ac:dyDescent="0.2">
      <c r="C46">
        <v>403</v>
      </c>
      <c r="D46">
        <v>8</v>
      </c>
      <c r="E46">
        <v>0.56299999999999994</v>
      </c>
      <c r="F46">
        <v>0.1</v>
      </c>
      <c r="G46">
        <v>800</v>
      </c>
      <c r="H46">
        <v>72</v>
      </c>
      <c r="I46">
        <v>66</v>
      </c>
      <c r="J46">
        <v>73</v>
      </c>
    </row>
    <row r="47" spans="1:10" x14ac:dyDescent="0.2">
      <c r="C47">
        <v>103</v>
      </c>
      <c r="D47">
        <v>9</v>
      </c>
      <c r="E47">
        <v>1.88</v>
      </c>
      <c r="F47">
        <v>0.05</v>
      </c>
      <c r="G47">
        <v>800</v>
      </c>
      <c r="H47">
        <v>107</v>
      </c>
      <c r="I47">
        <v>127</v>
      </c>
      <c r="J47">
        <v>118</v>
      </c>
    </row>
    <row r="48" spans="1:10" x14ac:dyDescent="0.2">
      <c r="C48">
        <v>303</v>
      </c>
      <c r="D48">
        <v>10</v>
      </c>
      <c r="E48">
        <v>0.747</v>
      </c>
      <c r="F48">
        <v>0.05</v>
      </c>
      <c r="G48">
        <v>800</v>
      </c>
      <c r="H48">
        <v>42</v>
      </c>
      <c r="I48">
        <v>50</v>
      </c>
      <c r="J48">
        <v>48</v>
      </c>
    </row>
    <row r="49" spans="1:10" x14ac:dyDescent="0.2">
      <c r="C49">
        <v>102</v>
      </c>
      <c r="D49">
        <v>11</v>
      </c>
      <c r="E49">
        <v>0.435</v>
      </c>
      <c r="F49">
        <v>0.1</v>
      </c>
      <c r="G49">
        <v>800</v>
      </c>
      <c r="H49">
        <v>51</v>
      </c>
      <c r="I49">
        <v>55</v>
      </c>
      <c r="J49">
        <v>57</v>
      </c>
    </row>
    <row r="50" spans="1:10" x14ac:dyDescent="0.2">
      <c r="C50">
        <v>401</v>
      </c>
      <c r="D50">
        <v>12</v>
      </c>
      <c r="E50">
        <v>1.41</v>
      </c>
      <c r="F50">
        <v>0.05</v>
      </c>
      <c r="G50">
        <v>800</v>
      </c>
      <c r="H50">
        <v>94</v>
      </c>
      <c r="I50">
        <v>80</v>
      </c>
      <c r="J50">
        <v>91</v>
      </c>
    </row>
    <row r="51" spans="1:10" x14ac:dyDescent="0.2">
      <c r="A51" s="2">
        <v>43154</v>
      </c>
      <c r="B51" s="2" t="s">
        <v>32</v>
      </c>
      <c r="C51">
        <v>302</v>
      </c>
      <c r="D51">
        <v>1</v>
      </c>
      <c r="E51">
        <v>0.42399999999999999</v>
      </c>
      <c r="F51">
        <v>0.1</v>
      </c>
      <c r="G51">
        <v>800</v>
      </c>
      <c r="H51">
        <v>51</v>
      </c>
      <c r="I51">
        <v>53</v>
      </c>
      <c r="J51">
        <v>55</v>
      </c>
    </row>
    <row r="52" spans="1:10" x14ac:dyDescent="0.2">
      <c r="C52">
        <v>402</v>
      </c>
      <c r="D52">
        <v>2</v>
      </c>
      <c r="E52">
        <v>0.64</v>
      </c>
      <c r="F52">
        <v>0.1</v>
      </c>
      <c r="G52">
        <v>800</v>
      </c>
      <c r="H52">
        <v>56</v>
      </c>
      <c r="I52">
        <v>92</v>
      </c>
      <c r="J52">
        <v>92</v>
      </c>
    </row>
    <row r="53" spans="1:10" x14ac:dyDescent="0.2">
      <c r="C53">
        <v>203</v>
      </c>
      <c r="D53">
        <v>3</v>
      </c>
      <c r="E53">
        <v>2.6030000000000002</v>
      </c>
      <c r="F53">
        <v>0.05</v>
      </c>
      <c r="G53">
        <v>800</v>
      </c>
      <c r="H53">
        <v>178</v>
      </c>
      <c r="I53">
        <v>162</v>
      </c>
      <c r="J53">
        <v>148</v>
      </c>
    </row>
    <row r="54" spans="1:10" x14ac:dyDescent="0.2">
      <c r="C54">
        <v>202</v>
      </c>
      <c r="D54">
        <v>4</v>
      </c>
      <c r="E54">
        <v>1.776</v>
      </c>
      <c r="F54">
        <v>0.05</v>
      </c>
      <c r="G54">
        <v>800</v>
      </c>
      <c r="H54">
        <v>112</v>
      </c>
      <c r="I54">
        <v>118</v>
      </c>
      <c r="J54">
        <v>103</v>
      </c>
    </row>
    <row r="55" spans="1:10" x14ac:dyDescent="0.2">
      <c r="C55">
        <v>101</v>
      </c>
      <c r="D55">
        <v>5</v>
      </c>
      <c r="E55">
        <v>0.73599999999999999</v>
      </c>
      <c r="F55">
        <v>0.1</v>
      </c>
      <c r="G55">
        <v>800</v>
      </c>
      <c r="H55">
        <v>104</v>
      </c>
      <c r="I55">
        <v>82</v>
      </c>
      <c r="J55">
        <v>90</v>
      </c>
    </row>
    <row r="56" spans="1:10" x14ac:dyDescent="0.2">
      <c r="C56">
        <v>301</v>
      </c>
      <c r="D56">
        <v>6</v>
      </c>
      <c r="E56">
        <v>0.51200000000000001</v>
      </c>
      <c r="F56">
        <v>0.1</v>
      </c>
      <c r="G56">
        <v>800</v>
      </c>
      <c r="H56">
        <v>66</v>
      </c>
      <c r="I56">
        <v>75</v>
      </c>
      <c r="J56">
        <v>51</v>
      </c>
    </row>
    <row r="57" spans="1:10" x14ac:dyDescent="0.2">
      <c r="C57">
        <v>201</v>
      </c>
      <c r="D57">
        <v>7</v>
      </c>
      <c r="E57">
        <v>1.3919999999999999</v>
      </c>
      <c r="F57">
        <v>0.05</v>
      </c>
      <c r="G57">
        <v>800</v>
      </c>
      <c r="H57">
        <v>103</v>
      </c>
      <c r="I57">
        <v>79</v>
      </c>
      <c r="J57">
        <v>79</v>
      </c>
    </row>
    <row r="58" spans="1:10" x14ac:dyDescent="0.2">
      <c r="C58">
        <v>403</v>
      </c>
      <c r="D58">
        <v>8</v>
      </c>
      <c r="E58">
        <v>0.54700000000000004</v>
      </c>
      <c r="F58">
        <v>0.1</v>
      </c>
      <c r="G58">
        <v>800</v>
      </c>
      <c r="H58">
        <v>56</v>
      </c>
      <c r="I58">
        <v>82</v>
      </c>
      <c r="J58">
        <v>67</v>
      </c>
    </row>
    <row r="59" spans="1:10" x14ac:dyDescent="0.2">
      <c r="C59">
        <v>103</v>
      </c>
      <c r="D59">
        <v>9</v>
      </c>
      <c r="E59">
        <v>1.4239999999999999</v>
      </c>
      <c r="F59">
        <v>0.05</v>
      </c>
      <c r="G59">
        <v>800</v>
      </c>
      <c r="H59">
        <v>96</v>
      </c>
      <c r="I59">
        <v>81</v>
      </c>
      <c r="J59">
        <v>90</v>
      </c>
    </row>
    <row r="60" spans="1:10" x14ac:dyDescent="0.2">
      <c r="C60">
        <v>303</v>
      </c>
      <c r="D60">
        <v>10</v>
      </c>
      <c r="E60">
        <v>1.2050000000000001</v>
      </c>
      <c r="F60">
        <v>0.05</v>
      </c>
      <c r="G60">
        <v>800</v>
      </c>
      <c r="H60">
        <v>73</v>
      </c>
      <c r="I60">
        <v>81</v>
      </c>
      <c r="J60">
        <v>72</v>
      </c>
    </row>
    <row r="61" spans="1:10" x14ac:dyDescent="0.2">
      <c r="C61">
        <v>102</v>
      </c>
      <c r="D61">
        <v>11</v>
      </c>
      <c r="E61">
        <v>0.28999999999999998</v>
      </c>
      <c r="F61">
        <v>0.1</v>
      </c>
      <c r="G61">
        <v>800</v>
      </c>
      <c r="H61">
        <v>41</v>
      </c>
      <c r="I61">
        <v>45</v>
      </c>
      <c r="J61">
        <v>23</v>
      </c>
    </row>
    <row r="62" spans="1:10" x14ac:dyDescent="0.2">
      <c r="C62">
        <v>401</v>
      </c>
      <c r="D62">
        <v>12</v>
      </c>
      <c r="E62">
        <v>0.73099999999999998</v>
      </c>
      <c r="F62">
        <v>0.05</v>
      </c>
      <c r="G62">
        <v>800</v>
      </c>
      <c r="H62">
        <v>49</v>
      </c>
      <c r="I62">
        <v>47</v>
      </c>
      <c r="J62">
        <v>41</v>
      </c>
    </row>
    <row r="63" spans="1:10" x14ac:dyDescent="0.2">
      <c r="A63" s="2">
        <v>43155</v>
      </c>
      <c r="B63" s="2" t="s">
        <v>33</v>
      </c>
      <c r="C63">
        <v>102</v>
      </c>
      <c r="D63">
        <v>1</v>
      </c>
      <c r="E63">
        <v>0.30099999999999999</v>
      </c>
      <c r="F63">
        <v>0.1</v>
      </c>
      <c r="G63">
        <v>800</v>
      </c>
      <c r="H63">
        <v>36</v>
      </c>
      <c r="I63">
        <v>35</v>
      </c>
      <c r="J63">
        <v>42</v>
      </c>
    </row>
    <row r="64" spans="1:10" x14ac:dyDescent="0.2">
      <c r="C64">
        <v>203</v>
      </c>
      <c r="D64">
        <v>2</v>
      </c>
      <c r="E64">
        <v>0.504</v>
      </c>
      <c r="F64">
        <v>0.1</v>
      </c>
      <c r="G64">
        <v>800</v>
      </c>
      <c r="H64">
        <v>80</v>
      </c>
      <c r="I64">
        <v>44</v>
      </c>
      <c r="J64">
        <v>65</v>
      </c>
    </row>
    <row r="65" spans="1:10" x14ac:dyDescent="0.2">
      <c r="C65">
        <v>402</v>
      </c>
      <c r="D65">
        <v>3</v>
      </c>
      <c r="E65">
        <v>0.21099999999999999</v>
      </c>
      <c r="F65">
        <v>0.1</v>
      </c>
      <c r="G65">
        <v>800</v>
      </c>
      <c r="H65">
        <v>32</v>
      </c>
      <c r="I65">
        <v>25</v>
      </c>
      <c r="J65">
        <v>22</v>
      </c>
    </row>
    <row r="66" spans="1:10" x14ac:dyDescent="0.2">
      <c r="C66">
        <v>202</v>
      </c>
      <c r="D66">
        <v>4</v>
      </c>
      <c r="E66">
        <v>0.32800000000000001</v>
      </c>
      <c r="F66">
        <v>0.1</v>
      </c>
      <c r="G66">
        <v>800</v>
      </c>
      <c r="H66">
        <v>43</v>
      </c>
      <c r="I66">
        <v>41</v>
      </c>
      <c r="J66">
        <v>39</v>
      </c>
    </row>
    <row r="67" spans="1:10" x14ac:dyDescent="0.2">
      <c r="C67">
        <v>303</v>
      </c>
      <c r="D67">
        <v>5</v>
      </c>
      <c r="E67">
        <v>0.72799999999999998</v>
      </c>
      <c r="F67">
        <v>0.1</v>
      </c>
      <c r="G67">
        <v>800</v>
      </c>
      <c r="H67">
        <v>90</v>
      </c>
      <c r="I67">
        <v>84</v>
      </c>
      <c r="J67">
        <v>99</v>
      </c>
    </row>
    <row r="68" spans="1:10" x14ac:dyDescent="0.2">
      <c r="C68">
        <v>101</v>
      </c>
      <c r="D68">
        <v>6</v>
      </c>
      <c r="E68">
        <v>1.0349999999999999</v>
      </c>
      <c r="F68">
        <v>0.05</v>
      </c>
      <c r="G68">
        <v>800</v>
      </c>
      <c r="H68">
        <v>65</v>
      </c>
      <c r="I68">
        <v>59</v>
      </c>
      <c r="J68">
        <v>70</v>
      </c>
    </row>
    <row r="69" spans="1:10" x14ac:dyDescent="0.2">
      <c r="C69">
        <v>301</v>
      </c>
      <c r="D69">
        <v>7</v>
      </c>
      <c r="E69">
        <v>1.8560000000000001</v>
      </c>
      <c r="F69">
        <v>0.05</v>
      </c>
      <c r="G69">
        <v>800</v>
      </c>
      <c r="H69">
        <v>98</v>
      </c>
      <c r="I69">
        <v>106</v>
      </c>
      <c r="J69">
        <v>144</v>
      </c>
    </row>
    <row r="70" spans="1:10" x14ac:dyDescent="0.2">
      <c r="C70">
        <v>201</v>
      </c>
      <c r="D70">
        <v>8</v>
      </c>
      <c r="E70">
        <v>2.448</v>
      </c>
      <c r="F70">
        <v>0.05</v>
      </c>
      <c r="G70">
        <v>800</v>
      </c>
      <c r="H70">
        <v>105</v>
      </c>
      <c r="I70">
        <v>161</v>
      </c>
      <c r="J70">
        <v>193</v>
      </c>
    </row>
    <row r="71" spans="1:10" x14ac:dyDescent="0.2">
      <c r="C71">
        <v>401</v>
      </c>
      <c r="D71">
        <v>9</v>
      </c>
      <c r="E71">
        <v>0.37</v>
      </c>
      <c r="F71">
        <v>0.5</v>
      </c>
      <c r="G71">
        <v>500</v>
      </c>
      <c r="H71">
        <v>41</v>
      </c>
      <c r="I71">
        <v>44</v>
      </c>
      <c r="J71">
        <v>25</v>
      </c>
    </row>
    <row r="72" spans="1:10" x14ac:dyDescent="0.2">
      <c r="C72">
        <v>302</v>
      </c>
      <c r="D72">
        <v>10</v>
      </c>
      <c r="E72">
        <v>1.0589999999999999</v>
      </c>
      <c r="F72">
        <v>0.1</v>
      </c>
      <c r="G72">
        <v>800</v>
      </c>
      <c r="H72">
        <v>98</v>
      </c>
      <c r="I72">
        <v>153</v>
      </c>
      <c r="J72">
        <v>146</v>
      </c>
    </row>
    <row r="73" spans="1:10" x14ac:dyDescent="0.2">
      <c r="C73">
        <v>403</v>
      </c>
      <c r="D73">
        <v>11</v>
      </c>
      <c r="E73">
        <v>0.44</v>
      </c>
      <c r="F73">
        <v>0.2</v>
      </c>
      <c r="G73">
        <v>500</v>
      </c>
      <c r="H73">
        <v>21</v>
      </c>
      <c r="I73">
        <v>22</v>
      </c>
      <c r="J73">
        <v>10</v>
      </c>
    </row>
    <row r="74" spans="1:10" x14ac:dyDescent="0.2">
      <c r="C74">
        <v>103</v>
      </c>
      <c r="D74">
        <v>12</v>
      </c>
      <c r="E74">
        <v>0.71</v>
      </c>
      <c r="F74">
        <v>0.2</v>
      </c>
      <c r="G74">
        <v>500</v>
      </c>
      <c r="H74">
        <v>28</v>
      </c>
      <c r="I74">
        <v>35</v>
      </c>
      <c r="J74">
        <v>22</v>
      </c>
    </row>
    <row r="75" spans="1:10" x14ac:dyDescent="0.2">
      <c r="A75" s="2">
        <v>43156</v>
      </c>
      <c r="B75" s="2" t="s">
        <v>34</v>
      </c>
      <c r="C75">
        <v>102</v>
      </c>
      <c r="D75">
        <v>1</v>
      </c>
      <c r="E75">
        <v>8.0000000000000002E-3</v>
      </c>
      <c r="F75">
        <v>0.5</v>
      </c>
      <c r="G75">
        <v>500</v>
      </c>
      <c r="H75">
        <v>8</v>
      </c>
      <c r="I75">
        <v>9</v>
      </c>
      <c r="J75">
        <v>7</v>
      </c>
    </row>
    <row r="76" spans="1:10" x14ac:dyDescent="0.2">
      <c r="C76">
        <v>203</v>
      </c>
      <c r="D76">
        <v>2</v>
      </c>
      <c r="E76">
        <v>0.25900000000000001</v>
      </c>
      <c r="F76">
        <v>0.2</v>
      </c>
      <c r="G76">
        <v>500</v>
      </c>
      <c r="H76">
        <v>108</v>
      </c>
      <c r="I76">
        <v>90</v>
      </c>
      <c r="J76">
        <v>113</v>
      </c>
    </row>
    <row r="77" spans="1:10" x14ac:dyDescent="0.2">
      <c r="C77">
        <v>402</v>
      </c>
      <c r="D77">
        <v>3</v>
      </c>
      <c r="E77">
        <v>0.61699999999999999</v>
      </c>
      <c r="F77">
        <v>0.1</v>
      </c>
      <c r="G77">
        <v>500</v>
      </c>
      <c r="H77">
        <v>132</v>
      </c>
      <c r="I77">
        <v>114</v>
      </c>
      <c r="J77">
        <v>124</v>
      </c>
    </row>
    <row r="78" spans="1:10" x14ac:dyDescent="0.2">
      <c r="C78">
        <v>202</v>
      </c>
      <c r="D78">
        <v>4</v>
      </c>
      <c r="E78">
        <v>0.36499999999999999</v>
      </c>
      <c r="F78">
        <v>0.1</v>
      </c>
      <c r="G78">
        <v>500</v>
      </c>
      <c r="H78">
        <v>69</v>
      </c>
      <c r="I78">
        <v>85</v>
      </c>
      <c r="J78">
        <v>65</v>
      </c>
    </row>
    <row r="79" spans="1:10" x14ac:dyDescent="0.2">
      <c r="C79">
        <v>303</v>
      </c>
      <c r="D79">
        <v>5</v>
      </c>
      <c r="E79">
        <v>3.5999999999999997E-2</v>
      </c>
      <c r="F79">
        <v>0.5</v>
      </c>
      <c r="G79">
        <v>500</v>
      </c>
      <c r="H79">
        <v>43</v>
      </c>
      <c r="I79">
        <v>28</v>
      </c>
      <c r="J79">
        <v>37</v>
      </c>
    </row>
    <row r="80" spans="1:10" x14ac:dyDescent="0.2">
      <c r="C80">
        <v>101</v>
      </c>
      <c r="D80">
        <v>6</v>
      </c>
      <c r="E80">
        <v>8.1000000000000003E-2</v>
      </c>
      <c r="F80">
        <v>0.2</v>
      </c>
      <c r="G80">
        <v>500</v>
      </c>
      <c r="H80">
        <v>37</v>
      </c>
      <c r="I80">
        <v>35</v>
      </c>
      <c r="J80">
        <v>25</v>
      </c>
    </row>
    <row r="81" spans="1:10" x14ac:dyDescent="0.2">
      <c r="C81">
        <v>301</v>
      </c>
      <c r="D81">
        <v>7</v>
      </c>
      <c r="E81">
        <v>0.55200000000000005</v>
      </c>
      <c r="F81">
        <v>0.1</v>
      </c>
      <c r="G81">
        <v>500</v>
      </c>
      <c r="H81">
        <v>118</v>
      </c>
      <c r="I81">
        <v>109</v>
      </c>
      <c r="J81">
        <v>104</v>
      </c>
    </row>
    <row r="82" spans="1:10" x14ac:dyDescent="0.2">
      <c r="C82">
        <v>201</v>
      </c>
      <c r="D82">
        <v>8</v>
      </c>
      <c r="E82">
        <v>0.22</v>
      </c>
      <c r="F82">
        <v>0.1</v>
      </c>
      <c r="G82">
        <v>500</v>
      </c>
      <c r="H82">
        <v>48</v>
      </c>
      <c r="I82">
        <v>44</v>
      </c>
      <c r="J82">
        <v>40</v>
      </c>
    </row>
    <row r="83" spans="1:10" x14ac:dyDescent="0.2">
      <c r="C83">
        <v>401</v>
      </c>
      <c r="D83">
        <v>9</v>
      </c>
      <c r="E83">
        <v>1.2E-2</v>
      </c>
      <c r="F83">
        <v>0.5</v>
      </c>
      <c r="G83">
        <v>500</v>
      </c>
      <c r="H83">
        <v>16</v>
      </c>
      <c r="I83">
        <v>12</v>
      </c>
      <c r="J83">
        <v>8</v>
      </c>
    </row>
    <row r="84" spans="1:10" x14ac:dyDescent="0.2">
      <c r="C84">
        <v>302</v>
      </c>
      <c r="D84">
        <v>10</v>
      </c>
      <c r="E84">
        <v>0.69199999999999995</v>
      </c>
      <c r="F84">
        <v>0.1</v>
      </c>
      <c r="G84">
        <v>500</v>
      </c>
      <c r="H84">
        <v>128</v>
      </c>
      <c r="I84">
        <v>139</v>
      </c>
      <c r="J84">
        <v>148</v>
      </c>
    </row>
    <row r="85" spans="1:10" x14ac:dyDescent="0.2">
      <c r="C85">
        <v>403</v>
      </c>
      <c r="D85">
        <v>11</v>
      </c>
      <c r="E85">
        <v>0.28299999999999997</v>
      </c>
      <c r="F85">
        <v>0.1</v>
      </c>
      <c r="G85">
        <v>500</v>
      </c>
      <c r="H85">
        <v>45</v>
      </c>
      <c r="I85">
        <v>57</v>
      </c>
      <c r="J85">
        <v>68</v>
      </c>
    </row>
    <row r="86" spans="1:10" x14ac:dyDescent="0.2">
      <c r="C86">
        <v>103</v>
      </c>
      <c r="D86">
        <v>12</v>
      </c>
      <c r="E86">
        <v>0.01</v>
      </c>
      <c r="F86">
        <v>0.5</v>
      </c>
      <c r="G86">
        <v>500</v>
      </c>
      <c r="H86">
        <v>8</v>
      </c>
      <c r="I86">
        <v>10</v>
      </c>
      <c r="J86">
        <v>4</v>
      </c>
    </row>
    <row r="87" spans="1:10" x14ac:dyDescent="0.2">
      <c r="A87" s="2">
        <v>43157</v>
      </c>
      <c r="B87" s="2" t="s">
        <v>35</v>
      </c>
      <c r="C87">
        <v>102</v>
      </c>
      <c r="D87">
        <v>1</v>
      </c>
      <c r="E87">
        <v>0.98699999999999999</v>
      </c>
      <c r="F87">
        <v>0.1</v>
      </c>
      <c r="G87">
        <v>800</v>
      </c>
      <c r="H87">
        <v>138</v>
      </c>
      <c r="I87">
        <v>119</v>
      </c>
      <c r="J87">
        <v>113</v>
      </c>
    </row>
    <row r="88" spans="1:10" x14ac:dyDescent="0.2">
      <c r="C88">
        <v>203</v>
      </c>
      <c r="D88">
        <v>2</v>
      </c>
      <c r="E88">
        <v>0.28299999999999997</v>
      </c>
      <c r="F88">
        <v>0.2</v>
      </c>
      <c r="G88">
        <v>500</v>
      </c>
      <c r="H88">
        <v>101</v>
      </c>
      <c r="I88">
        <v>109</v>
      </c>
      <c r="J88">
        <v>129</v>
      </c>
    </row>
    <row r="89" spans="1:10" x14ac:dyDescent="0.2">
      <c r="C89">
        <v>402</v>
      </c>
      <c r="D89">
        <v>3</v>
      </c>
      <c r="E89">
        <v>0.48099999999999998</v>
      </c>
      <c r="F89">
        <v>0.2</v>
      </c>
      <c r="G89">
        <v>500</v>
      </c>
      <c r="H89">
        <v>185</v>
      </c>
      <c r="I89">
        <v>201</v>
      </c>
      <c r="J89">
        <v>191</v>
      </c>
    </row>
    <row r="90" spans="1:10" x14ac:dyDescent="0.2">
      <c r="C90">
        <v>202</v>
      </c>
      <c r="D90">
        <v>4</v>
      </c>
      <c r="E90">
        <v>0.83199999999999996</v>
      </c>
      <c r="F90">
        <v>0.1</v>
      </c>
      <c r="G90">
        <v>800</v>
      </c>
      <c r="H90">
        <v>109</v>
      </c>
      <c r="I90">
        <v>95</v>
      </c>
      <c r="J90">
        <v>108</v>
      </c>
    </row>
    <row r="91" spans="1:10" x14ac:dyDescent="0.2">
      <c r="C91">
        <v>303</v>
      </c>
      <c r="D91">
        <v>5</v>
      </c>
      <c r="E91">
        <v>0.80500000000000005</v>
      </c>
      <c r="F91">
        <v>0.1</v>
      </c>
      <c r="G91">
        <v>800</v>
      </c>
      <c r="H91">
        <v>98</v>
      </c>
      <c r="I91">
        <v>103</v>
      </c>
      <c r="J91">
        <v>101</v>
      </c>
    </row>
    <row r="92" spans="1:10" x14ac:dyDescent="0.2">
      <c r="C92">
        <v>101</v>
      </c>
      <c r="D92">
        <v>6</v>
      </c>
      <c r="E92">
        <v>1.5</v>
      </c>
      <c r="F92">
        <v>0.2</v>
      </c>
      <c r="G92">
        <v>3000</v>
      </c>
      <c r="H92">
        <v>104</v>
      </c>
      <c r="I92">
        <v>95</v>
      </c>
      <c r="J92">
        <v>90</v>
      </c>
    </row>
    <row r="93" spans="1:10" x14ac:dyDescent="0.2">
      <c r="C93">
        <v>301</v>
      </c>
      <c r="D93">
        <v>7</v>
      </c>
      <c r="E93">
        <v>0.33100000000000002</v>
      </c>
      <c r="F93">
        <v>0.2</v>
      </c>
      <c r="G93">
        <v>500</v>
      </c>
      <c r="H93">
        <v>132</v>
      </c>
      <c r="I93">
        <v>129</v>
      </c>
      <c r="J93">
        <v>136</v>
      </c>
    </row>
    <row r="94" spans="1:10" x14ac:dyDescent="0.2">
      <c r="C94">
        <v>201</v>
      </c>
      <c r="D94">
        <v>8</v>
      </c>
      <c r="E94">
        <v>0.70399999999999996</v>
      </c>
      <c r="F94">
        <v>0.1</v>
      </c>
      <c r="G94">
        <v>800</v>
      </c>
      <c r="H94">
        <v>83</v>
      </c>
      <c r="I94">
        <v>86</v>
      </c>
      <c r="J94">
        <v>95</v>
      </c>
    </row>
    <row r="95" spans="1:10" x14ac:dyDescent="0.2">
      <c r="C95">
        <v>401</v>
      </c>
      <c r="D95">
        <v>9</v>
      </c>
      <c r="E95">
        <v>0.27600000000000002</v>
      </c>
      <c r="F95">
        <v>0.2</v>
      </c>
      <c r="G95">
        <v>500</v>
      </c>
      <c r="H95">
        <v>122</v>
      </c>
      <c r="I95">
        <v>94</v>
      </c>
      <c r="J95">
        <v>115</v>
      </c>
    </row>
    <row r="96" spans="1:10" x14ac:dyDescent="0.2">
      <c r="C96">
        <v>302</v>
      </c>
      <c r="D96">
        <v>10</v>
      </c>
      <c r="E96">
        <v>0.47199999999999998</v>
      </c>
      <c r="F96">
        <v>0.1</v>
      </c>
      <c r="G96">
        <v>800</v>
      </c>
      <c r="H96">
        <v>60</v>
      </c>
      <c r="I96">
        <v>55</v>
      </c>
      <c r="J96">
        <v>62</v>
      </c>
    </row>
    <row r="97" spans="1:11" x14ac:dyDescent="0.2">
      <c r="C97">
        <v>403</v>
      </c>
      <c r="D97">
        <v>11</v>
      </c>
      <c r="E97">
        <v>2.9000000000000001E-2</v>
      </c>
      <c r="F97">
        <v>0.5</v>
      </c>
      <c r="G97">
        <v>300</v>
      </c>
      <c r="H97">
        <v>40</v>
      </c>
      <c r="I97">
        <v>57</v>
      </c>
      <c r="J97">
        <v>47</v>
      </c>
    </row>
    <row r="98" spans="1:11" x14ac:dyDescent="0.2">
      <c r="C98">
        <v>103</v>
      </c>
      <c r="D98">
        <v>12</v>
      </c>
      <c r="E98">
        <v>1.1000000000000001</v>
      </c>
      <c r="F98">
        <v>0.1</v>
      </c>
      <c r="G98">
        <v>800</v>
      </c>
      <c r="H98">
        <v>129</v>
      </c>
      <c r="I98">
        <v>143</v>
      </c>
      <c r="J98">
        <v>142</v>
      </c>
    </row>
    <row r="99" spans="1:11" x14ac:dyDescent="0.2">
      <c r="A99" s="2">
        <v>43158</v>
      </c>
      <c r="B99" s="2" t="s">
        <v>36</v>
      </c>
      <c r="C99">
        <v>103</v>
      </c>
      <c r="D99">
        <v>12</v>
      </c>
      <c r="E99">
        <v>0.25600000000000001</v>
      </c>
      <c r="F99">
        <v>0.1</v>
      </c>
      <c r="G99">
        <v>800</v>
      </c>
    </row>
    <row r="100" spans="1:11" x14ac:dyDescent="0.2">
      <c r="C100">
        <v>403</v>
      </c>
      <c r="D100">
        <v>11</v>
      </c>
      <c r="E100">
        <v>1.7000000000000001E-2</v>
      </c>
      <c r="F100">
        <v>0.1</v>
      </c>
      <c r="G100">
        <v>500</v>
      </c>
    </row>
    <row r="101" spans="1:11" x14ac:dyDescent="0.2">
      <c r="C101">
        <v>302</v>
      </c>
      <c r="D101">
        <v>10</v>
      </c>
      <c r="E101">
        <v>0.58699999999999997</v>
      </c>
      <c r="F101">
        <v>0.1</v>
      </c>
      <c r="G101">
        <v>800</v>
      </c>
    </row>
    <row r="102" spans="1:11" x14ac:dyDescent="0.2">
      <c r="C102">
        <v>401</v>
      </c>
      <c r="D102">
        <v>9</v>
      </c>
      <c r="E102">
        <v>4.2999999999999997E-2</v>
      </c>
      <c r="F102">
        <v>0.1</v>
      </c>
      <c r="G102">
        <v>500</v>
      </c>
    </row>
    <row r="103" spans="1:11" x14ac:dyDescent="0.2">
      <c r="C103">
        <v>201</v>
      </c>
      <c r="D103">
        <v>8</v>
      </c>
      <c r="E103">
        <v>5.2999999999999999E-2</v>
      </c>
      <c r="F103">
        <v>0.1</v>
      </c>
      <c r="G103">
        <v>500</v>
      </c>
    </row>
    <row r="104" spans="1:11" x14ac:dyDescent="0.2">
      <c r="C104">
        <v>301</v>
      </c>
      <c r="D104">
        <v>7</v>
      </c>
      <c r="E104">
        <v>9.7000000000000003E-2</v>
      </c>
      <c r="F104">
        <v>0.1</v>
      </c>
      <c r="G104">
        <v>500</v>
      </c>
    </row>
    <row r="105" spans="1:11" x14ac:dyDescent="0.2">
      <c r="C105">
        <v>101</v>
      </c>
      <c r="D105">
        <v>6</v>
      </c>
      <c r="E105">
        <v>0.20499999999999999</v>
      </c>
      <c r="F105">
        <v>0.1</v>
      </c>
      <c r="G105">
        <v>500</v>
      </c>
    </row>
    <row r="106" spans="1:11" x14ac:dyDescent="0.2">
      <c r="C106">
        <v>303</v>
      </c>
      <c r="D106">
        <v>5</v>
      </c>
      <c r="E106">
        <v>0.13200000000000001</v>
      </c>
      <c r="F106">
        <v>0.1</v>
      </c>
      <c r="G106">
        <v>500</v>
      </c>
    </row>
    <row r="107" spans="1:11" x14ac:dyDescent="0.2">
      <c r="C107">
        <v>202</v>
      </c>
      <c r="D107">
        <v>4</v>
      </c>
      <c r="E107">
        <v>6.2E-2</v>
      </c>
      <c r="F107">
        <v>0.1</v>
      </c>
      <c r="G107">
        <v>500</v>
      </c>
    </row>
    <row r="108" spans="1:11" x14ac:dyDescent="0.2">
      <c r="C108">
        <v>402</v>
      </c>
      <c r="D108">
        <v>3</v>
      </c>
      <c r="E108">
        <v>4.8000000000000001E-2</v>
      </c>
      <c r="F108">
        <v>0.1</v>
      </c>
      <c r="G108">
        <v>500</v>
      </c>
    </row>
    <row r="109" spans="1:11" x14ac:dyDescent="0.2">
      <c r="C109">
        <v>203</v>
      </c>
      <c r="D109">
        <v>2</v>
      </c>
      <c r="E109">
        <v>2.5000000000000001E-2</v>
      </c>
      <c r="F109">
        <v>0.1</v>
      </c>
      <c r="G109">
        <v>500</v>
      </c>
    </row>
    <row r="110" spans="1:11" x14ac:dyDescent="0.2">
      <c r="C110">
        <v>102</v>
      </c>
      <c r="D110">
        <v>1</v>
      </c>
      <c r="E110">
        <v>1.2999999999999999E-2</v>
      </c>
      <c r="F110">
        <v>0.1</v>
      </c>
      <c r="G110">
        <v>500</v>
      </c>
    </row>
    <row r="111" spans="1:11" x14ac:dyDescent="0.2">
      <c r="A111" s="2">
        <v>43159</v>
      </c>
      <c r="B111" s="2" t="s">
        <v>18</v>
      </c>
      <c r="C111">
        <v>403</v>
      </c>
      <c r="D111">
        <v>1</v>
      </c>
      <c r="E111">
        <v>1.4999999999999999E-2</v>
      </c>
      <c r="F111">
        <v>0.2</v>
      </c>
      <c r="G111">
        <v>500</v>
      </c>
      <c r="H111">
        <v>18</v>
      </c>
      <c r="I111">
        <v>0</v>
      </c>
      <c r="J111">
        <v>7</v>
      </c>
      <c r="K111" t="s">
        <v>37</v>
      </c>
    </row>
    <row r="112" spans="1:11" x14ac:dyDescent="0.2">
      <c r="C112">
        <v>401</v>
      </c>
      <c r="D112">
        <v>2</v>
      </c>
      <c r="E112">
        <v>0.26400000000000001</v>
      </c>
      <c r="F112">
        <v>0.1</v>
      </c>
      <c r="G112">
        <v>800</v>
      </c>
      <c r="H112">
        <v>37</v>
      </c>
      <c r="I112">
        <v>35</v>
      </c>
      <c r="J112">
        <v>27</v>
      </c>
    </row>
    <row r="113" spans="1:10" x14ac:dyDescent="0.2">
      <c r="C113">
        <v>101</v>
      </c>
      <c r="D113">
        <v>3</v>
      </c>
      <c r="E113">
        <v>8.1000000000000003E-2</v>
      </c>
      <c r="F113">
        <v>0.2</v>
      </c>
      <c r="G113">
        <v>500</v>
      </c>
      <c r="H113">
        <v>36</v>
      </c>
      <c r="I113">
        <v>31</v>
      </c>
      <c r="J113">
        <v>30</v>
      </c>
    </row>
    <row r="114" spans="1:10" x14ac:dyDescent="0.2">
      <c r="C114">
        <v>103</v>
      </c>
      <c r="D114">
        <v>4</v>
      </c>
      <c r="E114">
        <v>6.0000000000000001E-3</v>
      </c>
      <c r="F114">
        <v>0.5</v>
      </c>
      <c r="G114">
        <v>500</v>
      </c>
      <c r="H114">
        <v>2</v>
      </c>
      <c r="I114">
        <v>7</v>
      </c>
      <c r="J114">
        <v>10</v>
      </c>
    </row>
    <row r="115" spans="1:10" x14ac:dyDescent="0.2">
      <c r="C115">
        <v>301</v>
      </c>
      <c r="D115">
        <v>5</v>
      </c>
      <c r="E115">
        <v>4.0000000000000001E-3</v>
      </c>
      <c r="F115">
        <v>0.5</v>
      </c>
      <c r="G115">
        <v>500</v>
      </c>
      <c r="H115">
        <v>7</v>
      </c>
      <c r="I115">
        <v>3</v>
      </c>
      <c r="J115">
        <v>1</v>
      </c>
    </row>
    <row r="116" spans="1:10" x14ac:dyDescent="0.2">
      <c r="C116">
        <v>303</v>
      </c>
      <c r="D116">
        <v>6</v>
      </c>
      <c r="E116">
        <v>2E-3</v>
      </c>
      <c r="F116">
        <v>0.5</v>
      </c>
      <c r="G116">
        <v>500</v>
      </c>
      <c r="H116">
        <v>2</v>
      </c>
      <c r="I116">
        <v>1</v>
      </c>
      <c r="J116">
        <v>2</v>
      </c>
    </row>
    <row r="117" spans="1:10" x14ac:dyDescent="0.2">
      <c r="C117">
        <v>201</v>
      </c>
      <c r="D117">
        <v>7</v>
      </c>
      <c r="E117">
        <v>3.7999999999999999E-2</v>
      </c>
      <c r="F117">
        <v>0.3</v>
      </c>
      <c r="G117">
        <v>500</v>
      </c>
      <c r="H117">
        <v>22</v>
      </c>
      <c r="I117">
        <v>20</v>
      </c>
      <c r="J117">
        <v>27</v>
      </c>
    </row>
    <row r="118" spans="1:10" x14ac:dyDescent="0.2">
      <c r="C118">
        <v>203</v>
      </c>
      <c r="D118">
        <v>8</v>
      </c>
      <c r="E118">
        <v>5.0000000000000001E-4</v>
      </c>
      <c r="F118">
        <v>0.5</v>
      </c>
      <c r="G118">
        <v>500</v>
      </c>
      <c r="H118">
        <v>0</v>
      </c>
      <c r="I118">
        <v>1</v>
      </c>
      <c r="J118">
        <v>1</v>
      </c>
    </row>
    <row r="119" spans="1:10" x14ac:dyDescent="0.2">
      <c r="C119">
        <v>402</v>
      </c>
      <c r="D119">
        <v>9</v>
      </c>
      <c r="E119">
        <v>0.28000000000000003</v>
      </c>
      <c r="F119">
        <v>0.1</v>
      </c>
      <c r="G119">
        <v>800</v>
      </c>
      <c r="H119">
        <v>47</v>
      </c>
      <c r="I119">
        <v>34</v>
      </c>
      <c r="J119">
        <v>24</v>
      </c>
    </row>
    <row r="120" spans="1:10" x14ac:dyDescent="0.2">
      <c r="C120">
        <v>302</v>
      </c>
      <c r="D120">
        <v>10</v>
      </c>
      <c r="E120">
        <v>0.51700000000000002</v>
      </c>
      <c r="F120">
        <v>0.1</v>
      </c>
      <c r="G120">
        <v>800</v>
      </c>
      <c r="H120">
        <v>76</v>
      </c>
      <c r="I120">
        <v>69</v>
      </c>
      <c r="J120">
        <v>49</v>
      </c>
    </row>
    <row r="121" spans="1:10" x14ac:dyDescent="0.2">
      <c r="C121">
        <v>102</v>
      </c>
      <c r="D121">
        <v>11</v>
      </c>
      <c r="E121">
        <v>3.0000000000000001E-3</v>
      </c>
      <c r="F121">
        <v>0.5</v>
      </c>
      <c r="G121">
        <v>500</v>
      </c>
      <c r="H121">
        <v>6</v>
      </c>
      <c r="I121">
        <v>1</v>
      </c>
      <c r="J121">
        <v>2</v>
      </c>
    </row>
    <row r="122" spans="1:10" x14ac:dyDescent="0.2">
      <c r="C122">
        <v>202</v>
      </c>
      <c r="D122">
        <v>12</v>
      </c>
      <c r="E122">
        <v>0.01</v>
      </c>
      <c r="F122">
        <v>0.5</v>
      </c>
      <c r="G122">
        <v>500</v>
      </c>
      <c r="H122">
        <v>11</v>
      </c>
      <c r="I122">
        <v>10</v>
      </c>
      <c r="J122">
        <v>8</v>
      </c>
    </row>
    <row r="123" spans="1:10" x14ac:dyDescent="0.2">
      <c r="A123" s="2">
        <v>43160</v>
      </c>
      <c r="B123" s="2" t="s">
        <v>18</v>
      </c>
      <c r="C123">
        <v>301</v>
      </c>
      <c r="D123">
        <v>1</v>
      </c>
      <c r="E123">
        <v>8.9999999999999993E-3</v>
      </c>
      <c r="F123">
        <v>1</v>
      </c>
      <c r="G123">
        <v>300</v>
      </c>
      <c r="H123">
        <v>34</v>
      </c>
      <c r="I123">
        <v>43</v>
      </c>
      <c r="J123">
        <v>22</v>
      </c>
    </row>
    <row r="124" spans="1:10" x14ac:dyDescent="0.2">
      <c r="C124">
        <v>402</v>
      </c>
      <c r="D124">
        <v>2</v>
      </c>
      <c r="E124">
        <v>1.6990000000000001</v>
      </c>
      <c r="F124">
        <v>0.1</v>
      </c>
      <c r="G124">
        <v>800</v>
      </c>
      <c r="H124">
        <v>213</v>
      </c>
      <c r="I124">
        <v>215</v>
      </c>
      <c r="J124">
        <v>209</v>
      </c>
    </row>
    <row r="125" spans="1:10" x14ac:dyDescent="0.2">
      <c r="C125">
        <v>203</v>
      </c>
      <c r="D125">
        <v>3</v>
      </c>
      <c r="E125">
        <v>0.14799999999999999</v>
      </c>
      <c r="F125">
        <v>0.3</v>
      </c>
      <c r="G125">
        <v>500</v>
      </c>
      <c r="H125">
        <v>95</v>
      </c>
      <c r="I125">
        <v>81</v>
      </c>
      <c r="J125">
        <v>90</v>
      </c>
    </row>
    <row r="126" spans="1:10" x14ac:dyDescent="0.2">
      <c r="C126">
        <v>403</v>
      </c>
      <c r="D126">
        <v>4</v>
      </c>
      <c r="E126">
        <v>3.0000000000000001E-3</v>
      </c>
      <c r="F126">
        <v>1</v>
      </c>
      <c r="G126">
        <v>300</v>
      </c>
      <c r="H126">
        <v>5</v>
      </c>
      <c r="I126">
        <v>8</v>
      </c>
      <c r="J126">
        <v>15</v>
      </c>
    </row>
    <row r="127" spans="1:10" x14ac:dyDescent="0.2">
      <c r="C127">
        <v>101</v>
      </c>
      <c r="D127">
        <v>5</v>
      </c>
      <c r="E127">
        <v>0.13300000000000001</v>
      </c>
      <c r="F127">
        <v>0.3</v>
      </c>
      <c r="G127">
        <v>500</v>
      </c>
      <c r="H127">
        <v>97</v>
      </c>
      <c r="I127">
        <v>63</v>
      </c>
      <c r="J127">
        <v>79</v>
      </c>
    </row>
    <row r="128" spans="1:10" x14ac:dyDescent="0.2">
      <c r="C128">
        <v>102</v>
      </c>
      <c r="D128">
        <v>6</v>
      </c>
      <c r="E128">
        <v>1.0999999999999999E-2</v>
      </c>
      <c r="F128">
        <v>1</v>
      </c>
      <c r="G128">
        <v>500</v>
      </c>
      <c r="H128">
        <v>18</v>
      </c>
      <c r="I128">
        <v>23</v>
      </c>
      <c r="J128">
        <v>22</v>
      </c>
    </row>
    <row r="129" spans="1:10" x14ac:dyDescent="0.2">
      <c r="C129">
        <v>303</v>
      </c>
      <c r="D129">
        <v>7</v>
      </c>
      <c r="E129">
        <v>5.9999999999999995E-4</v>
      </c>
      <c r="F129">
        <v>1</v>
      </c>
      <c r="G129">
        <v>200</v>
      </c>
      <c r="H129">
        <v>6</v>
      </c>
      <c r="I129">
        <v>3</v>
      </c>
      <c r="J129">
        <v>0</v>
      </c>
    </row>
    <row r="130" spans="1:10" x14ac:dyDescent="0.2">
      <c r="C130">
        <v>401</v>
      </c>
      <c r="D130">
        <v>8</v>
      </c>
      <c r="E130">
        <v>0.26400000000000001</v>
      </c>
      <c r="F130">
        <v>0.1</v>
      </c>
      <c r="G130">
        <v>800</v>
      </c>
      <c r="H130">
        <v>29</v>
      </c>
      <c r="I130">
        <v>35</v>
      </c>
      <c r="J130">
        <v>35</v>
      </c>
    </row>
    <row r="131" spans="1:10" x14ac:dyDescent="0.2">
      <c r="C131">
        <v>103</v>
      </c>
      <c r="D131">
        <v>9</v>
      </c>
      <c r="E131">
        <v>0.40799999999999997</v>
      </c>
      <c r="F131">
        <v>0.1</v>
      </c>
      <c r="G131">
        <v>800</v>
      </c>
      <c r="H131">
        <v>45</v>
      </c>
      <c r="I131">
        <v>52</v>
      </c>
      <c r="J131">
        <v>56</v>
      </c>
    </row>
    <row r="132" spans="1:10" x14ac:dyDescent="0.2">
      <c r="C132">
        <v>201</v>
      </c>
      <c r="D132">
        <v>10</v>
      </c>
      <c r="E132">
        <v>0.26500000000000001</v>
      </c>
      <c r="F132">
        <v>0.3</v>
      </c>
      <c r="G132">
        <v>500</v>
      </c>
      <c r="H132">
        <v>165</v>
      </c>
      <c r="I132">
        <v>165</v>
      </c>
      <c r="J132">
        <v>147</v>
      </c>
    </row>
    <row r="133" spans="1:10" x14ac:dyDescent="0.2">
      <c r="C133">
        <v>302</v>
      </c>
      <c r="D133">
        <v>11</v>
      </c>
      <c r="E133">
        <v>8.2000000000000003E-2</v>
      </c>
      <c r="F133">
        <v>0.5</v>
      </c>
      <c r="G133">
        <v>500</v>
      </c>
      <c r="H133">
        <v>75</v>
      </c>
      <c r="I133">
        <v>90</v>
      </c>
      <c r="J133">
        <v>80</v>
      </c>
    </row>
    <row r="134" spans="1:10" x14ac:dyDescent="0.2">
      <c r="C134">
        <v>202</v>
      </c>
      <c r="D134">
        <v>12</v>
      </c>
      <c r="E134">
        <v>0.81299999999999994</v>
      </c>
      <c r="F134">
        <v>0.1</v>
      </c>
      <c r="G134">
        <v>800</v>
      </c>
      <c r="H134">
        <v>114</v>
      </c>
      <c r="I134">
        <v>92</v>
      </c>
      <c r="J134">
        <v>99</v>
      </c>
    </row>
    <row r="135" spans="1:10" x14ac:dyDescent="0.2">
      <c r="A135" s="2">
        <v>43161</v>
      </c>
      <c r="B135" s="2" t="s">
        <v>18</v>
      </c>
      <c r="C135">
        <v>301</v>
      </c>
      <c r="D135">
        <v>1</v>
      </c>
      <c r="E135">
        <v>0.252</v>
      </c>
      <c r="F135">
        <v>0.2</v>
      </c>
      <c r="G135">
        <v>800</v>
      </c>
      <c r="H135">
        <v>72</v>
      </c>
      <c r="I135">
        <v>58</v>
      </c>
      <c r="J135">
        <v>59</v>
      </c>
    </row>
    <row r="136" spans="1:10" x14ac:dyDescent="0.2">
      <c r="C136">
        <v>402</v>
      </c>
      <c r="D136">
        <v>2</v>
      </c>
      <c r="E136">
        <v>9.2999999999999999E-2</v>
      </c>
      <c r="F136">
        <v>0.5</v>
      </c>
      <c r="G136">
        <v>500</v>
      </c>
      <c r="H136">
        <v>80</v>
      </c>
      <c r="I136">
        <v>103</v>
      </c>
      <c r="J136">
        <v>96</v>
      </c>
    </row>
    <row r="137" spans="1:10" x14ac:dyDescent="0.2">
      <c r="C137">
        <v>203</v>
      </c>
      <c r="D137">
        <v>3</v>
      </c>
      <c r="E137">
        <v>1.0720000000000001</v>
      </c>
      <c r="F137">
        <v>0.1</v>
      </c>
      <c r="G137">
        <v>800</v>
      </c>
      <c r="H137">
        <v>147</v>
      </c>
      <c r="I137">
        <v>134</v>
      </c>
      <c r="J137">
        <v>121</v>
      </c>
    </row>
    <row r="138" spans="1:10" x14ac:dyDescent="0.2">
      <c r="C138">
        <v>403</v>
      </c>
      <c r="D138">
        <v>4</v>
      </c>
      <c r="E138">
        <v>6.9999999999999999E-4</v>
      </c>
      <c r="F138">
        <v>0.5</v>
      </c>
      <c r="G138">
        <v>500</v>
      </c>
      <c r="H138">
        <v>0</v>
      </c>
      <c r="I138">
        <v>1</v>
      </c>
      <c r="J138">
        <v>1</v>
      </c>
    </row>
    <row r="139" spans="1:10" x14ac:dyDescent="0.2">
      <c r="C139">
        <v>101</v>
      </c>
      <c r="D139">
        <v>5</v>
      </c>
      <c r="E139">
        <v>0.19900000000000001</v>
      </c>
      <c r="F139">
        <v>0.3</v>
      </c>
      <c r="G139">
        <v>500</v>
      </c>
      <c r="H139">
        <v>108</v>
      </c>
      <c r="I139">
        <v>135</v>
      </c>
      <c r="J139">
        <v>116</v>
      </c>
    </row>
    <row r="140" spans="1:10" x14ac:dyDescent="0.2">
      <c r="C140">
        <v>102</v>
      </c>
      <c r="D140">
        <v>6</v>
      </c>
      <c r="E140">
        <v>7.0000000000000001E-3</v>
      </c>
      <c r="F140">
        <v>0.5</v>
      </c>
      <c r="G140">
        <v>500</v>
      </c>
      <c r="H140">
        <v>6</v>
      </c>
      <c r="I140">
        <v>6</v>
      </c>
      <c r="J140">
        <v>10</v>
      </c>
    </row>
    <row r="141" spans="1:10" x14ac:dyDescent="0.2">
      <c r="C141">
        <v>303</v>
      </c>
      <c r="D141">
        <v>7</v>
      </c>
      <c r="E141">
        <v>0.152</v>
      </c>
      <c r="F141">
        <v>0.3</v>
      </c>
      <c r="G141">
        <v>500</v>
      </c>
      <c r="H141">
        <v>86</v>
      </c>
      <c r="I141">
        <v>99</v>
      </c>
      <c r="J141">
        <v>89</v>
      </c>
    </row>
    <row r="142" spans="1:10" x14ac:dyDescent="0.2">
      <c r="C142">
        <v>401</v>
      </c>
      <c r="D142">
        <v>8</v>
      </c>
      <c r="E142">
        <v>0.26400000000000001</v>
      </c>
      <c r="F142">
        <v>0.1</v>
      </c>
      <c r="G142">
        <v>800</v>
      </c>
      <c r="H142">
        <v>33</v>
      </c>
      <c r="I142">
        <v>32</v>
      </c>
      <c r="J142">
        <v>34</v>
      </c>
    </row>
    <row r="143" spans="1:10" x14ac:dyDescent="0.2">
      <c r="C143">
        <v>103</v>
      </c>
      <c r="D143">
        <v>9</v>
      </c>
      <c r="E143">
        <v>0.50900000000000001</v>
      </c>
      <c r="F143">
        <v>0.1</v>
      </c>
      <c r="G143">
        <v>800</v>
      </c>
      <c r="H143">
        <v>61</v>
      </c>
      <c r="I143">
        <v>62</v>
      </c>
      <c r="J143">
        <v>68</v>
      </c>
    </row>
    <row r="144" spans="1:10" x14ac:dyDescent="0.2">
      <c r="C144">
        <v>201</v>
      </c>
      <c r="D144">
        <v>10</v>
      </c>
      <c r="E144">
        <v>1.2609999999999999</v>
      </c>
      <c r="F144">
        <v>0.1</v>
      </c>
      <c r="G144">
        <v>800</v>
      </c>
      <c r="H144">
        <v>151</v>
      </c>
      <c r="I144">
        <v>159</v>
      </c>
      <c r="J144">
        <v>163</v>
      </c>
    </row>
    <row r="145" spans="1:10" x14ac:dyDescent="0.2">
      <c r="C145">
        <v>302</v>
      </c>
      <c r="D145">
        <v>11</v>
      </c>
      <c r="E145">
        <v>0.29899999999999999</v>
      </c>
      <c r="F145">
        <v>0.1</v>
      </c>
      <c r="G145">
        <v>800</v>
      </c>
      <c r="H145">
        <v>40</v>
      </c>
      <c r="I145">
        <v>39</v>
      </c>
      <c r="J145">
        <v>33</v>
      </c>
    </row>
    <row r="146" spans="1:10" x14ac:dyDescent="0.2">
      <c r="C146">
        <v>202</v>
      </c>
      <c r="D146">
        <v>12</v>
      </c>
      <c r="E146">
        <v>0.60799999999999998</v>
      </c>
      <c r="F146">
        <v>0.1</v>
      </c>
      <c r="G146">
        <v>800</v>
      </c>
      <c r="H146">
        <v>77</v>
      </c>
      <c r="I146">
        <v>74</v>
      </c>
      <c r="J146">
        <v>77</v>
      </c>
    </row>
    <row r="147" spans="1:10" x14ac:dyDescent="0.2">
      <c r="A147" s="2">
        <v>43162</v>
      </c>
      <c r="B147" s="2" t="s">
        <v>18</v>
      </c>
      <c r="C147">
        <v>103</v>
      </c>
      <c r="D147">
        <v>1</v>
      </c>
      <c r="E147">
        <v>0.872</v>
      </c>
      <c r="F147">
        <v>0.1</v>
      </c>
      <c r="G147">
        <v>800</v>
      </c>
      <c r="H147">
        <v>121</v>
      </c>
      <c r="I147">
        <v>92</v>
      </c>
      <c r="J147">
        <v>114</v>
      </c>
    </row>
    <row r="148" spans="1:10" x14ac:dyDescent="0.2">
      <c r="C148">
        <v>301</v>
      </c>
      <c r="D148">
        <v>2</v>
      </c>
      <c r="E148">
        <v>0.06</v>
      </c>
      <c r="F148">
        <v>0.5</v>
      </c>
      <c r="G148">
        <v>500</v>
      </c>
      <c r="H148">
        <v>74</v>
      </c>
      <c r="I148">
        <v>68</v>
      </c>
      <c r="J148">
        <v>39</v>
      </c>
    </row>
    <row r="149" spans="1:10" x14ac:dyDescent="0.2">
      <c r="C149">
        <v>402</v>
      </c>
      <c r="D149">
        <v>3</v>
      </c>
      <c r="E149">
        <v>2E-3</v>
      </c>
      <c r="F149">
        <v>0.5</v>
      </c>
      <c r="G149">
        <v>500</v>
      </c>
      <c r="H149">
        <v>1</v>
      </c>
      <c r="I149">
        <v>3</v>
      </c>
      <c r="J149">
        <v>2</v>
      </c>
    </row>
    <row r="150" spans="1:10" x14ac:dyDescent="0.2">
      <c r="C150">
        <v>201</v>
      </c>
      <c r="D150">
        <v>4</v>
      </c>
      <c r="E150">
        <v>6.6000000000000003E-2</v>
      </c>
      <c r="F150">
        <v>0.5</v>
      </c>
      <c r="G150">
        <v>500</v>
      </c>
      <c r="H150">
        <v>68</v>
      </c>
      <c r="I150">
        <v>67</v>
      </c>
      <c r="J150">
        <v>63</v>
      </c>
    </row>
    <row r="151" spans="1:10" x14ac:dyDescent="0.2">
      <c r="C151">
        <v>102</v>
      </c>
      <c r="D151">
        <v>5</v>
      </c>
      <c r="E151">
        <v>0.35499999999999998</v>
      </c>
      <c r="F151">
        <v>0.1</v>
      </c>
      <c r="G151">
        <v>800</v>
      </c>
      <c r="H151">
        <v>43</v>
      </c>
      <c r="I151">
        <v>45</v>
      </c>
      <c r="J151">
        <v>45</v>
      </c>
    </row>
    <row r="152" spans="1:10" x14ac:dyDescent="0.2">
      <c r="C152">
        <v>202</v>
      </c>
      <c r="D152">
        <v>6</v>
      </c>
      <c r="E152">
        <v>0.02</v>
      </c>
      <c r="F152">
        <v>0.5</v>
      </c>
      <c r="G152">
        <v>500</v>
      </c>
      <c r="H152">
        <v>21</v>
      </c>
      <c r="I152">
        <v>20</v>
      </c>
      <c r="J152">
        <v>20</v>
      </c>
    </row>
    <row r="153" spans="1:10" x14ac:dyDescent="0.2">
      <c r="C153">
        <v>203</v>
      </c>
      <c r="D153">
        <v>7</v>
      </c>
      <c r="E153">
        <v>4.8000000000000001E-2</v>
      </c>
      <c r="F153">
        <v>0.5</v>
      </c>
      <c r="G153">
        <v>500</v>
      </c>
      <c r="H153">
        <v>41</v>
      </c>
      <c r="I153">
        <v>59</v>
      </c>
      <c r="J153">
        <v>44</v>
      </c>
    </row>
    <row r="154" spans="1:10" x14ac:dyDescent="0.2">
      <c r="C154">
        <v>303</v>
      </c>
      <c r="D154">
        <v>8</v>
      </c>
      <c r="E154">
        <v>0.79500000000000004</v>
      </c>
      <c r="F154">
        <v>0.1</v>
      </c>
      <c r="G154">
        <v>800</v>
      </c>
      <c r="H154">
        <v>96</v>
      </c>
      <c r="I154">
        <v>103</v>
      </c>
      <c r="J154">
        <v>94</v>
      </c>
    </row>
    <row r="155" spans="1:10" x14ac:dyDescent="0.2">
      <c r="C155">
        <v>403</v>
      </c>
      <c r="D155">
        <v>9</v>
      </c>
      <c r="E155">
        <v>1.3149999999999999</v>
      </c>
      <c r="F155">
        <v>0.1</v>
      </c>
      <c r="G155">
        <v>800</v>
      </c>
      <c r="H155">
        <v>154</v>
      </c>
      <c r="I155">
        <v>177</v>
      </c>
      <c r="J155">
        <v>162</v>
      </c>
    </row>
    <row r="156" spans="1:10" x14ac:dyDescent="0.2">
      <c r="C156">
        <v>401</v>
      </c>
      <c r="D156">
        <v>10</v>
      </c>
      <c r="E156">
        <v>0.35199999999999998</v>
      </c>
      <c r="F156">
        <v>0.1</v>
      </c>
      <c r="G156">
        <v>800</v>
      </c>
      <c r="H156">
        <v>41</v>
      </c>
      <c r="I156">
        <v>40</v>
      </c>
      <c r="J156">
        <v>51</v>
      </c>
    </row>
    <row r="157" spans="1:10" x14ac:dyDescent="0.2">
      <c r="C157">
        <v>101</v>
      </c>
      <c r="D157">
        <v>11</v>
      </c>
      <c r="E157">
        <v>2E-3</v>
      </c>
      <c r="F157">
        <v>0.5</v>
      </c>
      <c r="G157">
        <v>500</v>
      </c>
      <c r="H157">
        <v>2</v>
      </c>
      <c r="I157">
        <v>2</v>
      </c>
      <c r="J157">
        <v>1</v>
      </c>
    </row>
    <row r="158" spans="1:10" x14ac:dyDescent="0.2">
      <c r="C158">
        <v>302</v>
      </c>
      <c r="D158">
        <v>12</v>
      </c>
      <c r="E158">
        <v>0.73899999999999999</v>
      </c>
      <c r="F158">
        <v>0.1</v>
      </c>
      <c r="G158">
        <v>800</v>
      </c>
      <c r="H158">
        <v>84</v>
      </c>
      <c r="I158">
        <v>101</v>
      </c>
      <c r="J158">
        <v>92</v>
      </c>
    </row>
    <row r="159" spans="1:10" x14ac:dyDescent="0.2">
      <c r="A159" s="2">
        <v>43163</v>
      </c>
      <c r="B159" s="2" t="s">
        <v>18</v>
      </c>
      <c r="C159">
        <v>103</v>
      </c>
      <c r="D159">
        <v>1</v>
      </c>
      <c r="E159">
        <v>0.01</v>
      </c>
      <c r="F159">
        <v>0.5</v>
      </c>
      <c r="G159">
        <v>500</v>
      </c>
      <c r="H159">
        <v>12</v>
      </c>
      <c r="I159">
        <v>11</v>
      </c>
      <c r="J159">
        <v>6</v>
      </c>
    </row>
    <row r="160" spans="1:10" x14ac:dyDescent="0.2">
      <c r="C160">
        <v>301</v>
      </c>
      <c r="D160">
        <v>2</v>
      </c>
      <c r="E160">
        <v>0.157</v>
      </c>
      <c r="F160">
        <v>0.2</v>
      </c>
      <c r="G160">
        <v>500</v>
      </c>
      <c r="H160">
        <v>55</v>
      </c>
      <c r="I160">
        <v>69</v>
      </c>
      <c r="J160">
        <v>64</v>
      </c>
    </row>
    <row r="161" spans="1:11" x14ac:dyDescent="0.2">
      <c r="C161">
        <v>402</v>
      </c>
      <c r="D161">
        <v>3</v>
      </c>
      <c r="E161">
        <v>0</v>
      </c>
      <c r="F161">
        <v>0.5</v>
      </c>
      <c r="G161">
        <v>500</v>
      </c>
      <c r="H161">
        <v>0</v>
      </c>
      <c r="I161">
        <v>0</v>
      </c>
      <c r="J161">
        <v>0</v>
      </c>
    </row>
    <row r="162" spans="1:11" x14ac:dyDescent="0.2">
      <c r="C162">
        <v>201</v>
      </c>
      <c r="D162">
        <v>4</v>
      </c>
      <c r="E162">
        <v>5.0000000000000001E-3</v>
      </c>
      <c r="F162">
        <v>0.5</v>
      </c>
      <c r="G162">
        <v>500</v>
      </c>
      <c r="H162">
        <v>8</v>
      </c>
      <c r="I162">
        <v>7</v>
      </c>
      <c r="J162">
        <v>0</v>
      </c>
    </row>
    <row r="163" spans="1:11" x14ac:dyDescent="0.2">
      <c r="C163">
        <v>102</v>
      </c>
      <c r="D163">
        <v>5</v>
      </c>
      <c r="E163">
        <v>0.18</v>
      </c>
      <c r="F163">
        <v>0.2</v>
      </c>
      <c r="G163">
        <v>500</v>
      </c>
      <c r="H163">
        <v>74</v>
      </c>
      <c r="I163">
        <v>76</v>
      </c>
      <c r="J163">
        <v>67</v>
      </c>
    </row>
    <row r="164" spans="1:11" x14ac:dyDescent="0.2">
      <c r="C164">
        <v>202</v>
      </c>
      <c r="D164">
        <v>6</v>
      </c>
      <c r="E164">
        <v>1E-3</v>
      </c>
      <c r="F164">
        <v>0.5</v>
      </c>
      <c r="G164">
        <v>500</v>
      </c>
      <c r="H164">
        <v>1</v>
      </c>
      <c r="I164">
        <v>2</v>
      </c>
      <c r="J164">
        <v>1</v>
      </c>
    </row>
    <row r="165" spans="1:11" x14ac:dyDescent="0.2">
      <c r="C165">
        <v>203</v>
      </c>
      <c r="D165">
        <v>7</v>
      </c>
      <c r="E165">
        <v>8.0000000000000002E-3</v>
      </c>
      <c r="F165">
        <v>0.5</v>
      </c>
      <c r="G165">
        <v>500</v>
      </c>
      <c r="H165">
        <v>9</v>
      </c>
      <c r="I165">
        <v>9</v>
      </c>
      <c r="J165">
        <v>7</v>
      </c>
    </row>
    <row r="166" spans="1:11" x14ac:dyDescent="0.2">
      <c r="C166">
        <v>303</v>
      </c>
      <c r="D166">
        <v>8</v>
      </c>
      <c r="E166">
        <v>1.6E-2</v>
      </c>
      <c r="F166">
        <v>0.5</v>
      </c>
      <c r="G166">
        <v>500</v>
      </c>
      <c r="H166">
        <v>15</v>
      </c>
      <c r="I166">
        <v>15</v>
      </c>
      <c r="J166">
        <v>19</v>
      </c>
    </row>
    <row r="167" spans="1:11" x14ac:dyDescent="0.2">
      <c r="C167">
        <v>403</v>
      </c>
      <c r="D167">
        <v>9</v>
      </c>
      <c r="E167">
        <v>1.9E-2</v>
      </c>
      <c r="F167">
        <v>0.5</v>
      </c>
      <c r="G167">
        <v>500</v>
      </c>
      <c r="H167">
        <v>23</v>
      </c>
      <c r="I167">
        <v>22</v>
      </c>
      <c r="J167">
        <v>13</v>
      </c>
    </row>
    <row r="168" spans="1:11" x14ac:dyDescent="0.2">
      <c r="C168">
        <v>401</v>
      </c>
      <c r="D168">
        <v>10</v>
      </c>
      <c r="E168">
        <v>0.57299999999999995</v>
      </c>
      <c r="F168">
        <v>0.1</v>
      </c>
      <c r="G168">
        <v>800</v>
      </c>
      <c r="H168">
        <v>58</v>
      </c>
      <c r="I168">
        <v>84</v>
      </c>
      <c r="J168">
        <v>73</v>
      </c>
    </row>
    <row r="169" spans="1:11" x14ac:dyDescent="0.2">
      <c r="C169">
        <v>101</v>
      </c>
      <c r="D169">
        <v>11</v>
      </c>
      <c r="E169">
        <v>0.15</v>
      </c>
      <c r="F169">
        <v>0.2</v>
      </c>
      <c r="G169">
        <v>500</v>
      </c>
      <c r="H169">
        <v>55</v>
      </c>
      <c r="I169">
        <v>68</v>
      </c>
      <c r="J169">
        <v>57</v>
      </c>
    </row>
    <row r="170" spans="1:11" x14ac:dyDescent="0.2">
      <c r="C170">
        <v>302</v>
      </c>
      <c r="D170">
        <v>12</v>
      </c>
      <c r="E170">
        <v>5.8000000000000003E-2</v>
      </c>
      <c r="F170">
        <v>0.5</v>
      </c>
      <c r="G170">
        <v>500</v>
      </c>
      <c r="H170">
        <v>57</v>
      </c>
      <c r="I170">
        <v>59</v>
      </c>
      <c r="J170">
        <v>5</v>
      </c>
    </row>
    <row r="171" spans="1:11" x14ac:dyDescent="0.2">
      <c r="A171" s="2">
        <v>43164</v>
      </c>
      <c r="B171" s="2" t="s">
        <v>18</v>
      </c>
      <c r="C171">
        <v>103</v>
      </c>
      <c r="D171">
        <v>1</v>
      </c>
      <c r="E171">
        <v>1.0999999999999999E-2</v>
      </c>
      <c r="F171">
        <v>0.5</v>
      </c>
      <c r="G171">
        <v>500</v>
      </c>
      <c r="H171">
        <v>13</v>
      </c>
      <c r="I171">
        <v>11</v>
      </c>
      <c r="J171">
        <v>10</v>
      </c>
      <c r="K171" t="s">
        <v>38</v>
      </c>
    </row>
    <row r="172" spans="1:11" x14ac:dyDescent="0.2">
      <c r="C172">
        <v>301</v>
      </c>
      <c r="D172">
        <v>2</v>
      </c>
      <c r="E172">
        <v>0.01</v>
      </c>
      <c r="F172">
        <v>0.5</v>
      </c>
      <c r="G172">
        <v>500</v>
      </c>
      <c r="H172">
        <v>17</v>
      </c>
      <c r="I172">
        <v>4</v>
      </c>
      <c r="J172">
        <v>9</v>
      </c>
    </row>
    <row r="173" spans="1:11" x14ac:dyDescent="0.2">
      <c r="C173">
        <v>402</v>
      </c>
      <c r="D173">
        <v>3</v>
      </c>
      <c r="E173">
        <v>0</v>
      </c>
      <c r="F173">
        <v>0.5</v>
      </c>
      <c r="G173">
        <v>500</v>
      </c>
      <c r="H173">
        <v>0</v>
      </c>
      <c r="I173">
        <v>0</v>
      </c>
      <c r="J173">
        <v>0</v>
      </c>
    </row>
    <row r="174" spans="1:11" x14ac:dyDescent="0.2">
      <c r="C174">
        <v>201</v>
      </c>
      <c r="D174">
        <v>4</v>
      </c>
      <c r="E174">
        <v>5.0000000000000001E-3</v>
      </c>
      <c r="F174">
        <v>0.5</v>
      </c>
      <c r="G174">
        <v>500</v>
      </c>
      <c r="H174">
        <v>5</v>
      </c>
      <c r="I174">
        <v>4</v>
      </c>
      <c r="J174">
        <v>7</v>
      </c>
    </row>
    <row r="175" spans="1:11" x14ac:dyDescent="0.2">
      <c r="C175">
        <v>102</v>
      </c>
      <c r="D175">
        <v>5</v>
      </c>
      <c r="E175">
        <v>4.0000000000000001E-3</v>
      </c>
      <c r="F175">
        <v>0.5</v>
      </c>
      <c r="G175">
        <v>500</v>
      </c>
      <c r="H175">
        <v>4</v>
      </c>
      <c r="I175">
        <v>4</v>
      </c>
      <c r="J175">
        <v>5</v>
      </c>
    </row>
    <row r="176" spans="1:11" x14ac:dyDescent="0.2">
      <c r="C176">
        <v>202</v>
      </c>
      <c r="D176">
        <v>6</v>
      </c>
      <c r="E176">
        <v>1E-3</v>
      </c>
      <c r="F176">
        <v>0.5</v>
      </c>
      <c r="G176">
        <v>500</v>
      </c>
      <c r="H176">
        <v>2</v>
      </c>
      <c r="I176">
        <v>1</v>
      </c>
      <c r="J176">
        <v>1</v>
      </c>
    </row>
    <row r="177" spans="1:11" x14ac:dyDescent="0.2">
      <c r="C177">
        <v>203</v>
      </c>
      <c r="D177">
        <v>7</v>
      </c>
      <c r="E177">
        <v>2E-3</v>
      </c>
      <c r="F177">
        <v>0.5</v>
      </c>
      <c r="G177">
        <v>500</v>
      </c>
      <c r="H177">
        <v>0</v>
      </c>
      <c r="I177">
        <v>3</v>
      </c>
      <c r="J177">
        <v>4</v>
      </c>
    </row>
    <row r="178" spans="1:11" x14ac:dyDescent="0.2">
      <c r="C178">
        <v>303</v>
      </c>
      <c r="D178">
        <v>8</v>
      </c>
      <c r="E178">
        <v>3.0000000000000001E-3</v>
      </c>
      <c r="F178">
        <v>0.5</v>
      </c>
      <c r="G178">
        <v>500</v>
      </c>
      <c r="H178">
        <v>7</v>
      </c>
      <c r="I178">
        <v>1</v>
      </c>
      <c r="J178">
        <v>1</v>
      </c>
    </row>
    <row r="179" spans="1:11" x14ac:dyDescent="0.2">
      <c r="C179">
        <v>403</v>
      </c>
      <c r="D179">
        <v>9</v>
      </c>
      <c r="E179">
        <v>4.0000000000000001E-3</v>
      </c>
      <c r="F179">
        <v>0.5</v>
      </c>
      <c r="G179">
        <v>500</v>
      </c>
      <c r="H179">
        <v>4</v>
      </c>
      <c r="I179">
        <v>4</v>
      </c>
      <c r="J179">
        <v>3</v>
      </c>
    </row>
    <row r="180" spans="1:11" x14ac:dyDescent="0.2">
      <c r="C180">
        <v>401</v>
      </c>
      <c r="D180">
        <v>10</v>
      </c>
      <c r="E180">
        <v>1.4999999999999999E-2</v>
      </c>
      <c r="F180">
        <v>0.5</v>
      </c>
      <c r="G180">
        <v>500</v>
      </c>
      <c r="H180">
        <v>14</v>
      </c>
      <c r="I180">
        <v>14</v>
      </c>
      <c r="J180">
        <v>17</v>
      </c>
    </row>
    <row r="181" spans="1:11" x14ac:dyDescent="0.2">
      <c r="C181">
        <v>101</v>
      </c>
      <c r="D181">
        <v>11</v>
      </c>
      <c r="E181">
        <v>2.1999999999999999E-2</v>
      </c>
      <c r="F181">
        <v>0.5</v>
      </c>
      <c r="G181">
        <v>500</v>
      </c>
      <c r="H181">
        <v>16</v>
      </c>
      <c r="I181">
        <v>29</v>
      </c>
      <c r="J181">
        <v>20</v>
      </c>
      <c r="K181" t="s">
        <v>25</v>
      </c>
    </row>
    <row r="182" spans="1:11" x14ac:dyDescent="0.2">
      <c r="C182">
        <v>302</v>
      </c>
      <c r="D182">
        <v>12</v>
      </c>
      <c r="E182">
        <v>4.0000000000000001E-3</v>
      </c>
      <c r="F182">
        <v>0.5</v>
      </c>
      <c r="G182">
        <v>500</v>
      </c>
      <c r="H182">
        <v>5</v>
      </c>
      <c r="I182">
        <v>6</v>
      </c>
      <c r="J182">
        <v>2</v>
      </c>
    </row>
    <row r="183" spans="1:11" x14ac:dyDescent="0.2">
      <c r="A183" s="2">
        <v>43165</v>
      </c>
      <c r="B183" s="2" t="s">
        <v>18</v>
      </c>
      <c r="C183">
        <v>201</v>
      </c>
      <c r="D183">
        <v>1</v>
      </c>
      <c r="E183">
        <v>0.111</v>
      </c>
      <c r="F183">
        <v>0.2</v>
      </c>
      <c r="G183">
        <v>800</v>
      </c>
      <c r="H183">
        <v>21</v>
      </c>
      <c r="I183">
        <v>32</v>
      </c>
      <c r="J183">
        <v>30</v>
      </c>
    </row>
    <row r="184" spans="1:11" x14ac:dyDescent="0.2">
      <c r="C184">
        <v>401</v>
      </c>
      <c r="D184">
        <v>2</v>
      </c>
      <c r="E184">
        <v>2E-3</v>
      </c>
      <c r="F184">
        <v>0.5</v>
      </c>
      <c r="G184">
        <v>500</v>
      </c>
      <c r="H184">
        <v>3</v>
      </c>
      <c r="I184">
        <v>3</v>
      </c>
      <c r="J184">
        <v>1</v>
      </c>
    </row>
    <row r="185" spans="1:11" x14ac:dyDescent="0.2">
      <c r="C185">
        <v>302</v>
      </c>
      <c r="D185">
        <v>3</v>
      </c>
      <c r="E185">
        <v>0.30099999999999999</v>
      </c>
      <c r="F185">
        <v>0.1</v>
      </c>
      <c r="G185">
        <v>800</v>
      </c>
      <c r="H185">
        <v>36</v>
      </c>
      <c r="I185">
        <v>42</v>
      </c>
      <c r="J185">
        <v>35</v>
      </c>
    </row>
    <row r="186" spans="1:11" x14ac:dyDescent="0.2">
      <c r="C186">
        <v>102</v>
      </c>
      <c r="D186">
        <v>4</v>
      </c>
      <c r="E186">
        <v>8.7999999999999995E-2</v>
      </c>
      <c r="F186">
        <v>0.2</v>
      </c>
      <c r="G186">
        <v>800</v>
      </c>
      <c r="H186">
        <v>23</v>
      </c>
      <c r="I186">
        <v>22</v>
      </c>
      <c r="J186">
        <v>21</v>
      </c>
    </row>
    <row r="187" spans="1:11" x14ac:dyDescent="0.2">
      <c r="C187">
        <v>402</v>
      </c>
      <c r="D187">
        <v>5</v>
      </c>
      <c r="E187">
        <v>0</v>
      </c>
      <c r="F187">
        <v>0.5</v>
      </c>
      <c r="G187">
        <v>500</v>
      </c>
      <c r="H187">
        <v>0</v>
      </c>
      <c r="I187">
        <v>1</v>
      </c>
      <c r="J187">
        <v>0</v>
      </c>
    </row>
    <row r="188" spans="1:11" x14ac:dyDescent="0.2">
      <c r="C188">
        <v>303</v>
      </c>
      <c r="D188">
        <v>6</v>
      </c>
      <c r="E188">
        <v>0.373</v>
      </c>
      <c r="F188">
        <v>0.1</v>
      </c>
      <c r="G188">
        <v>800</v>
      </c>
      <c r="H188">
        <v>47</v>
      </c>
      <c r="I188">
        <v>46</v>
      </c>
      <c r="J188">
        <v>47</v>
      </c>
    </row>
    <row r="189" spans="1:11" x14ac:dyDescent="0.2">
      <c r="C189">
        <v>101</v>
      </c>
      <c r="D189">
        <v>7</v>
      </c>
      <c r="E189">
        <v>8.9999999999999993E-3</v>
      </c>
      <c r="F189">
        <v>0.5</v>
      </c>
      <c r="G189">
        <v>500</v>
      </c>
      <c r="H189">
        <v>11</v>
      </c>
      <c r="I189">
        <v>7</v>
      </c>
      <c r="J189">
        <v>9</v>
      </c>
    </row>
    <row r="190" spans="1:11" x14ac:dyDescent="0.2">
      <c r="C190">
        <v>103</v>
      </c>
      <c r="D190">
        <v>8</v>
      </c>
      <c r="E190">
        <v>0.65900000000000003</v>
      </c>
      <c r="F190">
        <v>0.1</v>
      </c>
      <c r="G190">
        <v>800</v>
      </c>
      <c r="H190">
        <v>82</v>
      </c>
      <c r="I190">
        <v>78</v>
      </c>
      <c r="J190">
        <v>87</v>
      </c>
    </row>
    <row r="191" spans="1:11" x14ac:dyDescent="0.2">
      <c r="C191">
        <v>202</v>
      </c>
      <c r="D191">
        <v>9</v>
      </c>
      <c r="E191">
        <v>0</v>
      </c>
      <c r="F191">
        <v>0.5</v>
      </c>
      <c r="G191">
        <v>500</v>
      </c>
      <c r="H191">
        <v>0</v>
      </c>
      <c r="I191">
        <v>0</v>
      </c>
      <c r="J191">
        <v>0</v>
      </c>
    </row>
    <row r="192" spans="1:11" x14ac:dyDescent="0.2">
      <c r="C192">
        <v>301</v>
      </c>
      <c r="D192">
        <v>10</v>
      </c>
      <c r="E192">
        <v>5.0000000000000001E-3</v>
      </c>
      <c r="F192">
        <v>0.5</v>
      </c>
      <c r="G192">
        <v>500</v>
      </c>
      <c r="H192">
        <v>7</v>
      </c>
      <c r="I192">
        <v>6</v>
      </c>
      <c r="J192">
        <v>3</v>
      </c>
    </row>
    <row r="193" spans="1:10" x14ac:dyDescent="0.2">
      <c r="C193">
        <v>403</v>
      </c>
      <c r="D193">
        <v>11</v>
      </c>
      <c r="E193">
        <v>0.02</v>
      </c>
      <c r="F193">
        <v>0.5</v>
      </c>
      <c r="G193">
        <v>500</v>
      </c>
      <c r="H193">
        <v>14</v>
      </c>
      <c r="I193">
        <v>17</v>
      </c>
      <c r="J193">
        <v>29</v>
      </c>
    </row>
    <row r="194" spans="1:10" x14ac:dyDescent="0.2">
      <c r="C194">
        <v>203</v>
      </c>
      <c r="D194">
        <v>12</v>
      </c>
      <c r="E194">
        <v>0.997</v>
      </c>
      <c r="F194">
        <v>0.1</v>
      </c>
      <c r="G194">
        <v>800</v>
      </c>
      <c r="H194">
        <v>112</v>
      </c>
      <c r="I194">
        <v>119</v>
      </c>
      <c r="J194">
        <v>143</v>
      </c>
    </row>
    <row r="195" spans="1:10" x14ac:dyDescent="0.2">
      <c r="A195" s="2">
        <v>43166</v>
      </c>
      <c r="B195" s="2" t="s">
        <v>18</v>
      </c>
      <c r="C195">
        <v>201</v>
      </c>
      <c r="D195">
        <v>1</v>
      </c>
      <c r="E195">
        <v>4.0000000000000001E-3</v>
      </c>
      <c r="F195">
        <v>0.5</v>
      </c>
      <c r="G195">
        <v>500</v>
      </c>
      <c r="H195">
        <v>4</v>
      </c>
      <c r="I195">
        <v>3</v>
      </c>
      <c r="J195">
        <v>5</v>
      </c>
    </row>
    <row r="196" spans="1:10" x14ac:dyDescent="0.2">
      <c r="C196">
        <v>401</v>
      </c>
      <c r="D196">
        <v>2</v>
      </c>
      <c r="E196">
        <v>1E-3</v>
      </c>
      <c r="F196">
        <v>0.5</v>
      </c>
      <c r="G196">
        <v>500</v>
      </c>
      <c r="H196">
        <v>0</v>
      </c>
      <c r="I196">
        <v>2</v>
      </c>
      <c r="J196">
        <v>0</v>
      </c>
    </row>
    <row r="197" spans="1:10" x14ac:dyDescent="0.2">
      <c r="C197">
        <v>302</v>
      </c>
      <c r="D197">
        <v>3</v>
      </c>
      <c r="E197">
        <v>8.1000000000000003E-2</v>
      </c>
      <c r="F197">
        <v>0.3</v>
      </c>
      <c r="G197">
        <v>500</v>
      </c>
      <c r="H197">
        <v>52</v>
      </c>
      <c r="I197">
        <v>47</v>
      </c>
      <c r="J197">
        <v>46</v>
      </c>
    </row>
    <row r="198" spans="1:10" x14ac:dyDescent="0.2">
      <c r="C198">
        <v>102</v>
      </c>
      <c r="D198">
        <v>4</v>
      </c>
      <c r="E198">
        <v>0.93600000000000005</v>
      </c>
      <c r="F198">
        <v>0.1</v>
      </c>
      <c r="G198">
        <v>800</v>
      </c>
      <c r="H198">
        <v>114</v>
      </c>
      <c r="I198">
        <v>118</v>
      </c>
      <c r="J198">
        <v>119</v>
      </c>
    </row>
    <row r="199" spans="1:10" x14ac:dyDescent="0.2">
      <c r="C199">
        <v>402</v>
      </c>
      <c r="D199">
        <v>5</v>
      </c>
      <c r="E199">
        <v>0.19500000000000001</v>
      </c>
      <c r="F199">
        <v>0.1</v>
      </c>
      <c r="G199">
        <v>800</v>
      </c>
      <c r="H199">
        <v>17</v>
      </c>
      <c r="I199">
        <v>25</v>
      </c>
      <c r="J199">
        <v>31</v>
      </c>
    </row>
    <row r="200" spans="1:10" x14ac:dyDescent="0.2">
      <c r="C200">
        <v>303</v>
      </c>
      <c r="D200">
        <v>6</v>
      </c>
      <c r="E200">
        <v>0.25900000000000001</v>
      </c>
      <c r="F200">
        <v>0.1</v>
      </c>
      <c r="G200">
        <v>800</v>
      </c>
      <c r="H200">
        <v>30</v>
      </c>
      <c r="I200">
        <v>23</v>
      </c>
      <c r="J200">
        <v>44</v>
      </c>
    </row>
    <row r="201" spans="1:10" x14ac:dyDescent="0.2">
      <c r="C201">
        <v>101</v>
      </c>
      <c r="D201">
        <v>7</v>
      </c>
      <c r="E201">
        <v>2E-3</v>
      </c>
      <c r="F201">
        <v>0.5</v>
      </c>
      <c r="G201">
        <v>500</v>
      </c>
      <c r="H201">
        <v>2</v>
      </c>
      <c r="I201">
        <v>1</v>
      </c>
      <c r="J201">
        <v>3</v>
      </c>
    </row>
    <row r="202" spans="1:10" x14ac:dyDescent="0.2">
      <c r="C202">
        <v>103</v>
      </c>
      <c r="D202">
        <v>8</v>
      </c>
      <c r="E202">
        <v>7.0000000000000001E-3</v>
      </c>
      <c r="F202">
        <v>0.5</v>
      </c>
      <c r="G202">
        <v>500</v>
      </c>
      <c r="H202">
        <v>0</v>
      </c>
      <c r="I202">
        <v>1</v>
      </c>
      <c r="J202">
        <v>1</v>
      </c>
    </row>
    <row r="203" spans="1:10" x14ac:dyDescent="0.2">
      <c r="C203">
        <v>202</v>
      </c>
      <c r="D203">
        <v>9</v>
      </c>
      <c r="E203">
        <v>0.16</v>
      </c>
      <c r="F203">
        <v>0.1</v>
      </c>
      <c r="G203">
        <v>800</v>
      </c>
      <c r="H203">
        <v>16</v>
      </c>
      <c r="I203">
        <v>20</v>
      </c>
      <c r="J203">
        <v>24</v>
      </c>
    </row>
    <row r="204" spans="1:10" x14ac:dyDescent="0.2">
      <c r="C204">
        <v>301</v>
      </c>
      <c r="D204">
        <v>10</v>
      </c>
      <c r="E204">
        <v>1.1519999999999999</v>
      </c>
      <c r="F204">
        <v>0.1</v>
      </c>
      <c r="G204">
        <v>800</v>
      </c>
      <c r="H204">
        <v>156</v>
      </c>
      <c r="I204">
        <v>141</v>
      </c>
      <c r="J204">
        <v>135</v>
      </c>
    </row>
    <row r="205" spans="1:10" x14ac:dyDescent="0.2">
      <c r="C205">
        <v>403</v>
      </c>
      <c r="D205">
        <v>11</v>
      </c>
      <c r="E205">
        <v>5.8000000000000003E-2</v>
      </c>
      <c r="F205">
        <v>0.3</v>
      </c>
      <c r="G205">
        <v>800</v>
      </c>
      <c r="H205">
        <v>18</v>
      </c>
      <c r="I205">
        <v>28</v>
      </c>
      <c r="J205">
        <v>19</v>
      </c>
    </row>
    <row r="206" spans="1:10" x14ac:dyDescent="0.2">
      <c r="C206">
        <v>203</v>
      </c>
      <c r="D206">
        <v>12</v>
      </c>
      <c r="E206">
        <v>3.9E-2</v>
      </c>
      <c r="F206">
        <v>0.3</v>
      </c>
      <c r="G206">
        <v>550</v>
      </c>
      <c r="H206">
        <v>17</v>
      </c>
      <c r="I206">
        <v>32</v>
      </c>
      <c r="J206">
        <v>15</v>
      </c>
    </row>
    <row r="207" spans="1:10" x14ac:dyDescent="0.2">
      <c r="A207" s="2">
        <v>43167</v>
      </c>
      <c r="B207" s="2" t="s">
        <v>39</v>
      </c>
      <c r="C207">
        <v>203</v>
      </c>
      <c r="D207">
        <v>1</v>
      </c>
      <c r="E207">
        <v>1.1999999999999999E-3</v>
      </c>
      <c r="F207">
        <v>1</v>
      </c>
      <c r="G207">
        <v>300</v>
      </c>
      <c r="H207">
        <v>5</v>
      </c>
      <c r="I207">
        <v>4</v>
      </c>
      <c r="J207">
        <v>3</v>
      </c>
    </row>
    <row r="208" spans="1:10" x14ac:dyDescent="0.2">
      <c r="C208">
        <v>401</v>
      </c>
      <c r="D208">
        <v>2</v>
      </c>
      <c r="E208">
        <v>1E-3</v>
      </c>
      <c r="F208">
        <v>1</v>
      </c>
      <c r="G208">
        <v>300</v>
      </c>
      <c r="H208">
        <v>1</v>
      </c>
      <c r="I208">
        <v>2</v>
      </c>
      <c r="J208">
        <v>1</v>
      </c>
    </row>
    <row r="209" spans="1:11" x14ac:dyDescent="0.2">
      <c r="C209">
        <v>302</v>
      </c>
      <c r="D209">
        <v>3</v>
      </c>
      <c r="E209">
        <v>0.47099999999999997</v>
      </c>
      <c r="F209">
        <v>0.2</v>
      </c>
      <c r="G209">
        <v>700</v>
      </c>
      <c r="H209">
        <v>156</v>
      </c>
      <c r="I209">
        <v>127</v>
      </c>
      <c r="J209">
        <v>121</v>
      </c>
    </row>
    <row r="210" spans="1:11" x14ac:dyDescent="0.2">
      <c r="C210">
        <v>202</v>
      </c>
      <c r="D210">
        <v>4</v>
      </c>
      <c r="E210">
        <v>0.99299999999999999</v>
      </c>
      <c r="F210">
        <v>1</v>
      </c>
      <c r="G210">
        <v>350</v>
      </c>
      <c r="H210">
        <v>5</v>
      </c>
      <c r="I210">
        <v>2</v>
      </c>
      <c r="J210">
        <v>1</v>
      </c>
    </row>
    <row r="211" spans="1:11" x14ac:dyDescent="0.2">
      <c r="C211">
        <v>403</v>
      </c>
      <c r="D211">
        <v>5</v>
      </c>
      <c r="E211">
        <v>1E-3</v>
      </c>
      <c r="F211">
        <v>1</v>
      </c>
      <c r="G211">
        <v>300</v>
      </c>
      <c r="H211">
        <v>0</v>
      </c>
      <c r="I211">
        <v>2</v>
      </c>
      <c r="J211">
        <v>4</v>
      </c>
    </row>
    <row r="212" spans="1:11" x14ac:dyDescent="0.2">
      <c r="C212">
        <v>103</v>
      </c>
      <c r="D212">
        <v>6</v>
      </c>
      <c r="E212">
        <v>1E-3</v>
      </c>
      <c r="F212">
        <v>1</v>
      </c>
      <c r="G212">
        <v>350</v>
      </c>
      <c r="H212">
        <v>2</v>
      </c>
      <c r="I212">
        <v>1</v>
      </c>
      <c r="J212">
        <v>7</v>
      </c>
    </row>
    <row r="213" spans="1:11" x14ac:dyDescent="0.2">
      <c r="C213">
        <v>402</v>
      </c>
      <c r="D213">
        <v>7</v>
      </c>
      <c r="E213">
        <v>0.35799999999999998</v>
      </c>
      <c r="F213">
        <v>0.5</v>
      </c>
      <c r="G213">
        <v>500</v>
      </c>
      <c r="H213">
        <v>136</v>
      </c>
      <c r="I213">
        <v>105</v>
      </c>
      <c r="J213">
        <v>117</v>
      </c>
    </row>
    <row r="214" spans="1:11" x14ac:dyDescent="0.2">
      <c r="C214">
        <v>201</v>
      </c>
      <c r="D214">
        <v>8</v>
      </c>
      <c r="E214">
        <v>1E-3</v>
      </c>
      <c r="F214">
        <v>1</v>
      </c>
      <c r="G214">
        <v>500</v>
      </c>
      <c r="H214">
        <v>1</v>
      </c>
      <c r="I214">
        <v>3</v>
      </c>
      <c r="J214">
        <v>1</v>
      </c>
    </row>
    <row r="215" spans="1:11" x14ac:dyDescent="0.2">
      <c r="C215">
        <v>301</v>
      </c>
      <c r="D215">
        <v>9</v>
      </c>
      <c r="E215">
        <v>8.0000000000000002E-3</v>
      </c>
      <c r="F215">
        <v>1</v>
      </c>
      <c r="G215">
        <v>500</v>
      </c>
      <c r="H215">
        <v>19</v>
      </c>
      <c r="I215">
        <v>11</v>
      </c>
      <c r="J215">
        <v>17</v>
      </c>
    </row>
    <row r="216" spans="1:11" x14ac:dyDescent="0.2">
      <c r="C216">
        <v>101</v>
      </c>
      <c r="D216">
        <v>10</v>
      </c>
      <c r="E216">
        <v>0.29499999999999998</v>
      </c>
      <c r="F216">
        <v>0.2</v>
      </c>
      <c r="G216">
        <v>800</v>
      </c>
      <c r="H216">
        <v>73</v>
      </c>
      <c r="I216">
        <v>76</v>
      </c>
      <c r="J216">
        <v>72</v>
      </c>
    </row>
    <row r="217" spans="1:11" x14ac:dyDescent="0.2">
      <c r="C217">
        <v>102</v>
      </c>
      <c r="D217">
        <v>11</v>
      </c>
      <c r="E217">
        <v>0.47299999999999998</v>
      </c>
      <c r="F217">
        <v>0.2</v>
      </c>
      <c r="G217">
        <v>800</v>
      </c>
      <c r="H217">
        <v>132</v>
      </c>
      <c r="I217">
        <v>113</v>
      </c>
      <c r="J217">
        <v>110</v>
      </c>
    </row>
    <row r="218" spans="1:11" x14ac:dyDescent="0.2">
      <c r="C218">
        <v>303</v>
      </c>
      <c r="D218">
        <v>12</v>
      </c>
      <c r="E218">
        <v>1.0999999999999999E-2</v>
      </c>
      <c r="F218">
        <v>1</v>
      </c>
      <c r="G218">
        <v>500</v>
      </c>
      <c r="H218">
        <v>22</v>
      </c>
      <c r="I218">
        <v>26</v>
      </c>
      <c r="J218">
        <v>18</v>
      </c>
    </row>
    <row r="219" spans="1:11" x14ac:dyDescent="0.2">
      <c r="A219" s="2">
        <v>43168</v>
      </c>
      <c r="B219" s="2" t="s">
        <v>35</v>
      </c>
      <c r="C219">
        <v>203</v>
      </c>
      <c r="D219">
        <v>1</v>
      </c>
      <c r="E219">
        <v>1E-3</v>
      </c>
      <c r="F219">
        <v>1</v>
      </c>
      <c r="G219">
        <v>500</v>
      </c>
      <c r="H219">
        <v>1</v>
      </c>
      <c r="I219">
        <v>2</v>
      </c>
      <c r="J219">
        <v>0</v>
      </c>
      <c r="K219" t="s">
        <v>42</v>
      </c>
    </row>
    <row r="220" spans="1:11" x14ac:dyDescent="0.2">
      <c r="C220">
        <v>401</v>
      </c>
      <c r="D220">
        <v>2</v>
      </c>
      <c r="E220">
        <v>1E-3</v>
      </c>
      <c r="F220">
        <v>1</v>
      </c>
      <c r="G220">
        <v>500</v>
      </c>
      <c r="H220">
        <v>1</v>
      </c>
      <c r="I220">
        <v>1</v>
      </c>
      <c r="J220">
        <v>2</v>
      </c>
      <c r="K220" t="s">
        <v>42</v>
      </c>
    </row>
    <row r="221" spans="1:11" x14ac:dyDescent="0.2">
      <c r="C221">
        <v>302</v>
      </c>
      <c r="D221">
        <v>3</v>
      </c>
      <c r="E221">
        <v>1.2999999999999999E-2</v>
      </c>
      <c r="F221">
        <v>1</v>
      </c>
      <c r="G221">
        <v>500</v>
      </c>
      <c r="H221">
        <v>26</v>
      </c>
      <c r="I221">
        <v>23</v>
      </c>
      <c r="J221">
        <v>26</v>
      </c>
      <c r="K221" t="s">
        <v>42</v>
      </c>
    </row>
    <row r="222" spans="1:11" x14ac:dyDescent="0.2">
      <c r="C222">
        <v>202</v>
      </c>
      <c r="D222">
        <v>4</v>
      </c>
      <c r="E222">
        <v>1E-3</v>
      </c>
      <c r="F222">
        <v>1</v>
      </c>
      <c r="G222">
        <v>500</v>
      </c>
      <c r="H222">
        <v>6</v>
      </c>
      <c r="I222">
        <v>0</v>
      </c>
      <c r="J222">
        <v>1</v>
      </c>
      <c r="K222" t="s">
        <v>42</v>
      </c>
    </row>
    <row r="223" spans="1:11" x14ac:dyDescent="0.2">
      <c r="C223">
        <v>403</v>
      </c>
      <c r="D223">
        <v>5</v>
      </c>
      <c r="E223">
        <v>1E-3</v>
      </c>
      <c r="F223">
        <v>1</v>
      </c>
      <c r="G223">
        <v>500</v>
      </c>
      <c r="H223">
        <v>3</v>
      </c>
      <c r="I223">
        <v>0</v>
      </c>
      <c r="J223">
        <v>5</v>
      </c>
      <c r="K223" t="s">
        <v>42</v>
      </c>
    </row>
    <row r="224" spans="1:11" x14ac:dyDescent="0.2">
      <c r="C224">
        <v>103</v>
      </c>
      <c r="D224">
        <v>6</v>
      </c>
      <c r="E224">
        <v>7.1999999999999995E-2</v>
      </c>
      <c r="F224">
        <v>0.5</v>
      </c>
      <c r="G224">
        <v>500</v>
      </c>
      <c r="H224">
        <v>69</v>
      </c>
      <c r="I224">
        <v>76</v>
      </c>
      <c r="J224">
        <v>70</v>
      </c>
      <c r="K224" t="s">
        <v>43</v>
      </c>
    </row>
    <row r="225" spans="1:11" x14ac:dyDescent="0.2">
      <c r="C225">
        <v>402</v>
      </c>
      <c r="D225">
        <v>7</v>
      </c>
      <c r="E225">
        <v>7.0000000000000001E-3</v>
      </c>
      <c r="F225">
        <v>1</v>
      </c>
      <c r="G225">
        <v>350</v>
      </c>
      <c r="H225">
        <v>24</v>
      </c>
      <c r="I225">
        <v>14</v>
      </c>
      <c r="J225">
        <v>19</v>
      </c>
      <c r="K225" t="s">
        <v>42</v>
      </c>
    </row>
    <row r="226" spans="1:11" x14ac:dyDescent="0.2">
      <c r="C226">
        <v>201</v>
      </c>
      <c r="D226">
        <v>8</v>
      </c>
      <c r="E226">
        <v>3.0000000000000001E-3</v>
      </c>
      <c r="F226">
        <v>1</v>
      </c>
      <c r="G226">
        <v>350</v>
      </c>
      <c r="H226">
        <v>10</v>
      </c>
      <c r="I226">
        <v>4</v>
      </c>
      <c r="J226">
        <v>7</v>
      </c>
      <c r="K226" t="s">
        <v>42</v>
      </c>
    </row>
    <row r="227" spans="1:11" x14ac:dyDescent="0.2">
      <c r="C227">
        <v>301</v>
      </c>
      <c r="D227">
        <v>9</v>
      </c>
      <c r="E227">
        <v>6.0000000000000001E-3</v>
      </c>
      <c r="F227">
        <v>1</v>
      </c>
      <c r="G227">
        <v>300</v>
      </c>
      <c r="H227">
        <v>16</v>
      </c>
      <c r="I227">
        <v>20</v>
      </c>
      <c r="J227">
        <v>22</v>
      </c>
      <c r="K227" t="s">
        <v>42</v>
      </c>
    </row>
    <row r="228" spans="1:11" x14ac:dyDescent="0.2">
      <c r="C228">
        <v>101</v>
      </c>
      <c r="D228">
        <v>10</v>
      </c>
      <c r="E228">
        <v>4.2999999999999997E-2</v>
      </c>
      <c r="F228">
        <v>0.5</v>
      </c>
      <c r="G228">
        <v>500</v>
      </c>
      <c r="H228">
        <v>47</v>
      </c>
      <c r="I228">
        <v>39</v>
      </c>
      <c r="J228">
        <v>44</v>
      </c>
      <c r="K228" t="s">
        <v>42</v>
      </c>
    </row>
    <row r="229" spans="1:11" x14ac:dyDescent="0.2">
      <c r="C229">
        <v>102</v>
      </c>
      <c r="D229">
        <v>11</v>
      </c>
      <c r="E229">
        <v>1.9E-2</v>
      </c>
      <c r="F229">
        <v>1</v>
      </c>
      <c r="G229">
        <v>300</v>
      </c>
      <c r="H229">
        <v>63</v>
      </c>
      <c r="I229">
        <v>67</v>
      </c>
      <c r="J229">
        <v>55</v>
      </c>
      <c r="K229" t="s">
        <v>42</v>
      </c>
    </row>
    <row r="230" spans="1:11" x14ac:dyDescent="0.2">
      <c r="C230">
        <v>303</v>
      </c>
      <c r="D230">
        <v>12</v>
      </c>
      <c r="E230">
        <v>4.0000000000000001E-3</v>
      </c>
      <c r="F230">
        <v>1</v>
      </c>
      <c r="G230">
        <v>300</v>
      </c>
      <c r="H230">
        <v>12</v>
      </c>
      <c r="I230">
        <v>14</v>
      </c>
      <c r="J230">
        <v>16</v>
      </c>
      <c r="K230" t="s">
        <v>42</v>
      </c>
    </row>
    <row r="231" spans="1:11" x14ac:dyDescent="0.2">
      <c r="A231" s="2">
        <v>43169</v>
      </c>
      <c r="B231" s="2" t="s">
        <v>35</v>
      </c>
      <c r="C231">
        <v>301</v>
      </c>
      <c r="D231">
        <v>1</v>
      </c>
      <c r="E231">
        <v>1E-3</v>
      </c>
      <c r="F231">
        <v>1</v>
      </c>
      <c r="G231">
        <v>300</v>
      </c>
      <c r="H231">
        <v>4</v>
      </c>
      <c r="I231">
        <v>5</v>
      </c>
      <c r="J231">
        <v>5</v>
      </c>
    </row>
    <row r="232" spans="1:11" x14ac:dyDescent="0.2">
      <c r="C232">
        <v>101</v>
      </c>
      <c r="D232">
        <v>2</v>
      </c>
      <c r="E232">
        <v>6.0000000000000001E-3</v>
      </c>
      <c r="F232">
        <v>1</v>
      </c>
      <c r="G232">
        <v>300</v>
      </c>
      <c r="H232">
        <v>16</v>
      </c>
      <c r="I232">
        <v>22</v>
      </c>
      <c r="J232">
        <v>17</v>
      </c>
    </row>
    <row r="233" spans="1:11" x14ac:dyDescent="0.2">
      <c r="C233">
        <v>403</v>
      </c>
      <c r="D233">
        <v>3</v>
      </c>
      <c r="E233">
        <v>0</v>
      </c>
      <c r="F233">
        <v>1</v>
      </c>
      <c r="G233">
        <v>300</v>
      </c>
      <c r="H233">
        <v>0</v>
      </c>
      <c r="I233">
        <v>0</v>
      </c>
      <c r="J233">
        <v>1</v>
      </c>
    </row>
    <row r="234" spans="1:11" x14ac:dyDescent="0.2">
      <c r="C234">
        <v>303</v>
      </c>
      <c r="D234">
        <v>4</v>
      </c>
      <c r="E234">
        <v>0</v>
      </c>
      <c r="F234">
        <v>1</v>
      </c>
      <c r="G234">
        <v>300</v>
      </c>
      <c r="H234">
        <v>0</v>
      </c>
      <c r="I234">
        <v>0</v>
      </c>
      <c r="J234">
        <v>0</v>
      </c>
    </row>
    <row r="235" spans="1:11" x14ac:dyDescent="0.2">
      <c r="C235">
        <v>401</v>
      </c>
      <c r="D235">
        <v>5</v>
      </c>
      <c r="E235">
        <v>0</v>
      </c>
      <c r="F235">
        <v>1</v>
      </c>
      <c r="G235">
        <v>300</v>
      </c>
      <c r="H235">
        <v>1</v>
      </c>
      <c r="I235">
        <v>0</v>
      </c>
      <c r="J235">
        <v>0</v>
      </c>
    </row>
    <row r="236" spans="1:11" x14ac:dyDescent="0.2">
      <c r="C236">
        <v>203</v>
      </c>
      <c r="D236">
        <v>6</v>
      </c>
      <c r="E236">
        <v>0.30099999999999999</v>
      </c>
      <c r="F236">
        <v>0.2</v>
      </c>
      <c r="G236">
        <v>500</v>
      </c>
      <c r="H236">
        <v>131</v>
      </c>
      <c r="I236">
        <v>107</v>
      </c>
      <c r="J236">
        <v>122</v>
      </c>
    </row>
    <row r="237" spans="1:11" x14ac:dyDescent="0.2">
      <c r="C237">
        <v>202</v>
      </c>
      <c r="D237">
        <v>7</v>
      </c>
      <c r="E237">
        <v>0.24</v>
      </c>
      <c r="F237">
        <v>0.2</v>
      </c>
      <c r="G237">
        <v>500</v>
      </c>
      <c r="H237">
        <v>91</v>
      </c>
      <c r="I237">
        <v>108</v>
      </c>
      <c r="J237">
        <v>89</v>
      </c>
    </row>
    <row r="238" spans="1:11" x14ac:dyDescent="0.2">
      <c r="C238">
        <v>302</v>
      </c>
      <c r="D238">
        <v>8</v>
      </c>
      <c r="E238">
        <v>0</v>
      </c>
      <c r="F238">
        <v>1</v>
      </c>
      <c r="G238">
        <v>300</v>
      </c>
      <c r="H238">
        <v>1</v>
      </c>
      <c r="I238">
        <v>0</v>
      </c>
      <c r="J238">
        <v>1</v>
      </c>
    </row>
    <row r="239" spans="1:11" x14ac:dyDescent="0.2">
      <c r="C239">
        <v>201</v>
      </c>
      <c r="D239">
        <v>9</v>
      </c>
      <c r="E239">
        <v>0.66900000000000004</v>
      </c>
      <c r="F239">
        <v>0.2</v>
      </c>
      <c r="G239">
        <v>800</v>
      </c>
      <c r="H239">
        <v>168</v>
      </c>
      <c r="I239">
        <v>173</v>
      </c>
      <c r="J239">
        <v>161</v>
      </c>
    </row>
    <row r="240" spans="1:11" x14ac:dyDescent="0.2">
      <c r="C240">
        <v>103</v>
      </c>
      <c r="D240">
        <v>10</v>
      </c>
      <c r="E240">
        <v>0.376</v>
      </c>
      <c r="F240">
        <v>0.2</v>
      </c>
      <c r="G240">
        <v>800</v>
      </c>
      <c r="H240">
        <v>88</v>
      </c>
      <c r="I240">
        <v>98</v>
      </c>
      <c r="J240">
        <v>96</v>
      </c>
    </row>
    <row r="241" spans="1:11" x14ac:dyDescent="0.2">
      <c r="C241">
        <v>102</v>
      </c>
      <c r="D241">
        <v>11</v>
      </c>
      <c r="E241">
        <v>1E-3</v>
      </c>
      <c r="F241">
        <v>1</v>
      </c>
      <c r="G241">
        <v>300</v>
      </c>
      <c r="H241">
        <v>1</v>
      </c>
      <c r="I241">
        <v>2</v>
      </c>
      <c r="J241">
        <v>2</v>
      </c>
    </row>
    <row r="242" spans="1:11" x14ac:dyDescent="0.2">
      <c r="C242">
        <v>402</v>
      </c>
      <c r="D242">
        <v>12</v>
      </c>
      <c r="E242">
        <v>0</v>
      </c>
      <c r="F242">
        <v>1</v>
      </c>
      <c r="G242">
        <v>300</v>
      </c>
      <c r="H242">
        <v>0</v>
      </c>
      <c r="I242">
        <v>1</v>
      </c>
      <c r="J242">
        <v>0</v>
      </c>
    </row>
    <row r="243" spans="1:11" x14ac:dyDescent="0.2">
      <c r="A243" s="2">
        <v>43170</v>
      </c>
      <c r="B243" s="2" t="s">
        <v>35</v>
      </c>
      <c r="C243">
        <v>301</v>
      </c>
      <c r="D243">
        <v>1</v>
      </c>
      <c r="E243">
        <v>0.67200000000000004</v>
      </c>
      <c r="F243">
        <v>0.1</v>
      </c>
      <c r="G243">
        <v>800</v>
      </c>
      <c r="H243">
        <v>84</v>
      </c>
      <c r="I243">
        <v>80</v>
      </c>
      <c r="J243">
        <v>88</v>
      </c>
    </row>
    <row r="244" spans="1:11" x14ac:dyDescent="0.2">
      <c r="C244">
        <v>101</v>
      </c>
      <c r="D244">
        <v>2</v>
      </c>
      <c r="E244">
        <v>2E-3</v>
      </c>
      <c r="F244">
        <v>1</v>
      </c>
      <c r="G244">
        <v>150</v>
      </c>
      <c r="H244">
        <v>10</v>
      </c>
      <c r="I244">
        <v>13</v>
      </c>
      <c r="J244">
        <v>19</v>
      </c>
    </row>
    <row r="245" spans="1:11" x14ac:dyDescent="0.2">
      <c r="C245">
        <v>403</v>
      </c>
      <c r="D245">
        <v>3</v>
      </c>
      <c r="E245">
        <v>0</v>
      </c>
      <c r="F245">
        <v>1</v>
      </c>
      <c r="G245">
        <v>150</v>
      </c>
      <c r="H245">
        <v>2</v>
      </c>
      <c r="I245">
        <v>0</v>
      </c>
      <c r="J245">
        <v>2</v>
      </c>
    </row>
    <row r="246" spans="1:11" x14ac:dyDescent="0.2">
      <c r="C246">
        <v>303</v>
      </c>
      <c r="D246">
        <v>4</v>
      </c>
      <c r="E246">
        <v>0</v>
      </c>
      <c r="F246">
        <v>1</v>
      </c>
      <c r="G246">
        <v>150</v>
      </c>
      <c r="H246">
        <v>0</v>
      </c>
      <c r="I246">
        <v>0</v>
      </c>
      <c r="J246">
        <v>0</v>
      </c>
      <c r="K246" t="s">
        <v>40</v>
      </c>
    </row>
    <row r="247" spans="1:11" x14ac:dyDescent="0.2">
      <c r="C247">
        <v>401</v>
      </c>
      <c r="D247">
        <v>5</v>
      </c>
      <c r="E247">
        <v>0</v>
      </c>
      <c r="F247">
        <v>1</v>
      </c>
      <c r="G247">
        <v>150</v>
      </c>
      <c r="H247">
        <v>0</v>
      </c>
      <c r="I247">
        <v>0</v>
      </c>
      <c r="J247">
        <v>0</v>
      </c>
    </row>
    <row r="248" spans="1:11" x14ac:dyDescent="0.2">
      <c r="C248">
        <v>203</v>
      </c>
      <c r="D248">
        <v>6</v>
      </c>
      <c r="E248">
        <v>3.6999999999999998E-2</v>
      </c>
      <c r="F248">
        <v>0.5</v>
      </c>
      <c r="G248">
        <v>300</v>
      </c>
      <c r="H248">
        <v>50</v>
      </c>
      <c r="I248">
        <v>60</v>
      </c>
      <c r="J248">
        <v>75</v>
      </c>
    </row>
    <row r="249" spans="1:11" x14ac:dyDescent="0.2">
      <c r="C249">
        <v>202</v>
      </c>
      <c r="D249">
        <v>7</v>
      </c>
      <c r="E249">
        <v>1E-3</v>
      </c>
      <c r="F249">
        <v>1</v>
      </c>
      <c r="G249">
        <v>150</v>
      </c>
      <c r="H249">
        <v>5</v>
      </c>
      <c r="I249">
        <v>8</v>
      </c>
      <c r="J249">
        <v>6</v>
      </c>
    </row>
    <row r="250" spans="1:11" x14ac:dyDescent="0.2">
      <c r="C250">
        <v>302</v>
      </c>
      <c r="D250">
        <v>8</v>
      </c>
      <c r="E250">
        <v>0</v>
      </c>
      <c r="F250">
        <v>1</v>
      </c>
      <c r="G250">
        <v>150</v>
      </c>
      <c r="H250">
        <v>5</v>
      </c>
      <c r="I250">
        <v>2</v>
      </c>
      <c r="J250">
        <v>2</v>
      </c>
    </row>
    <row r="251" spans="1:11" x14ac:dyDescent="0.2">
      <c r="C251">
        <v>201</v>
      </c>
      <c r="D251">
        <v>9</v>
      </c>
      <c r="E251">
        <v>0.04</v>
      </c>
      <c r="F251">
        <v>0.5</v>
      </c>
      <c r="G251">
        <v>300</v>
      </c>
      <c r="H251">
        <v>64</v>
      </c>
      <c r="I251">
        <v>69</v>
      </c>
      <c r="J251">
        <v>67</v>
      </c>
    </row>
    <row r="252" spans="1:11" x14ac:dyDescent="0.2">
      <c r="C252">
        <v>103</v>
      </c>
      <c r="D252">
        <v>10</v>
      </c>
      <c r="E252">
        <v>3.0000000000000001E-3</v>
      </c>
      <c r="F252">
        <v>1</v>
      </c>
      <c r="G252">
        <v>150</v>
      </c>
      <c r="H252">
        <v>24</v>
      </c>
      <c r="I252">
        <v>21</v>
      </c>
      <c r="J252">
        <v>20</v>
      </c>
    </row>
    <row r="253" spans="1:11" x14ac:dyDescent="0.2">
      <c r="C253">
        <v>102</v>
      </c>
      <c r="D253">
        <v>11</v>
      </c>
      <c r="E253">
        <v>0</v>
      </c>
      <c r="F253">
        <v>1</v>
      </c>
      <c r="G253">
        <v>150</v>
      </c>
      <c r="H253">
        <v>0</v>
      </c>
      <c r="I253">
        <v>2</v>
      </c>
      <c r="J253">
        <v>1</v>
      </c>
    </row>
    <row r="254" spans="1:11" x14ac:dyDescent="0.2">
      <c r="C254">
        <v>402</v>
      </c>
      <c r="D254">
        <v>12</v>
      </c>
      <c r="E254">
        <v>0</v>
      </c>
      <c r="F254">
        <v>1</v>
      </c>
      <c r="G254">
        <v>150</v>
      </c>
      <c r="H254">
        <v>0</v>
      </c>
      <c r="I254">
        <v>0</v>
      </c>
      <c r="J254">
        <v>0</v>
      </c>
    </row>
    <row r="255" spans="1:11" x14ac:dyDescent="0.2">
      <c r="A255" s="2">
        <v>43171</v>
      </c>
      <c r="B255" s="2" t="s">
        <v>41</v>
      </c>
      <c r="C255">
        <v>202</v>
      </c>
      <c r="D255">
        <v>1</v>
      </c>
      <c r="E255">
        <v>6.7000000000000004E-2</v>
      </c>
      <c r="F255">
        <v>0.1</v>
      </c>
      <c r="G255">
        <v>500</v>
      </c>
      <c r="H255">
        <v>11</v>
      </c>
      <c r="I255">
        <v>14</v>
      </c>
      <c r="J255">
        <v>15</v>
      </c>
    </row>
    <row r="256" spans="1:11" x14ac:dyDescent="0.2">
      <c r="C256">
        <v>403</v>
      </c>
      <c r="D256">
        <v>2</v>
      </c>
      <c r="E256">
        <v>8.0000000000000002E-3</v>
      </c>
      <c r="F256">
        <v>0.5</v>
      </c>
      <c r="G256">
        <v>500</v>
      </c>
      <c r="H256">
        <v>12</v>
      </c>
      <c r="I256">
        <v>8</v>
      </c>
      <c r="J256">
        <v>14</v>
      </c>
    </row>
    <row r="257" spans="1:10" x14ac:dyDescent="0.2">
      <c r="C257">
        <v>401</v>
      </c>
      <c r="D257">
        <v>3</v>
      </c>
      <c r="E257">
        <v>0.28000000000000003</v>
      </c>
      <c r="F257">
        <v>0.1</v>
      </c>
      <c r="G257">
        <v>500</v>
      </c>
      <c r="H257">
        <v>80</v>
      </c>
      <c r="I257">
        <v>87</v>
      </c>
      <c r="J257">
        <v>73</v>
      </c>
    </row>
    <row r="258" spans="1:10" x14ac:dyDescent="0.2">
      <c r="C258">
        <v>203</v>
      </c>
      <c r="D258">
        <v>4</v>
      </c>
      <c r="E258">
        <v>3.0000000000000001E-3</v>
      </c>
      <c r="F258">
        <v>0.5</v>
      </c>
      <c r="G258">
        <v>500</v>
      </c>
      <c r="H258">
        <v>4</v>
      </c>
      <c r="I258">
        <v>2</v>
      </c>
      <c r="J258">
        <v>3</v>
      </c>
    </row>
    <row r="259" spans="1:10" x14ac:dyDescent="0.2">
      <c r="C259">
        <v>303</v>
      </c>
      <c r="D259">
        <v>5</v>
      </c>
      <c r="E259">
        <v>0.30099999999999999</v>
      </c>
      <c r="F259">
        <v>0.1</v>
      </c>
      <c r="G259">
        <v>500</v>
      </c>
      <c r="H259">
        <v>61</v>
      </c>
      <c r="I259">
        <v>57</v>
      </c>
      <c r="J259">
        <v>63</v>
      </c>
    </row>
    <row r="260" spans="1:10" x14ac:dyDescent="0.2">
      <c r="C260">
        <v>302</v>
      </c>
      <c r="D260">
        <v>6</v>
      </c>
      <c r="E260">
        <v>6.0000000000000001E-3</v>
      </c>
      <c r="F260">
        <v>0.5</v>
      </c>
      <c r="G260">
        <v>500</v>
      </c>
      <c r="H260">
        <v>4</v>
      </c>
      <c r="I260">
        <v>7</v>
      </c>
      <c r="J260">
        <v>6</v>
      </c>
    </row>
    <row r="261" spans="1:10" x14ac:dyDescent="0.2">
      <c r="C261">
        <v>301</v>
      </c>
      <c r="D261">
        <v>7</v>
      </c>
      <c r="E261">
        <v>3.0000000000000001E-3</v>
      </c>
      <c r="F261">
        <v>0.5</v>
      </c>
      <c r="G261">
        <v>500</v>
      </c>
      <c r="H261">
        <v>2</v>
      </c>
      <c r="I261">
        <v>4</v>
      </c>
      <c r="J261">
        <v>3</v>
      </c>
    </row>
    <row r="262" spans="1:10" x14ac:dyDescent="0.2">
      <c r="C262">
        <v>103</v>
      </c>
      <c r="D262">
        <v>8</v>
      </c>
      <c r="E262">
        <v>8.3000000000000004E-2</v>
      </c>
      <c r="F262">
        <v>0.1</v>
      </c>
      <c r="G262">
        <v>500</v>
      </c>
      <c r="H262">
        <v>21</v>
      </c>
      <c r="I262">
        <v>15</v>
      </c>
      <c r="J262">
        <v>14</v>
      </c>
    </row>
    <row r="263" spans="1:10" x14ac:dyDescent="0.2">
      <c r="C263">
        <v>201</v>
      </c>
      <c r="D263">
        <v>9</v>
      </c>
      <c r="E263">
        <v>1.6E-2</v>
      </c>
      <c r="F263">
        <v>0.5</v>
      </c>
      <c r="G263">
        <v>500</v>
      </c>
      <c r="H263">
        <v>15</v>
      </c>
      <c r="I263">
        <v>13</v>
      </c>
      <c r="J263">
        <v>18</v>
      </c>
    </row>
    <row r="264" spans="1:10" x14ac:dyDescent="0.2">
      <c r="C264">
        <v>102</v>
      </c>
      <c r="D264">
        <v>10</v>
      </c>
      <c r="E264">
        <v>8.0000000000000002E-3</v>
      </c>
      <c r="F264">
        <v>0.5</v>
      </c>
      <c r="G264">
        <v>500</v>
      </c>
      <c r="H264">
        <v>8</v>
      </c>
      <c r="I264">
        <v>9</v>
      </c>
      <c r="J264">
        <v>7</v>
      </c>
    </row>
    <row r="265" spans="1:10" x14ac:dyDescent="0.2">
      <c r="C265">
        <v>101</v>
      </c>
      <c r="D265">
        <v>11</v>
      </c>
      <c r="E265">
        <v>0.316</v>
      </c>
      <c r="F265">
        <v>0.1</v>
      </c>
      <c r="G265">
        <v>500</v>
      </c>
      <c r="H265">
        <v>58</v>
      </c>
      <c r="I265">
        <v>60</v>
      </c>
      <c r="J265">
        <v>72</v>
      </c>
    </row>
    <row r="266" spans="1:10" x14ac:dyDescent="0.2">
      <c r="C266">
        <v>402</v>
      </c>
      <c r="D266">
        <v>12</v>
      </c>
      <c r="E266">
        <v>2E-3</v>
      </c>
      <c r="F266">
        <v>0.5</v>
      </c>
      <c r="G266">
        <v>500</v>
      </c>
      <c r="H266">
        <v>2</v>
      </c>
      <c r="I266">
        <v>1</v>
      </c>
      <c r="J266">
        <v>2</v>
      </c>
    </row>
    <row r="267" spans="1:10" x14ac:dyDescent="0.2">
      <c r="A267" s="2">
        <v>43172</v>
      </c>
      <c r="B267" s="2" t="s">
        <v>36</v>
      </c>
      <c r="C267">
        <v>202</v>
      </c>
      <c r="D267">
        <v>1</v>
      </c>
      <c r="E267">
        <v>0</v>
      </c>
      <c r="F267">
        <v>0.5</v>
      </c>
      <c r="G267">
        <v>500</v>
      </c>
      <c r="H267">
        <v>4</v>
      </c>
      <c r="I267">
        <v>1</v>
      </c>
      <c r="J267">
        <v>3</v>
      </c>
    </row>
    <row r="268" spans="1:10" x14ac:dyDescent="0.2">
      <c r="C268">
        <v>403</v>
      </c>
      <c r="D268">
        <v>2</v>
      </c>
      <c r="E268">
        <v>1E-3</v>
      </c>
      <c r="F268">
        <v>0.5</v>
      </c>
      <c r="G268">
        <v>500</v>
      </c>
      <c r="H268">
        <v>12</v>
      </c>
      <c r="I268">
        <v>10</v>
      </c>
      <c r="J268">
        <v>12</v>
      </c>
    </row>
    <row r="269" spans="1:10" x14ac:dyDescent="0.2">
      <c r="C269">
        <v>401</v>
      </c>
      <c r="D269">
        <v>3</v>
      </c>
      <c r="E269">
        <v>1E-3</v>
      </c>
      <c r="F269">
        <v>0.5</v>
      </c>
      <c r="G269">
        <v>500</v>
      </c>
      <c r="H269">
        <v>8</v>
      </c>
      <c r="I269">
        <v>11</v>
      </c>
      <c r="J269">
        <v>10</v>
      </c>
    </row>
    <row r="270" spans="1:10" x14ac:dyDescent="0.2">
      <c r="C270">
        <v>203</v>
      </c>
      <c r="D270">
        <v>4</v>
      </c>
      <c r="E270">
        <v>0</v>
      </c>
      <c r="F270">
        <v>0.5</v>
      </c>
      <c r="G270">
        <v>500</v>
      </c>
      <c r="H270">
        <v>2</v>
      </c>
      <c r="I270">
        <v>0</v>
      </c>
      <c r="J270">
        <v>2</v>
      </c>
    </row>
    <row r="271" spans="1:10" x14ac:dyDescent="0.2">
      <c r="C271">
        <v>303</v>
      </c>
      <c r="D271">
        <v>5</v>
      </c>
      <c r="E271">
        <v>0</v>
      </c>
      <c r="F271">
        <v>0.5</v>
      </c>
      <c r="G271">
        <v>500</v>
      </c>
      <c r="H271">
        <v>0</v>
      </c>
      <c r="I271">
        <v>0</v>
      </c>
      <c r="J271">
        <v>1</v>
      </c>
    </row>
    <row r="272" spans="1:10" x14ac:dyDescent="0.2">
      <c r="C272">
        <v>302</v>
      </c>
      <c r="D272">
        <v>6</v>
      </c>
      <c r="E272">
        <v>0</v>
      </c>
      <c r="F272">
        <v>0.5</v>
      </c>
      <c r="G272">
        <v>500</v>
      </c>
      <c r="H272">
        <v>0</v>
      </c>
      <c r="I272">
        <v>0</v>
      </c>
      <c r="J272">
        <v>0</v>
      </c>
    </row>
    <row r="273" spans="1:10" x14ac:dyDescent="0.2">
      <c r="C273">
        <v>301</v>
      </c>
      <c r="D273">
        <v>7</v>
      </c>
      <c r="E273">
        <v>0</v>
      </c>
      <c r="F273">
        <v>0.5</v>
      </c>
      <c r="G273">
        <v>500</v>
      </c>
      <c r="H273">
        <v>0</v>
      </c>
      <c r="I273">
        <v>1</v>
      </c>
      <c r="J273">
        <v>1</v>
      </c>
    </row>
    <row r="274" spans="1:10" x14ac:dyDescent="0.2">
      <c r="C274">
        <v>103</v>
      </c>
      <c r="D274">
        <v>8</v>
      </c>
      <c r="E274">
        <v>0</v>
      </c>
      <c r="F274">
        <v>0.5</v>
      </c>
      <c r="G274">
        <v>500</v>
      </c>
      <c r="H274">
        <v>2</v>
      </c>
      <c r="I274">
        <v>0</v>
      </c>
      <c r="J274">
        <v>1</v>
      </c>
    </row>
    <row r="275" spans="1:10" x14ac:dyDescent="0.2">
      <c r="C275">
        <v>201</v>
      </c>
      <c r="D275">
        <v>9</v>
      </c>
      <c r="E275">
        <v>0</v>
      </c>
      <c r="F275">
        <v>0.5</v>
      </c>
      <c r="G275">
        <v>500</v>
      </c>
      <c r="H275">
        <v>0</v>
      </c>
      <c r="I275">
        <v>0</v>
      </c>
      <c r="J275">
        <v>0</v>
      </c>
    </row>
    <row r="276" spans="1:10" x14ac:dyDescent="0.2">
      <c r="C276">
        <v>102</v>
      </c>
      <c r="D276">
        <v>10</v>
      </c>
      <c r="E276">
        <v>1.2E-2</v>
      </c>
      <c r="F276">
        <v>0.5</v>
      </c>
      <c r="G276">
        <v>500</v>
      </c>
      <c r="H276">
        <v>93</v>
      </c>
      <c r="I276">
        <v>143</v>
      </c>
      <c r="J276">
        <v>133</v>
      </c>
    </row>
    <row r="277" spans="1:10" x14ac:dyDescent="0.2">
      <c r="C277">
        <v>101</v>
      </c>
      <c r="D277">
        <v>11</v>
      </c>
      <c r="E277">
        <v>0</v>
      </c>
      <c r="F277">
        <v>0.5</v>
      </c>
      <c r="G277">
        <v>500</v>
      </c>
      <c r="H277">
        <v>2</v>
      </c>
      <c r="I277">
        <v>1</v>
      </c>
      <c r="J277">
        <v>2</v>
      </c>
    </row>
    <row r="278" spans="1:10" x14ac:dyDescent="0.2">
      <c r="C278">
        <v>402</v>
      </c>
      <c r="D278">
        <v>12</v>
      </c>
      <c r="E278">
        <v>0</v>
      </c>
      <c r="F278">
        <v>0.5</v>
      </c>
      <c r="G278">
        <v>500</v>
      </c>
      <c r="H278">
        <v>0</v>
      </c>
      <c r="I278">
        <v>0</v>
      </c>
      <c r="J278">
        <v>0</v>
      </c>
    </row>
    <row r="279" spans="1:10" x14ac:dyDescent="0.2">
      <c r="A279" s="2">
        <v>43173</v>
      </c>
      <c r="B279" s="2"/>
      <c r="C279">
        <v>101</v>
      </c>
      <c r="D279">
        <v>11</v>
      </c>
      <c r="E279">
        <v>0</v>
      </c>
    </row>
    <row r="280" spans="1:10" x14ac:dyDescent="0.2">
      <c r="C280">
        <v>102</v>
      </c>
      <c r="D280">
        <v>10</v>
      </c>
      <c r="E280">
        <v>1E-3</v>
      </c>
    </row>
    <row r="281" spans="1:10" x14ac:dyDescent="0.2">
      <c r="C281">
        <v>103</v>
      </c>
      <c r="D281">
        <v>8</v>
      </c>
      <c r="E281">
        <v>0</v>
      </c>
    </row>
    <row r="282" spans="1:10" x14ac:dyDescent="0.2">
      <c r="C282">
        <v>201</v>
      </c>
      <c r="D282">
        <v>9</v>
      </c>
      <c r="E282">
        <v>1E-3</v>
      </c>
    </row>
    <row r="283" spans="1:10" x14ac:dyDescent="0.2">
      <c r="C283">
        <v>202</v>
      </c>
      <c r="D283">
        <v>1</v>
      </c>
      <c r="E283">
        <v>0.49199999999999999</v>
      </c>
    </row>
    <row r="284" spans="1:10" x14ac:dyDescent="0.2">
      <c r="C284">
        <v>203</v>
      </c>
      <c r="D284">
        <v>4</v>
      </c>
      <c r="E284">
        <v>0</v>
      </c>
    </row>
    <row r="285" spans="1:10" x14ac:dyDescent="0.2">
      <c r="C285">
        <v>301</v>
      </c>
      <c r="D285">
        <v>7</v>
      </c>
      <c r="E285">
        <v>1E-3</v>
      </c>
    </row>
    <row r="286" spans="1:10" x14ac:dyDescent="0.2">
      <c r="C286">
        <v>302</v>
      </c>
      <c r="D286">
        <v>6</v>
      </c>
      <c r="E286">
        <v>0</v>
      </c>
    </row>
    <row r="287" spans="1:10" x14ac:dyDescent="0.2">
      <c r="C287">
        <v>303</v>
      </c>
      <c r="D287">
        <v>5</v>
      </c>
      <c r="E287">
        <v>1E-3</v>
      </c>
    </row>
    <row r="288" spans="1:10" x14ac:dyDescent="0.2">
      <c r="C288">
        <v>401</v>
      </c>
      <c r="D288">
        <v>3</v>
      </c>
      <c r="E288">
        <v>0.71</v>
      </c>
    </row>
    <row r="289" spans="1:5" x14ac:dyDescent="0.2">
      <c r="C289">
        <v>402</v>
      </c>
      <c r="D289">
        <v>12</v>
      </c>
      <c r="E289">
        <v>0</v>
      </c>
    </row>
    <row r="290" spans="1:5" x14ac:dyDescent="0.2">
      <c r="C290">
        <v>403</v>
      </c>
      <c r="D290">
        <v>2</v>
      </c>
      <c r="E290">
        <v>3.0000000000000001E-3</v>
      </c>
    </row>
    <row r="291" spans="1:5" x14ac:dyDescent="0.2">
      <c r="A291" s="2">
        <v>43174</v>
      </c>
      <c r="B291" s="2"/>
      <c r="C291">
        <v>101</v>
      </c>
      <c r="D291">
        <v>11</v>
      </c>
      <c r="E291">
        <v>0.36499999999999999</v>
      </c>
    </row>
    <row r="292" spans="1:5" x14ac:dyDescent="0.2">
      <c r="C292">
        <v>102</v>
      </c>
      <c r="D292">
        <v>10</v>
      </c>
      <c r="E292">
        <v>8.0000000000000002E-3</v>
      </c>
    </row>
    <row r="293" spans="1:5" x14ac:dyDescent="0.2">
      <c r="C293">
        <v>103</v>
      </c>
      <c r="D293">
        <v>8</v>
      </c>
      <c r="E293">
        <v>0</v>
      </c>
    </row>
    <row r="294" spans="1:5" x14ac:dyDescent="0.2">
      <c r="C294">
        <v>201</v>
      </c>
      <c r="D294">
        <v>9</v>
      </c>
      <c r="E294">
        <v>0</v>
      </c>
    </row>
    <row r="295" spans="1:5" x14ac:dyDescent="0.2">
      <c r="C295">
        <v>202</v>
      </c>
      <c r="D295">
        <v>1</v>
      </c>
      <c r="E295">
        <v>7.0000000000000001E-3</v>
      </c>
    </row>
    <row r="296" spans="1:5" x14ac:dyDescent="0.2">
      <c r="C296">
        <v>203</v>
      </c>
      <c r="D296">
        <v>4</v>
      </c>
      <c r="E296">
        <v>2E-3</v>
      </c>
    </row>
    <row r="297" spans="1:5" x14ac:dyDescent="0.2">
      <c r="C297">
        <v>301</v>
      </c>
      <c r="D297">
        <v>7</v>
      </c>
      <c r="E297">
        <v>0.24299999999999999</v>
      </c>
    </row>
    <row r="298" spans="1:5" x14ac:dyDescent="0.2">
      <c r="C298">
        <v>302</v>
      </c>
      <c r="D298">
        <v>6</v>
      </c>
      <c r="E298">
        <v>0</v>
      </c>
    </row>
    <row r="299" spans="1:5" x14ac:dyDescent="0.2">
      <c r="C299">
        <v>303</v>
      </c>
      <c r="D299">
        <v>5</v>
      </c>
      <c r="E299">
        <v>0.40300000000000002</v>
      </c>
    </row>
    <row r="300" spans="1:5" x14ac:dyDescent="0.2">
      <c r="C300">
        <v>401</v>
      </c>
      <c r="D300">
        <v>3</v>
      </c>
      <c r="E300">
        <v>0.20300000000000001</v>
      </c>
    </row>
    <row r="301" spans="1:5" x14ac:dyDescent="0.2">
      <c r="C301">
        <v>402</v>
      </c>
      <c r="D301">
        <v>12</v>
      </c>
      <c r="E301">
        <v>0</v>
      </c>
    </row>
    <row r="302" spans="1:5" x14ac:dyDescent="0.2">
      <c r="C302">
        <v>403</v>
      </c>
      <c r="D302">
        <v>2</v>
      </c>
      <c r="E302">
        <v>1E-3</v>
      </c>
    </row>
    <row r="303" spans="1:5" x14ac:dyDescent="0.2">
      <c r="A303" s="2">
        <v>43175</v>
      </c>
      <c r="B303" s="2"/>
      <c r="C303" s="4">
        <v>101</v>
      </c>
      <c r="D303">
        <v>11</v>
      </c>
      <c r="E303">
        <v>0.501</v>
      </c>
    </row>
    <row r="304" spans="1:5" x14ac:dyDescent="0.2">
      <c r="C304" s="4">
        <v>102</v>
      </c>
      <c r="D304">
        <v>10</v>
      </c>
      <c r="E304">
        <v>2.3E-2</v>
      </c>
    </row>
    <row r="305" spans="1:10" x14ac:dyDescent="0.2">
      <c r="C305" s="4">
        <v>103</v>
      </c>
      <c r="D305">
        <v>8</v>
      </c>
      <c r="E305">
        <v>0</v>
      </c>
    </row>
    <row r="306" spans="1:10" x14ac:dyDescent="0.2">
      <c r="C306" s="4">
        <v>201</v>
      </c>
      <c r="D306">
        <v>9</v>
      </c>
      <c r="E306">
        <v>0.21</v>
      </c>
    </row>
    <row r="307" spans="1:10" x14ac:dyDescent="0.2">
      <c r="C307" s="4">
        <v>202</v>
      </c>
      <c r="D307">
        <v>1</v>
      </c>
      <c r="E307">
        <v>1.4E-2</v>
      </c>
    </row>
    <row r="308" spans="1:10" x14ac:dyDescent="0.2">
      <c r="C308" s="4">
        <v>203</v>
      </c>
      <c r="D308">
        <v>4</v>
      </c>
      <c r="E308">
        <v>0.13</v>
      </c>
    </row>
    <row r="309" spans="1:10" x14ac:dyDescent="0.2">
      <c r="C309" s="4">
        <v>301</v>
      </c>
      <c r="D309">
        <v>7</v>
      </c>
      <c r="E309">
        <v>1.5680000000000001</v>
      </c>
    </row>
    <row r="310" spans="1:10" x14ac:dyDescent="0.2">
      <c r="C310" s="4">
        <v>302</v>
      </c>
      <c r="D310">
        <v>6</v>
      </c>
      <c r="E310">
        <v>1E-3</v>
      </c>
    </row>
    <row r="311" spans="1:10" x14ac:dyDescent="0.2">
      <c r="C311" s="4">
        <v>303</v>
      </c>
      <c r="D311">
        <v>5</v>
      </c>
      <c r="E311">
        <v>2.5999999999999999E-2</v>
      </c>
    </row>
    <row r="312" spans="1:10" x14ac:dyDescent="0.2">
      <c r="C312" s="4">
        <v>401</v>
      </c>
      <c r="D312">
        <v>3</v>
      </c>
      <c r="E312">
        <v>5.7000000000000002E-2</v>
      </c>
    </row>
    <row r="313" spans="1:10" x14ac:dyDescent="0.2">
      <c r="C313" s="4">
        <v>402</v>
      </c>
      <c r="D313">
        <v>12</v>
      </c>
      <c r="E313">
        <v>0.41</v>
      </c>
    </row>
    <row r="314" spans="1:10" x14ac:dyDescent="0.2">
      <c r="C314" s="4">
        <v>403</v>
      </c>
      <c r="D314">
        <v>2</v>
      </c>
      <c r="E314">
        <v>3.0000000000000001E-3</v>
      </c>
    </row>
    <row r="315" spans="1:10" x14ac:dyDescent="0.2">
      <c r="A315" s="2">
        <v>43176</v>
      </c>
      <c r="B315" s="2"/>
      <c r="C315" s="4">
        <v>101</v>
      </c>
      <c r="D315">
        <v>6</v>
      </c>
      <c r="E315" s="3">
        <f t="shared" ref="E315:E338" si="0">((AVERAGE(H315:J315)/F315)*G315)/1000000</f>
        <v>4.2666666666666665E-2</v>
      </c>
      <c r="F315">
        <v>0.25</v>
      </c>
      <c r="G315">
        <v>500</v>
      </c>
      <c r="H315">
        <v>19</v>
      </c>
      <c r="I315">
        <v>24</v>
      </c>
      <c r="J315">
        <v>21</v>
      </c>
    </row>
    <row r="316" spans="1:10" x14ac:dyDescent="0.2">
      <c r="C316" s="4">
        <v>102</v>
      </c>
      <c r="D316">
        <v>7</v>
      </c>
      <c r="E316" s="3">
        <f t="shared" si="0"/>
        <v>0.52266666666666661</v>
      </c>
      <c r="F316">
        <v>0.05</v>
      </c>
      <c r="G316">
        <v>800</v>
      </c>
      <c r="H316">
        <v>38</v>
      </c>
      <c r="I316">
        <v>29</v>
      </c>
      <c r="J316">
        <v>31</v>
      </c>
    </row>
    <row r="317" spans="1:10" x14ac:dyDescent="0.2">
      <c r="C317" s="4">
        <v>103</v>
      </c>
      <c r="D317">
        <v>10</v>
      </c>
      <c r="E317" s="3">
        <f t="shared" si="0"/>
        <v>6.08E-2</v>
      </c>
      <c r="F317">
        <v>0.5</v>
      </c>
      <c r="G317">
        <v>800</v>
      </c>
      <c r="H317">
        <v>39</v>
      </c>
      <c r="I317">
        <v>42</v>
      </c>
      <c r="J317">
        <v>33</v>
      </c>
    </row>
    <row r="318" spans="1:10" x14ac:dyDescent="0.2">
      <c r="C318" s="4">
        <v>201</v>
      </c>
      <c r="D318">
        <v>3</v>
      </c>
      <c r="E318" s="3">
        <f t="shared" si="0"/>
        <v>0.22666666666666666</v>
      </c>
      <c r="F318">
        <v>0.05</v>
      </c>
      <c r="G318">
        <v>500</v>
      </c>
      <c r="H318">
        <v>24</v>
      </c>
      <c r="I318">
        <v>23</v>
      </c>
      <c r="J318">
        <v>21</v>
      </c>
    </row>
    <row r="319" spans="1:10" x14ac:dyDescent="0.2">
      <c r="C319" s="4">
        <v>202</v>
      </c>
      <c r="D319">
        <v>9</v>
      </c>
      <c r="E319" s="3">
        <f t="shared" si="0"/>
        <v>6.6666666666666664E-4</v>
      </c>
      <c r="F319">
        <v>0.5</v>
      </c>
      <c r="G319">
        <v>500</v>
      </c>
      <c r="H319">
        <v>1</v>
      </c>
      <c r="I319">
        <v>0</v>
      </c>
      <c r="J319">
        <v>1</v>
      </c>
    </row>
    <row r="320" spans="1:10" x14ac:dyDescent="0.2">
      <c r="C320" s="4">
        <v>203</v>
      </c>
      <c r="D320">
        <v>12</v>
      </c>
      <c r="E320" s="3">
        <f t="shared" si="0"/>
        <v>1.6666666666666668E-3</v>
      </c>
      <c r="F320">
        <v>0.5</v>
      </c>
      <c r="G320">
        <v>500</v>
      </c>
      <c r="H320">
        <v>4</v>
      </c>
      <c r="I320">
        <v>1</v>
      </c>
      <c r="J320">
        <v>0</v>
      </c>
    </row>
    <row r="321" spans="1:10" x14ac:dyDescent="0.2">
      <c r="C321" s="4">
        <v>301</v>
      </c>
      <c r="D321">
        <v>11</v>
      </c>
      <c r="E321" s="3">
        <f t="shared" si="0"/>
        <v>6.6666666666666662E-3</v>
      </c>
      <c r="F321">
        <v>0.1</v>
      </c>
      <c r="G321">
        <v>500</v>
      </c>
      <c r="H321">
        <v>0</v>
      </c>
      <c r="I321">
        <v>1</v>
      </c>
      <c r="J321">
        <v>3</v>
      </c>
    </row>
    <row r="322" spans="1:10" x14ac:dyDescent="0.2">
      <c r="C322" s="4">
        <v>302</v>
      </c>
      <c r="D322">
        <v>8</v>
      </c>
      <c r="E322" s="3">
        <f t="shared" si="0"/>
        <v>6.6666666666666664E-4</v>
      </c>
      <c r="F322">
        <v>0.5</v>
      </c>
      <c r="G322">
        <v>500</v>
      </c>
      <c r="H322">
        <v>1</v>
      </c>
      <c r="I322">
        <v>0</v>
      </c>
      <c r="J322">
        <v>1</v>
      </c>
    </row>
    <row r="323" spans="1:10" x14ac:dyDescent="0.2">
      <c r="C323" s="4">
        <v>303</v>
      </c>
      <c r="D323">
        <v>4</v>
      </c>
      <c r="E323" s="3">
        <f t="shared" si="0"/>
        <v>1.6666666666666668E-3</v>
      </c>
      <c r="F323">
        <v>0.5</v>
      </c>
      <c r="G323">
        <v>500</v>
      </c>
      <c r="H323">
        <v>2</v>
      </c>
      <c r="I323">
        <v>2</v>
      </c>
      <c r="J323">
        <v>1</v>
      </c>
    </row>
    <row r="324" spans="1:10" x14ac:dyDescent="0.2">
      <c r="C324" s="4">
        <v>401</v>
      </c>
      <c r="D324">
        <v>5</v>
      </c>
      <c r="E324" s="3">
        <f t="shared" si="0"/>
        <v>2E-3</v>
      </c>
      <c r="F324">
        <v>0.5</v>
      </c>
      <c r="G324">
        <v>500</v>
      </c>
      <c r="H324">
        <v>1</v>
      </c>
      <c r="I324">
        <v>2</v>
      </c>
      <c r="J324">
        <v>3</v>
      </c>
    </row>
    <row r="325" spans="1:10" x14ac:dyDescent="0.2">
      <c r="C325" s="4">
        <v>402</v>
      </c>
      <c r="D325">
        <v>2</v>
      </c>
      <c r="E325" s="3">
        <f t="shared" si="0"/>
        <v>0.33666666666666661</v>
      </c>
      <c r="F325">
        <v>0.05</v>
      </c>
      <c r="G325">
        <v>500</v>
      </c>
      <c r="H325">
        <v>24</v>
      </c>
      <c r="I325">
        <v>49</v>
      </c>
      <c r="J325">
        <v>28</v>
      </c>
    </row>
    <row r="326" spans="1:10" x14ac:dyDescent="0.2">
      <c r="C326" s="4">
        <v>403</v>
      </c>
      <c r="D326">
        <v>1</v>
      </c>
      <c r="E326" s="3">
        <f t="shared" si="0"/>
        <v>1.3333333333333333E-3</v>
      </c>
      <c r="F326">
        <v>0.5</v>
      </c>
      <c r="G326">
        <v>500</v>
      </c>
      <c r="H326">
        <v>3</v>
      </c>
      <c r="I326">
        <v>0</v>
      </c>
      <c r="J326">
        <v>1</v>
      </c>
    </row>
    <row r="327" spans="1:10" x14ac:dyDescent="0.2">
      <c r="A327" s="2">
        <v>43177</v>
      </c>
      <c r="B327" s="2"/>
      <c r="C327" s="4">
        <v>101</v>
      </c>
      <c r="D327">
        <v>6</v>
      </c>
      <c r="E327" s="3">
        <f t="shared" si="0"/>
        <v>1.3333333333333333</v>
      </c>
      <c r="F327">
        <v>0.05</v>
      </c>
      <c r="G327">
        <v>800</v>
      </c>
      <c r="H327">
        <v>74</v>
      </c>
      <c r="I327">
        <v>80</v>
      </c>
      <c r="J327">
        <v>96</v>
      </c>
    </row>
    <row r="328" spans="1:10" x14ac:dyDescent="0.2">
      <c r="C328" s="4">
        <v>102</v>
      </c>
      <c r="D328">
        <v>7</v>
      </c>
      <c r="E328" s="3">
        <f t="shared" si="0"/>
        <v>1.6666666666666668E-3</v>
      </c>
      <c r="F328">
        <v>0.5</v>
      </c>
      <c r="G328">
        <v>500</v>
      </c>
      <c r="H328">
        <v>1</v>
      </c>
      <c r="I328">
        <v>4</v>
      </c>
      <c r="J328">
        <v>0</v>
      </c>
    </row>
    <row r="329" spans="1:10" x14ac:dyDescent="0.2">
      <c r="C329" s="4">
        <v>103</v>
      </c>
      <c r="D329">
        <v>10</v>
      </c>
      <c r="E329" s="3">
        <f t="shared" si="0"/>
        <v>8.7499999999999994E-2</v>
      </c>
      <c r="F329">
        <v>0.2</v>
      </c>
      <c r="G329">
        <v>500</v>
      </c>
      <c r="H329">
        <v>32</v>
      </c>
      <c r="I329">
        <v>36</v>
      </c>
      <c r="J329">
        <v>37</v>
      </c>
    </row>
    <row r="330" spans="1:10" x14ac:dyDescent="0.2">
      <c r="C330" s="4">
        <v>201</v>
      </c>
      <c r="D330">
        <v>3</v>
      </c>
      <c r="E330" s="3">
        <f t="shared" si="0"/>
        <v>1.6666666666666668E-3</v>
      </c>
      <c r="F330">
        <v>0.5</v>
      </c>
      <c r="G330">
        <v>500</v>
      </c>
      <c r="H330">
        <v>2</v>
      </c>
      <c r="I330">
        <v>2</v>
      </c>
      <c r="J330">
        <v>1</v>
      </c>
    </row>
    <row r="331" spans="1:10" x14ac:dyDescent="0.2">
      <c r="C331" s="4">
        <v>202</v>
      </c>
      <c r="D331">
        <v>9</v>
      </c>
      <c r="E331" s="3">
        <f t="shared" si="0"/>
        <v>3.3333333333333332E-4</v>
      </c>
      <c r="F331">
        <v>0.5</v>
      </c>
      <c r="G331">
        <v>500</v>
      </c>
      <c r="H331">
        <v>0</v>
      </c>
      <c r="I331">
        <v>0</v>
      </c>
      <c r="J331">
        <v>1</v>
      </c>
    </row>
    <row r="332" spans="1:10" x14ac:dyDescent="0.2">
      <c r="C332" s="4">
        <v>203</v>
      </c>
      <c r="D332">
        <v>12</v>
      </c>
      <c r="E332" s="3">
        <f t="shared" si="0"/>
        <v>0</v>
      </c>
      <c r="F332">
        <v>0.5</v>
      </c>
      <c r="G332">
        <v>500</v>
      </c>
      <c r="H332">
        <v>0</v>
      </c>
      <c r="I332">
        <v>0</v>
      </c>
      <c r="J332">
        <v>0</v>
      </c>
    </row>
    <row r="333" spans="1:10" x14ac:dyDescent="0.2">
      <c r="C333" s="4">
        <v>301</v>
      </c>
      <c r="D333">
        <v>11</v>
      </c>
      <c r="E333" s="3">
        <f t="shared" si="0"/>
        <v>0</v>
      </c>
      <c r="F333">
        <v>0.5</v>
      </c>
      <c r="G333">
        <v>500</v>
      </c>
      <c r="H333">
        <v>0</v>
      </c>
      <c r="I333">
        <v>0</v>
      </c>
      <c r="J333">
        <v>0</v>
      </c>
    </row>
    <row r="334" spans="1:10" x14ac:dyDescent="0.2">
      <c r="C334" s="4">
        <v>302</v>
      </c>
      <c r="D334">
        <v>8</v>
      </c>
      <c r="E334" s="3">
        <f t="shared" si="0"/>
        <v>0</v>
      </c>
      <c r="F334">
        <v>0.5</v>
      </c>
      <c r="G334">
        <v>500</v>
      </c>
      <c r="H334">
        <v>0</v>
      </c>
      <c r="I334">
        <v>0</v>
      </c>
      <c r="J334">
        <v>0</v>
      </c>
    </row>
    <row r="335" spans="1:10" x14ac:dyDescent="0.2">
      <c r="C335" s="4">
        <v>303</v>
      </c>
      <c r="D335">
        <v>4</v>
      </c>
      <c r="E335" s="3">
        <f t="shared" si="0"/>
        <v>0.53866666666666663</v>
      </c>
      <c r="F335">
        <v>0.1</v>
      </c>
      <c r="G335">
        <v>800</v>
      </c>
      <c r="H335">
        <v>79</v>
      </c>
      <c r="I335">
        <v>56</v>
      </c>
      <c r="J335">
        <v>67</v>
      </c>
    </row>
    <row r="336" spans="1:10" x14ac:dyDescent="0.2">
      <c r="C336" s="4">
        <v>401</v>
      </c>
      <c r="D336">
        <v>5</v>
      </c>
      <c r="E336" s="3">
        <f t="shared" si="0"/>
        <v>1.3333333333333333E-3</v>
      </c>
      <c r="F336">
        <v>0.5</v>
      </c>
      <c r="G336">
        <v>500</v>
      </c>
      <c r="H336">
        <v>2</v>
      </c>
      <c r="I336">
        <v>2</v>
      </c>
      <c r="J336">
        <v>0</v>
      </c>
    </row>
    <row r="337" spans="1:10" x14ac:dyDescent="0.2">
      <c r="C337" s="4">
        <v>402</v>
      </c>
      <c r="D337">
        <v>2</v>
      </c>
      <c r="E337" s="3">
        <f t="shared" si="0"/>
        <v>1.6666666666666668E-3</v>
      </c>
      <c r="F337">
        <v>0.5</v>
      </c>
      <c r="G337">
        <v>500</v>
      </c>
      <c r="H337">
        <v>1</v>
      </c>
      <c r="I337">
        <v>3</v>
      </c>
      <c r="J337">
        <v>1</v>
      </c>
    </row>
    <row r="338" spans="1:10" x14ac:dyDescent="0.2">
      <c r="C338" s="4">
        <v>403</v>
      </c>
      <c r="D338">
        <v>1</v>
      </c>
      <c r="E338" s="3">
        <f t="shared" si="0"/>
        <v>0.12666666666666665</v>
      </c>
      <c r="F338">
        <v>0.1</v>
      </c>
      <c r="G338">
        <v>500</v>
      </c>
      <c r="H338">
        <v>26</v>
      </c>
      <c r="I338">
        <v>27</v>
      </c>
      <c r="J338">
        <v>23</v>
      </c>
    </row>
    <row r="339" spans="1:10" x14ac:dyDescent="0.2">
      <c r="A339" s="2">
        <v>43178</v>
      </c>
      <c r="B339" s="2"/>
      <c r="C339">
        <v>101</v>
      </c>
      <c r="D339">
        <v>6</v>
      </c>
      <c r="E339">
        <v>9.2999999999999999E-2</v>
      </c>
    </row>
    <row r="340" spans="1:10" x14ac:dyDescent="0.2">
      <c r="C340">
        <v>102</v>
      </c>
      <c r="D340">
        <v>7</v>
      </c>
      <c r="E340">
        <v>7.0000000000000001E-3</v>
      </c>
    </row>
    <row r="341" spans="1:10" x14ac:dyDescent="0.2">
      <c r="C341">
        <v>103</v>
      </c>
      <c r="D341">
        <v>10</v>
      </c>
      <c r="E341">
        <v>2.3E-2</v>
      </c>
    </row>
    <row r="342" spans="1:10" x14ac:dyDescent="0.2">
      <c r="C342">
        <v>201</v>
      </c>
      <c r="D342">
        <v>3</v>
      </c>
      <c r="E342">
        <v>1E-3</v>
      </c>
    </row>
    <row r="343" spans="1:10" x14ac:dyDescent="0.2">
      <c r="C343">
        <v>202</v>
      </c>
      <c r="D343">
        <v>9</v>
      </c>
      <c r="E343">
        <v>0</v>
      </c>
    </row>
    <row r="344" spans="1:10" x14ac:dyDescent="0.2">
      <c r="C344">
        <v>203</v>
      </c>
      <c r="D344">
        <v>12</v>
      </c>
      <c r="E344">
        <v>2.3E-2</v>
      </c>
    </row>
    <row r="345" spans="1:10" x14ac:dyDescent="0.2">
      <c r="C345">
        <v>301</v>
      </c>
      <c r="D345">
        <v>11</v>
      </c>
      <c r="E345">
        <v>0.82399999999999995</v>
      </c>
    </row>
    <row r="346" spans="1:10" x14ac:dyDescent="0.2">
      <c r="C346">
        <v>302</v>
      </c>
      <c r="D346">
        <v>8</v>
      </c>
      <c r="E346">
        <v>0</v>
      </c>
    </row>
    <row r="347" spans="1:10" x14ac:dyDescent="0.2">
      <c r="C347">
        <v>303</v>
      </c>
      <c r="D347">
        <v>4</v>
      </c>
      <c r="E347">
        <v>0.316</v>
      </c>
    </row>
    <row r="348" spans="1:10" x14ac:dyDescent="0.2">
      <c r="C348">
        <v>401</v>
      </c>
      <c r="D348">
        <v>5</v>
      </c>
      <c r="E348">
        <v>7.0000000000000001E-3</v>
      </c>
    </row>
    <row r="349" spans="1:10" x14ac:dyDescent="0.2">
      <c r="C349">
        <v>402</v>
      </c>
      <c r="D349">
        <v>2</v>
      </c>
      <c r="E349">
        <v>1.3</v>
      </c>
    </row>
    <row r="350" spans="1:10" x14ac:dyDescent="0.2">
      <c r="C350">
        <v>403</v>
      </c>
      <c r="D350">
        <v>1</v>
      </c>
      <c r="E350">
        <v>0.44</v>
      </c>
    </row>
    <row r="351" spans="1:10" x14ac:dyDescent="0.2">
      <c r="A351" s="2">
        <v>43179</v>
      </c>
      <c r="B351" s="2"/>
      <c r="C351">
        <v>101</v>
      </c>
      <c r="D351">
        <v>12</v>
      </c>
      <c r="E351">
        <v>3.0000000000000001E-3</v>
      </c>
    </row>
    <row r="352" spans="1:10" x14ac:dyDescent="0.2">
      <c r="C352">
        <v>102</v>
      </c>
      <c r="D352">
        <v>9</v>
      </c>
      <c r="E352">
        <v>1.23E-2</v>
      </c>
    </row>
    <row r="353" spans="1:5" x14ac:dyDescent="0.2">
      <c r="C353">
        <v>103</v>
      </c>
      <c r="D353">
        <v>10</v>
      </c>
      <c r="E353">
        <v>3.0000000000000001E-3</v>
      </c>
    </row>
    <row r="354" spans="1:5" x14ac:dyDescent="0.2">
      <c r="C354">
        <v>201</v>
      </c>
      <c r="D354">
        <v>4</v>
      </c>
      <c r="E354">
        <v>1E-3</v>
      </c>
    </row>
    <row r="355" spans="1:5" x14ac:dyDescent="0.2">
      <c r="C355">
        <v>202</v>
      </c>
      <c r="D355">
        <v>6</v>
      </c>
      <c r="E355">
        <v>0.157</v>
      </c>
    </row>
    <row r="356" spans="1:5" x14ac:dyDescent="0.2">
      <c r="C356">
        <v>203</v>
      </c>
      <c r="D356">
        <v>11</v>
      </c>
      <c r="E356">
        <v>0.64</v>
      </c>
    </row>
    <row r="357" spans="1:5" x14ac:dyDescent="0.2">
      <c r="C357">
        <v>301</v>
      </c>
      <c r="D357">
        <v>2</v>
      </c>
      <c r="E357">
        <v>3.5999999999999997E-2</v>
      </c>
    </row>
    <row r="358" spans="1:5" x14ac:dyDescent="0.2">
      <c r="C358">
        <v>302</v>
      </c>
      <c r="D358">
        <v>8</v>
      </c>
      <c r="E358">
        <v>4.0000000000000001E-3</v>
      </c>
    </row>
    <row r="359" spans="1:5" x14ac:dyDescent="0.2">
      <c r="C359">
        <v>303</v>
      </c>
      <c r="D359">
        <v>1</v>
      </c>
      <c r="E359">
        <v>4.0000000000000001E-3</v>
      </c>
    </row>
    <row r="360" spans="1:5" x14ac:dyDescent="0.2">
      <c r="C360">
        <v>401</v>
      </c>
      <c r="D360">
        <v>7</v>
      </c>
      <c r="E360">
        <v>0.42399999999999999</v>
      </c>
    </row>
    <row r="361" spans="1:5" x14ac:dyDescent="0.2">
      <c r="C361">
        <v>402</v>
      </c>
      <c r="D361">
        <v>5</v>
      </c>
      <c r="E361">
        <v>1.9599999999999999E-2</v>
      </c>
    </row>
    <row r="362" spans="1:5" x14ac:dyDescent="0.2">
      <c r="C362">
        <v>403</v>
      </c>
      <c r="D362">
        <v>3</v>
      </c>
      <c r="E362">
        <v>7.2999999999999995E-2</v>
      </c>
    </row>
    <row r="363" spans="1:5" x14ac:dyDescent="0.2">
      <c r="A363" s="2">
        <v>43180</v>
      </c>
      <c r="B363" s="2"/>
      <c r="C363">
        <v>101</v>
      </c>
      <c r="D363">
        <v>12</v>
      </c>
      <c r="E363">
        <v>2E-3</v>
      </c>
    </row>
    <row r="364" spans="1:5" x14ac:dyDescent="0.2">
      <c r="C364">
        <v>102</v>
      </c>
      <c r="D364">
        <v>9</v>
      </c>
      <c r="E364">
        <v>5.0000000000000001E-3</v>
      </c>
    </row>
    <row r="365" spans="1:5" x14ac:dyDescent="0.2">
      <c r="C365">
        <v>103</v>
      </c>
      <c r="D365">
        <v>10</v>
      </c>
      <c r="E365">
        <v>3.0000000000000001E-3</v>
      </c>
    </row>
    <row r="366" spans="1:5" x14ac:dyDescent="0.2">
      <c r="C366">
        <v>201</v>
      </c>
      <c r="D366">
        <v>4</v>
      </c>
      <c r="E366">
        <v>1E-3</v>
      </c>
    </row>
    <row r="367" spans="1:5" x14ac:dyDescent="0.2">
      <c r="C367">
        <v>202</v>
      </c>
      <c r="D367">
        <v>6</v>
      </c>
      <c r="E367">
        <v>0.17299999999999999</v>
      </c>
    </row>
    <row r="368" spans="1:5" x14ac:dyDescent="0.2">
      <c r="C368">
        <v>203</v>
      </c>
      <c r="D368">
        <v>11</v>
      </c>
      <c r="E368">
        <v>0.432</v>
      </c>
    </row>
    <row r="369" spans="1:5" x14ac:dyDescent="0.2">
      <c r="C369">
        <v>301</v>
      </c>
      <c r="D369">
        <v>2</v>
      </c>
      <c r="E369">
        <v>2E-3</v>
      </c>
    </row>
    <row r="370" spans="1:5" x14ac:dyDescent="0.2">
      <c r="C370">
        <v>302</v>
      </c>
      <c r="D370">
        <v>8</v>
      </c>
      <c r="E370">
        <v>0.81299999999999994</v>
      </c>
    </row>
    <row r="371" spans="1:5" x14ac:dyDescent="0.2">
      <c r="C371">
        <v>303</v>
      </c>
      <c r="D371">
        <v>1</v>
      </c>
      <c r="E371">
        <v>3.0000000000000001E-3</v>
      </c>
    </row>
    <row r="372" spans="1:5" x14ac:dyDescent="0.2">
      <c r="C372">
        <v>401</v>
      </c>
      <c r="D372">
        <v>7</v>
      </c>
      <c r="E372">
        <v>8.9999999999999993E-3</v>
      </c>
    </row>
    <row r="373" spans="1:5" x14ac:dyDescent="0.2">
      <c r="C373">
        <v>402</v>
      </c>
      <c r="D373">
        <v>5</v>
      </c>
      <c r="E373">
        <v>0</v>
      </c>
    </row>
    <row r="374" spans="1:5" x14ac:dyDescent="0.2">
      <c r="C374">
        <v>403</v>
      </c>
      <c r="D374">
        <v>3</v>
      </c>
      <c r="E374">
        <v>6.0000000000000001E-3</v>
      </c>
    </row>
    <row r="375" spans="1:5" x14ac:dyDescent="0.2">
      <c r="A375" s="2">
        <v>43181</v>
      </c>
      <c r="B375" s="2" t="s">
        <v>18</v>
      </c>
      <c r="C375">
        <v>101</v>
      </c>
      <c r="D375">
        <v>5</v>
      </c>
      <c r="E375">
        <v>2E-3</v>
      </c>
    </row>
    <row r="376" spans="1:5" x14ac:dyDescent="0.2">
      <c r="C376">
        <v>102</v>
      </c>
      <c r="D376">
        <v>4</v>
      </c>
      <c r="E376">
        <v>0</v>
      </c>
    </row>
    <row r="377" spans="1:5" x14ac:dyDescent="0.2">
      <c r="C377">
        <v>103</v>
      </c>
      <c r="D377">
        <v>9</v>
      </c>
      <c r="E377">
        <v>0.20899999999999999</v>
      </c>
    </row>
    <row r="378" spans="1:5" x14ac:dyDescent="0.2">
      <c r="C378">
        <v>201</v>
      </c>
      <c r="D378">
        <v>10</v>
      </c>
      <c r="E378">
        <v>8.3000000000000004E-2</v>
      </c>
    </row>
    <row r="379" spans="1:5" x14ac:dyDescent="0.2">
      <c r="C379">
        <v>202</v>
      </c>
      <c r="D379">
        <v>8</v>
      </c>
      <c r="E379">
        <v>3.0000000000000001E-3</v>
      </c>
    </row>
    <row r="380" spans="1:5" x14ac:dyDescent="0.2">
      <c r="C380">
        <v>203</v>
      </c>
      <c r="D380">
        <v>3</v>
      </c>
      <c r="E380">
        <v>1.6E-2</v>
      </c>
    </row>
    <row r="381" spans="1:5" x14ac:dyDescent="0.2">
      <c r="C381">
        <v>301</v>
      </c>
      <c r="D381">
        <v>2</v>
      </c>
      <c r="E381">
        <v>3.0000000000000001E-3</v>
      </c>
    </row>
    <row r="382" spans="1:5" x14ac:dyDescent="0.2">
      <c r="C382">
        <v>302</v>
      </c>
      <c r="D382">
        <v>12</v>
      </c>
      <c r="E382">
        <v>3.0000000000000001E-3</v>
      </c>
    </row>
    <row r="383" spans="1:5" x14ac:dyDescent="0.2">
      <c r="C383">
        <v>303</v>
      </c>
      <c r="D383">
        <v>7</v>
      </c>
      <c r="E383">
        <v>0.66700000000000004</v>
      </c>
    </row>
    <row r="384" spans="1:5" x14ac:dyDescent="0.2">
      <c r="C384">
        <v>401</v>
      </c>
      <c r="D384">
        <v>6</v>
      </c>
      <c r="E384">
        <v>0</v>
      </c>
    </row>
    <row r="385" spans="1:10" x14ac:dyDescent="0.2">
      <c r="C385">
        <v>402</v>
      </c>
      <c r="D385">
        <v>1</v>
      </c>
      <c r="E385">
        <v>0.16400000000000001</v>
      </c>
    </row>
    <row r="386" spans="1:10" x14ac:dyDescent="0.2">
      <c r="C386">
        <v>403</v>
      </c>
      <c r="D386">
        <v>11</v>
      </c>
      <c r="E386">
        <v>0.443</v>
      </c>
    </row>
    <row r="387" spans="1:10" x14ac:dyDescent="0.2">
      <c r="A387" s="2">
        <v>43182</v>
      </c>
      <c r="B387" s="2"/>
      <c r="C387">
        <v>402</v>
      </c>
      <c r="D387">
        <v>1</v>
      </c>
      <c r="E387" s="3">
        <f>((AVERAGE(H387:J387)/F387)*G387)/1000000</f>
        <v>0.18083333333333332</v>
      </c>
      <c r="F387">
        <v>0.2</v>
      </c>
      <c r="G387">
        <v>500</v>
      </c>
      <c r="H387">
        <v>81</v>
      </c>
      <c r="I387">
        <v>70</v>
      </c>
      <c r="J387">
        <v>66</v>
      </c>
    </row>
    <row r="388" spans="1:10" x14ac:dyDescent="0.2">
      <c r="C388">
        <v>301</v>
      </c>
      <c r="D388">
        <v>2</v>
      </c>
      <c r="E388" s="3">
        <f t="shared" ref="E388:E393" si="1">((AVERAGE(H388:J388)/F388)*G388)/1000000</f>
        <v>1.3333333333333333E-3</v>
      </c>
      <c r="F388">
        <v>0.5</v>
      </c>
      <c r="G388">
        <v>500</v>
      </c>
      <c r="H388">
        <v>0</v>
      </c>
      <c r="I388">
        <v>1</v>
      </c>
      <c r="J388">
        <v>3</v>
      </c>
    </row>
    <row r="389" spans="1:10" x14ac:dyDescent="0.2">
      <c r="C389">
        <v>203</v>
      </c>
      <c r="D389">
        <v>3</v>
      </c>
      <c r="E389" s="3">
        <f t="shared" si="1"/>
        <v>1.6666666666666666E-2</v>
      </c>
      <c r="F389">
        <v>0.5</v>
      </c>
      <c r="G389">
        <v>500</v>
      </c>
      <c r="H389">
        <v>12</v>
      </c>
      <c r="I389">
        <v>10</v>
      </c>
      <c r="J389">
        <v>28</v>
      </c>
    </row>
    <row r="390" spans="1:10" x14ac:dyDescent="0.2">
      <c r="C390">
        <v>102</v>
      </c>
      <c r="D390">
        <v>4</v>
      </c>
      <c r="E390" s="3">
        <f t="shared" si="1"/>
        <v>0.41866666666666669</v>
      </c>
      <c r="F390">
        <v>0.1</v>
      </c>
      <c r="G390">
        <v>800</v>
      </c>
      <c r="H390">
        <v>47</v>
      </c>
      <c r="I390">
        <v>60</v>
      </c>
      <c r="J390">
        <v>50</v>
      </c>
    </row>
    <row r="391" spans="1:10" x14ac:dyDescent="0.2">
      <c r="C391">
        <v>101</v>
      </c>
      <c r="D391">
        <v>5</v>
      </c>
      <c r="E391" s="3">
        <f t="shared" si="1"/>
        <v>0.47466666666666668</v>
      </c>
      <c r="F391">
        <v>0.1</v>
      </c>
      <c r="G391">
        <v>800</v>
      </c>
      <c r="H391">
        <v>71</v>
      </c>
      <c r="I391">
        <v>54</v>
      </c>
      <c r="J391">
        <v>53</v>
      </c>
    </row>
    <row r="392" spans="1:10" x14ac:dyDescent="0.2">
      <c r="C392">
        <v>401</v>
      </c>
      <c r="D392">
        <v>6</v>
      </c>
      <c r="E392" s="3">
        <f t="shared" si="1"/>
        <v>0.57599999999999996</v>
      </c>
      <c r="F392">
        <v>0.1</v>
      </c>
      <c r="G392">
        <v>800</v>
      </c>
      <c r="H392">
        <v>74</v>
      </c>
      <c r="I392">
        <v>70</v>
      </c>
      <c r="J392">
        <v>72</v>
      </c>
    </row>
    <row r="393" spans="1:10" x14ac:dyDescent="0.2">
      <c r="C393">
        <v>303</v>
      </c>
      <c r="D393">
        <v>7</v>
      </c>
      <c r="E393" s="3">
        <f t="shared" si="1"/>
        <v>0.67733333333333323</v>
      </c>
      <c r="F393">
        <v>0.1</v>
      </c>
      <c r="G393">
        <v>800</v>
      </c>
      <c r="H393">
        <v>79</v>
      </c>
      <c r="I393">
        <v>86</v>
      </c>
      <c r="J393">
        <v>89</v>
      </c>
    </row>
    <row r="394" spans="1:10" x14ac:dyDescent="0.2">
      <c r="C394">
        <v>202</v>
      </c>
      <c r="D394">
        <v>8</v>
      </c>
      <c r="F394">
        <v>0.5</v>
      </c>
      <c r="G394">
        <v>500</v>
      </c>
      <c r="H394">
        <v>6</v>
      </c>
      <c r="I394">
        <v>1</v>
      </c>
      <c r="J394">
        <v>2</v>
      </c>
    </row>
    <row r="395" spans="1:10" x14ac:dyDescent="0.2">
      <c r="C395">
        <v>103</v>
      </c>
      <c r="D395">
        <v>9</v>
      </c>
      <c r="F395">
        <v>0.1</v>
      </c>
      <c r="G395">
        <v>800</v>
      </c>
      <c r="H395">
        <v>56</v>
      </c>
      <c r="I395">
        <v>52</v>
      </c>
      <c r="J395">
        <v>49</v>
      </c>
    </row>
    <row r="396" spans="1:10" x14ac:dyDescent="0.2">
      <c r="C396">
        <v>201</v>
      </c>
      <c r="D396">
        <v>10</v>
      </c>
      <c r="F396">
        <v>0.1</v>
      </c>
      <c r="G396">
        <v>800</v>
      </c>
      <c r="H396">
        <v>32</v>
      </c>
      <c r="I396">
        <v>31</v>
      </c>
      <c r="J396">
        <v>36</v>
      </c>
    </row>
    <row r="397" spans="1:10" x14ac:dyDescent="0.2">
      <c r="C397">
        <v>403</v>
      </c>
      <c r="D397">
        <v>11</v>
      </c>
      <c r="F397">
        <v>0.1</v>
      </c>
      <c r="G397">
        <v>800</v>
      </c>
      <c r="H397">
        <v>51</v>
      </c>
      <c r="I397">
        <v>50</v>
      </c>
      <c r="J397">
        <v>65</v>
      </c>
    </row>
    <row r="398" spans="1:10" x14ac:dyDescent="0.2">
      <c r="C398">
        <v>302</v>
      </c>
      <c r="D398">
        <v>12</v>
      </c>
      <c r="F398">
        <v>0.1</v>
      </c>
      <c r="G398">
        <v>800</v>
      </c>
      <c r="H398">
        <v>3</v>
      </c>
      <c r="I398">
        <v>3</v>
      </c>
      <c r="J398">
        <v>2</v>
      </c>
    </row>
    <row r="399" spans="1:10" x14ac:dyDescent="0.2">
      <c r="A399" s="2">
        <v>43183</v>
      </c>
      <c r="B399" s="2" t="s">
        <v>44</v>
      </c>
      <c r="C399">
        <v>101</v>
      </c>
      <c r="D399">
        <v>4</v>
      </c>
      <c r="E399">
        <v>0</v>
      </c>
    </row>
    <row r="400" spans="1:10" x14ac:dyDescent="0.2">
      <c r="C400">
        <v>102</v>
      </c>
      <c r="D400">
        <v>12</v>
      </c>
      <c r="E400">
        <v>0.02</v>
      </c>
    </row>
    <row r="401" spans="1:5" x14ac:dyDescent="0.2">
      <c r="C401">
        <v>103</v>
      </c>
      <c r="D401">
        <v>5</v>
      </c>
      <c r="E401">
        <v>1.7000000000000001E-2</v>
      </c>
    </row>
    <row r="402" spans="1:5" x14ac:dyDescent="0.2">
      <c r="C402">
        <v>201</v>
      </c>
      <c r="D402">
        <v>9</v>
      </c>
      <c r="E402">
        <v>3.1E-2</v>
      </c>
    </row>
    <row r="403" spans="1:5" x14ac:dyDescent="0.2">
      <c r="C403">
        <v>202</v>
      </c>
      <c r="D403">
        <v>2</v>
      </c>
      <c r="E403">
        <v>1.43</v>
      </c>
    </row>
    <row r="404" spans="1:5" x14ac:dyDescent="0.2">
      <c r="C404">
        <v>203</v>
      </c>
      <c r="D404">
        <v>10</v>
      </c>
      <c r="E404">
        <v>1.0999999999999999E-2</v>
      </c>
    </row>
    <row r="405" spans="1:5" x14ac:dyDescent="0.2">
      <c r="C405">
        <v>301</v>
      </c>
      <c r="D405">
        <v>8</v>
      </c>
      <c r="E405">
        <v>2E-3</v>
      </c>
    </row>
    <row r="406" spans="1:5" x14ac:dyDescent="0.2">
      <c r="C406">
        <v>302</v>
      </c>
      <c r="D406">
        <v>1</v>
      </c>
      <c r="E406">
        <v>2.7E-2</v>
      </c>
    </row>
    <row r="407" spans="1:5" x14ac:dyDescent="0.2">
      <c r="C407">
        <v>303</v>
      </c>
      <c r="D407">
        <v>7</v>
      </c>
      <c r="E407">
        <v>0</v>
      </c>
    </row>
    <row r="408" spans="1:5" x14ac:dyDescent="0.2">
      <c r="C408">
        <v>401</v>
      </c>
      <c r="D408">
        <v>6</v>
      </c>
      <c r="E408">
        <v>2.1000000000000001E-2</v>
      </c>
    </row>
    <row r="409" spans="1:5" x14ac:dyDescent="0.2">
      <c r="C409">
        <v>402</v>
      </c>
      <c r="D409">
        <v>3</v>
      </c>
      <c r="E409">
        <v>1.2999999999999999E-2</v>
      </c>
    </row>
    <row r="410" spans="1:5" x14ac:dyDescent="0.2">
      <c r="C410">
        <v>403</v>
      </c>
      <c r="D410">
        <v>11</v>
      </c>
      <c r="E410">
        <v>0.72299999999999998</v>
      </c>
    </row>
    <row r="411" spans="1:5" x14ac:dyDescent="0.2">
      <c r="A411" s="2">
        <v>43184</v>
      </c>
      <c r="B411" s="2" t="s">
        <v>44</v>
      </c>
      <c r="C411">
        <v>101</v>
      </c>
      <c r="D411">
        <v>4</v>
      </c>
      <c r="E411">
        <v>0</v>
      </c>
    </row>
    <row r="412" spans="1:5" x14ac:dyDescent="0.2">
      <c r="C412">
        <v>102</v>
      </c>
      <c r="D412">
        <v>12</v>
      </c>
      <c r="E412">
        <v>0.17299999999999999</v>
      </c>
    </row>
    <row r="413" spans="1:5" x14ac:dyDescent="0.2">
      <c r="C413">
        <v>103</v>
      </c>
      <c r="D413">
        <v>5</v>
      </c>
      <c r="E413">
        <v>0.997</v>
      </c>
    </row>
    <row r="414" spans="1:5" x14ac:dyDescent="0.2">
      <c r="C414">
        <v>201</v>
      </c>
      <c r="D414">
        <v>9</v>
      </c>
      <c r="E414">
        <v>5.0000000000000001E-3</v>
      </c>
    </row>
    <row r="415" spans="1:5" x14ac:dyDescent="0.2">
      <c r="C415">
        <v>202</v>
      </c>
      <c r="D415">
        <v>2</v>
      </c>
      <c r="E415">
        <v>1E-3</v>
      </c>
    </row>
    <row r="416" spans="1:5" x14ac:dyDescent="0.2">
      <c r="C416">
        <v>203</v>
      </c>
      <c r="D416">
        <v>10</v>
      </c>
      <c r="E416">
        <v>1.6E-2</v>
      </c>
    </row>
    <row r="417" spans="1:10" x14ac:dyDescent="0.2">
      <c r="C417">
        <v>301</v>
      </c>
      <c r="D417">
        <v>8</v>
      </c>
      <c r="E417">
        <v>0.51700000000000002</v>
      </c>
    </row>
    <row r="418" spans="1:10" x14ac:dyDescent="0.2">
      <c r="C418">
        <v>302</v>
      </c>
      <c r="D418">
        <v>1</v>
      </c>
      <c r="E418">
        <v>0</v>
      </c>
    </row>
    <row r="419" spans="1:10" x14ac:dyDescent="0.2">
      <c r="C419">
        <v>303</v>
      </c>
      <c r="D419">
        <v>7</v>
      </c>
      <c r="E419">
        <v>0</v>
      </c>
    </row>
    <row r="420" spans="1:10" x14ac:dyDescent="0.2">
      <c r="C420">
        <v>401</v>
      </c>
      <c r="D420">
        <v>6</v>
      </c>
      <c r="E420">
        <v>3.0000000000000001E-3</v>
      </c>
    </row>
    <row r="421" spans="1:10" x14ac:dyDescent="0.2">
      <c r="C421">
        <v>402</v>
      </c>
      <c r="D421">
        <v>3</v>
      </c>
      <c r="E421">
        <v>1E-3</v>
      </c>
    </row>
    <row r="422" spans="1:10" x14ac:dyDescent="0.2">
      <c r="C422">
        <v>403</v>
      </c>
      <c r="D422">
        <v>11</v>
      </c>
      <c r="E422">
        <v>0.94399999999999995</v>
      </c>
    </row>
    <row r="423" spans="1:10" x14ac:dyDescent="0.2">
      <c r="A423" s="2">
        <v>43185</v>
      </c>
      <c r="B423" s="2" t="s">
        <v>18</v>
      </c>
      <c r="C423">
        <v>101</v>
      </c>
      <c r="D423">
        <v>4</v>
      </c>
      <c r="E423" s="3">
        <f t="shared" ref="E423:E491" si="2">((AVERAGE(H423:J423)/F423)*G423)/1000000</f>
        <v>2.6666666666666666E-3</v>
      </c>
      <c r="F423">
        <v>0.5</v>
      </c>
      <c r="G423">
        <v>500</v>
      </c>
      <c r="H423">
        <v>4</v>
      </c>
      <c r="I423">
        <v>3</v>
      </c>
      <c r="J423">
        <v>1</v>
      </c>
    </row>
    <row r="424" spans="1:10" x14ac:dyDescent="0.2">
      <c r="C424">
        <v>102</v>
      </c>
      <c r="D424">
        <v>12</v>
      </c>
      <c r="E424" s="3">
        <f t="shared" si="2"/>
        <v>0.77066666666666661</v>
      </c>
      <c r="F424">
        <v>0.1</v>
      </c>
      <c r="G424">
        <v>800</v>
      </c>
      <c r="H424">
        <v>110</v>
      </c>
      <c r="I424">
        <v>94</v>
      </c>
      <c r="J424">
        <v>85</v>
      </c>
    </row>
    <row r="425" spans="1:10" x14ac:dyDescent="0.2">
      <c r="C425">
        <v>103</v>
      </c>
      <c r="D425">
        <v>5</v>
      </c>
      <c r="E425" s="3">
        <f t="shared" si="2"/>
        <v>0.45066666666666666</v>
      </c>
      <c r="F425">
        <v>0.1</v>
      </c>
      <c r="G425">
        <v>800</v>
      </c>
      <c r="H425">
        <v>47</v>
      </c>
      <c r="I425">
        <v>60</v>
      </c>
      <c r="J425">
        <v>62</v>
      </c>
    </row>
    <row r="426" spans="1:10" x14ac:dyDescent="0.2">
      <c r="C426">
        <v>201</v>
      </c>
      <c r="D426">
        <v>9</v>
      </c>
      <c r="E426" s="3">
        <f t="shared" si="2"/>
        <v>1.1279999999999999</v>
      </c>
      <c r="F426">
        <v>0.1</v>
      </c>
      <c r="G426">
        <v>800</v>
      </c>
      <c r="H426">
        <v>154</v>
      </c>
      <c r="I426">
        <v>150</v>
      </c>
      <c r="J426">
        <v>119</v>
      </c>
    </row>
    <row r="427" spans="1:10" x14ac:dyDescent="0.2">
      <c r="C427">
        <v>202</v>
      </c>
      <c r="D427">
        <v>2</v>
      </c>
      <c r="E427" s="3">
        <f t="shared" si="2"/>
        <v>9.3333333333333341E-3</v>
      </c>
      <c r="F427">
        <v>0.5</v>
      </c>
      <c r="G427">
        <v>500</v>
      </c>
      <c r="H427">
        <v>8</v>
      </c>
      <c r="I427">
        <v>13</v>
      </c>
      <c r="J427">
        <v>7</v>
      </c>
    </row>
    <row r="428" spans="1:10" x14ac:dyDescent="0.2">
      <c r="C428">
        <v>203</v>
      </c>
      <c r="D428">
        <v>10</v>
      </c>
      <c r="E428" s="3">
        <f t="shared" si="2"/>
        <v>0.58933333333333326</v>
      </c>
      <c r="F428">
        <v>0.1</v>
      </c>
      <c r="G428">
        <v>800</v>
      </c>
      <c r="H428">
        <v>63</v>
      </c>
      <c r="I428">
        <v>84</v>
      </c>
      <c r="J428">
        <v>74</v>
      </c>
    </row>
    <row r="429" spans="1:10" x14ac:dyDescent="0.2">
      <c r="C429">
        <v>301</v>
      </c>
      <c r="D429">
        <v>8</v>
      </c>
      <c r="E429" s="3">
        <f t="shared" si="2"/>
        <v>0.34499999999999997</v>
      </c>
      <c r="F429">
        <v>0.1</v>
      </c>
      <c r="G429">
        <v>500</v>
      </c>
      <c r="H429">
        <v>62</v>
      </c>
      <c r="I429">
        <v>70</v>
      </c>
      <c r="J429">
        <v>75</v>
      </c>
    </row>
    <row r="430" spans="1:10" x14ac:dyDescent="0.2">
      <c r="C430">
        <v>302</v>
      </c>
      <c r="D430">
        <v>1</v>
      </c>
      <c r="E430" s="3">
        <f t="shared" si="2"/>
        <v>1.3333333333333333E-3</v>
      </c>
      <c r="F430">
        <v>0.5</v>
      </c>
      <c r="G430">
        <v>500</v>
      </c>
      <c r="H430">
        <v>2</v>
      </c>
      <c r="I430">
        <v>0</v>
      </c>
      <c r="J430">
        <v>2</v>
      </c>
    </row>
    <row r="431" spans="1:10" x14ac:dyDescent="0.2">
      <c r="C431">
        <v>303</v>
      </c>
      <c r="D431">
        <v>7</v>
      </c>
      <c r="E431" s="3">
        <f t="shared" si="2"/>
        <v>2E-3</v>
      </c>
      <c r="F431">
        <v>0.5</v>
      </c>
      <c r="G431">
        <v>500</v>
      </c>
      <c r="H431">
        <v>1</v>
      </c>
      <c r="I431">
        <v>4</v>
      </c>
      <c r="J431">
        <v>1</v>
      </c>
    </row>
    <row r="432" spans="1:10" x14ac:dyDescent="0.2">
      <c r="C432">
        <v>401</v>
      </c>
      <c r="D432">
        <v>6</v>
      </c>
      <c r="E432" s="3">
        <f t="shared" si="2"/>
        <v>0.69333333333333325</v>
      </c>
      <c r="F432">
        <v>0.1</v>
      </c>
      <c r="G432">
        <v>800</v>
      </c>
      <c r="H432">
        <v>97</v>
      </c>
      <c r="I432">
        <v>83</v>
      </c>
      <c r="J432">
        <v>80</v>
      </c>
    </row>
    <row r="433" spans="1:11" x14ac:dyDescent="0.2">
      <c r="C433">
        <v>402</v>
      </c>
      <c r="D433">
        <v>3</v>
      </c>
      <c r="E433" s="3">
        <f t="shared" si="2"/>
        <v>1.5920000000000001</v>
      </c>
      <c r="F433">
        <v>0.1</v>
      </c>
      <c r="G433">
        <v>800</v>
      </c>
      <c r="H433">
        <v>206</v>
      </c>
      <c r="I433">
        <v>194</v>
      </c>
      <c r="J433">
        <v>197</v>
      </c>
    </row>
    <row r="434" spans="1:11" x14ac:dyDescent="0.2">
      <c r="C434">
        <v>403</v>
      </c>
      <c r="D434">
        <v>11</v>
      </c>
      <c r="E434" s="3">
        <f t="shared" si="2"/>
        <v>8.3333333333333332E-3</v>
      </c>
      <c r="F434">
        <v>0.5</v>
      </c>
      <c r="G434">
        <v>500</v>
      </c>
      <c r="H434">
        <v>11</v>
      </c>
      <c r="I434">
        <v>10</v>
      </c>
      <c r="J434">
        <v>4</v>
      </c>
      <c r="K434" t="s">
        <v>47</v>
      </c>
    </row>
    <row r="435" spans="1:11" x14ac:dyDescent="0.2">
      <c r="A435" s="7">
        <v>43186</v>
      </c>
      <c r="B435" t="s">
        <v>18</v>
      </c>
      <c r="C435">
        <v>302</v>
      </c>
      <c r="D435">
        <v>1</v>
      </c>
      <c r="E435" s="3">
        <f t="shared" si="2"/>
        <v>0</v>
      </c>
      <c r="F435">
        <v>0.5</v>
      </c>
      <c r="G435">
        <v>500</v>
      </c>
      <c r="H435">
        <v>0</v>
      </c>
      <c r="I435">
        <v>0</v>
      </c>
      <c r="J435">
        <v>0</v>
      </c>
    </row>
    <row r="436" spans="1:11" x14ac:dyDescent="0.2">
      <c r="C436">
        <v>401</v>
      </c>
      <c r="D436">
        <v>2</v>
      </c>
      <c r="E436" s="3">
        <f t="shared" si="2"/>
        <v>0.13</v>
      </c>
      <c r="F436">
        <v>0.5</v>
      </c>
      <c r="G436">
        <v>500</v>
      </c>
      <c r="H436">
        <v>126</v>
      </c>
      <c r="I436">
        <v>124</v>
      </c>
      <c r="J436">
        <v>140</v>
      </c>
    </row>
    <row r="437" spans="1:11" x14ac:dyDescent="0.2">
      <c r="C437">
        <v>303</v>
      </c>
      <c r="D437">
        <v>3</v>
      </c>
      <c r="E437" s="3">
        <f t="shared" si="2"/>
        <v>1.2E-2</v>
      </c>
      <c r="F437">
        <v>0.5</v>
      </c>
      <c r="G437">
        <v>500</v>
      </c>
      <c r="H437">
        <v>13</v>
      </c>
      <c r="I437">
        <v>9</v>
      </c>
      <c r="J437">
        <v>14</v>
      </c>
    </row>
    <row r="438" spans="1:11" x14ac:dyDescent="0.2">
      <c r="C438">
        <v>203</v>
      </c>
      <c r="D438">
        <v>4</v>
      </c>
      <c r="E438" s="3">
        <f t="shared" si="2"/>
        <v>3.0000000000000001E-3</v>
      </c>
      <c r="F438">
        <v>0.5</v>
      </c>
      <c r="G438">
        <v>500</v>
      </c>
      <c r="H438">
        <v>2</v>
      </c>
      <c r="I438">
        <v>3</v>
      </c>
      <c r="J438">
        <v>4</v>
      </c>
    </row>
    <row r="439" spans="1:11" x14ac:dyDescent="0.2">
      <c r="C439">
        <v>402</v>
      </c>
      <c r="D439">
        <v>5</v>
      </c>
      <c r="E439" s="3">
        <f t="shared" si="2"/>
        <v>0.10666666666666667</v>
      </c>
      <c r="F439">
        <v>0.5</v>
      </c>
      <c r="G439">
        <v>500</v>
      </c>
      <c r="H439">
        <v>105</v>
      </c>
      <c r="I439">
        <v>108</v>
      </c>
      <c r="J439">
        <v>107</v>
      </c>
    </row>
    <row r="440" spans="1:11" x14ac:dyDescent="0.2">
      <c r="C440">
        <v>201</v>
      </c>
      <c r="D440">
        <v>6</v>
      </c>
      <c r="E440" s="3">
        <f t="shared" si="2"/>
        <v>8.6333333333333331E-2</v>
      </c>
      <c r="F440">
        <v>0.5</v>
      </c>
      <c r="G440">
        <v>500</v>
      </c>
      <c r="H440">
        <v>90</v>
      </c>
      <c r="I440">
        <v>95</v>
      </c>
      <c r="J440">
        <v>74</v>
      </c>
    </row>
    <row r="441" spans="1:11" x14ac:dyDescent="0.2">
      <c r="C441">
        <v>301</v>
      </c>
      <c r="D441">
        <v>7</v>
      </c>
      <c r="E441" s="3">
        <f t="shared" si="2"/>
        <v>4.0000000000000001E-3</v>
      </c>
      <c r="F441">
        <v>0.5</v>
      </c>
      <c r="G441">
        <v>500</v>
      </c>
      <c r="H441">
        <v>4</v>
      </c>
      <c r="I441">
        <v>3</v>
      </c>
      <c r="J441">
        <v>5</v>
      </c>
    </row>
    <row r="442" spans="1:11" x14ac:dyDescent="0.2">
      <c r="C442">
        <v>101</v>
      </c>
      <c r="D442">
        <v>8</v>
      </c>
      <c r="E442" s="3">
        <f t="shared" si="2"/>
        <v>3.6999999999999998E-2</v>
      </c>
      <c r="F442">
        <v>0.5</v>
      </c>
      <c r="G442">
        <v>500</v>
      </c>
      <c r="H442">
        <v>34</v>
      </c>
      <c r="I442">
        <v>41</v>
      </c>
      <c r="J442">
        <v>36</v>
      </c>
    </row>
    <row r="443" spans="1:11" x14ac:dyDescent="0.2">
      <c r="C443">
        <v>403</v>
      </c>
      <c r="D443">
        <v>9</v>
      </c>
      <c r="E443" s="3">
        <f t="shared" si="2"/>
        <v>0.16833333333333333</v>
      </c>
      <c r="F443">
        <v>0.5</v>
      </c>
      <c r="G443">
        <v>500</v>
      </c>
      <c r="H443">
        <v>160</v>
      </c>
      <c r="I443">
        <v>162</v>
      </c>
      <c r="J443">
        <v>183</v>
      </c>
    </row>
    <row r="444" spans="1:11" x14ac:dyDescent="0.2">
      <c r="C444">
        <v>202</v>
      </c>
      <c r="D444">
        <v>10</v>
      </c>
      <c r="E444" s="3">
        <f t="shared" si="2"/>
        <v>1.0666666666666666E-2</v>
      </c>
      <c r="F444">
        <v>0.5</v>
      </c>
      <c r="G444">
        <v>500</v>
      </c>
      <c r="H444">
        <v>4</v>
      </c>
      <c r="I444">
        <v>13</v>
      </c>
      <c r="J444">
        <v>15</v>
      </c>
    </row>
    <row r="445" spans="1:11" x14ac:dyDescent="0.2">
      <c r="C445">
        <v>102</v>
      </c>
      <c r="D445">
        <v>11</v>
      </c>
      <c r="E445" s="3">
        <f t="shared" si="2"/>
        <v>1.2333333333333333E-2</v>
      </c>
      <c r="F445">
        <v>0.5</v>
      </c>
      <c r="G445">
        <v>500</v>
      </c>
      <c r="H445">
        <v>16</v>
      </c>
      <c r="I445">
        <v>11</v>
      </c>
      <c r="J445">
        <v>10</v>
      </c>
      <c r="K445" t="s">
        <v>48</v>
      </c>
    </row>
    <row r="446" spans="1:11" x14ac:dyDescent="0.2">
      <c r="C446">
        <v>103</v>
      </c>
      <c r="D446">
        <v>12</v>
      </c>
      <c r="E446" s="3">
        <f t="shared" si="2"/>
        <v>1.6666666666666666E-2</v>
      </c>
      <c r="F446">
        <v>0.5</v>
      </c>
      <c r="G446">
        <v>500</v>
      </c>
      <c r="H446">
        <v>15</v>
      </c>
      <c r="I446">
        <v>21</v>
      </c>
      <c r="J446">
        <v>14</v>
      </c>
    </row>
    <row r="447" spans="1:11" x14ac:dyDescent="0.2">
      <c r="A447" s="2">
        <v>43187</v>
      </c>
      <c r="B447" t="s">
        <v>18</v>
      </c>
      <c r="C447" s="8">
        <v>302</v>
      </c>
      <c r="D447">
        <v>1</v>
      </c>
      <c r="E447" s="3">
        <f t="shared" si="2"/>
        <v>0.24166666666666667</v>
      </c>
      <c r="F447">
        <v>0.1</v>
      </c>
      <c r="G447">
        <v>500</v>
      </c>
      <c r="H447">
        <v>52</v>
      </c>
      <c r="I447">
        <v>46</v>
      </c>
      <c r="J447">
        <v>47</v>
      </c>
      <c r="K447" t="s">
        <v>49</v>
      </c>
    </row>
    <row r="448" spans="1:11" x14ac:dyDescent="0.2">
      <c r="C448" s="8">
        <v>401</v>
      </c>
      <c r="D448">
        <v>2</v>
      </c>
      <c r="E448" s="3">
        <f t="shared" si="2"/>
        <v>0.21866666666666665</v>
      </c>
      <c r="F448">
        <v>0.2</v>
      </c>
      <c r="G448">
        <v>800</v>
      </c>
      <c r="H448">
        <v>53</v>
      </c>
      <c r="I448">
        <v>62</v>
      </c>
      <c r="J448">
        <v>49</v>
      </c>
    </row>
    <row r="449" spans="1:11" x14ac:dyDescent="0.2">
      <c r="C449" s="8">
        <v>303</v>
      </c>
      <c r="D449">
        <v>3</v>
      </c>
      <c r="E449" s="3">
        <f t="shared" si="2"/>
        <v>0.44</v>
      </c>
      <c r="F449">
        <v>0.1</v>
      </c>
      <c r="G449">
        <v>800</v>
      </c>
      <c r="H449">
        <v>46</v>
      </c>
      <c r="I449">
        <v>55</v>
      </c>
      <c r="J449">
        <v>64</v>
      </c>
    </row>
    <row r="450" spans="1:11" x14ac:dyDescent="0.2">
      <c r="C450" s="8">
        <v>203</v>
      </c>
      <c r="D450">
        <v>4</v>
      </c>
      <c r="E450" s="3">
        <f t="shared" si="2"/>
        <v>4.0000000000000001E-3</v>
      </c>
      <c r="F450">
        <v>0.5</v>
      </c>
      <c r="G450">
        <v>500</v>
      </c>
      <c r="H450">
        <v>3</v>
      </c>
      <c r="I450">
        <v>6</v>
      </c>
      <c r="J450">
        <v>3</v>
      </c>
      <c r="K450" t="s">
        <v>48</v>
      </c>
    </row>
    <row r="451" spans="1:11" x14ac:dyDescent="0.2">
      <c r="C451" s="8">
        <v>402</v>
      </c>
      <c r="D451">
        <v>5</v>
      </c>
      <c r="E451" s="3">
        <f t="shared" si="2"/>
        <v>0.66400000000000003</v>
      </c>
      <c r="F451">
        <v>0.1</v>
      </c>
      <c r="G451">
        <v>800</v>
      </c>
      <c r="H451">
        <v>90</v>
      </c>
      <c r="I451">
        <v>78</v>
      </c>
      <c r="J451">
        <v>81</v>
      </c>
    </row>
    <row r="452" spans="1:11" x14ac:dyDescent="0.2">
      <c r="C452" s="8">
        <v>201</v>
      </c>
      <c r="D452">
        <v>6</v>
      </c>
      <c r="E452" s="3">
        <f t="shared" si="2"/>
        <v>5.6666666666666671E-3</v>
      </c>
      <c r="F452">
        <v>0.5</v>
      </c>
      <c r="G452">
        <v>500</v>
      </c>
      <c r="H452">
        <v>4</v>
      </c>
      <c r="I452">
        <v>7</v>
      </c>
      <c r="J452">
        <v>6</v>
      </c>
      <c r="K452" t="s">
        <v>48</v>
      </c>
    </row>
    <row r="453" spans="1:11" x14ac:dyDescent="0.2">
      <c r="C453" s="8">
        <v>301</v>
      </c>
      <c r="D453">
        <v>7</v>
      </c>
      <c r="E453" s="3">
        <f t="shared" si="2"/>
        <v>3.6666666666666666E-3</v>
      </c>
      <c r="F453">
        <v>0.5</v>
      </c>
      <c r="G453">
        <v>500</v>
      </c>
      <c r="H453">
        <v>2</v>
      </c>
      <c r="I453">
        <v>4</v>
      </c>
      <c r="J453">
        <v>5</v>
      </c>
    </row>
    <row r="454" spans="1:11" x14ac:dyDescent="0.2">
      <c r="C454" s="8">
        <v>101</v>
      </c>
      <c r="D454">
        <v>8</v>
      </c>
      <c r="E454" s="3">
        <f t="shared" si="2"/>
        <v>0.57866666666666666</v>
      </c>
      <c r="F454">
        <v>0.1</v>
      </c>
      <c r="G454">
        <v>800</v>
      </c>
      <c r="H454">
        <v>81</v>
      </c>
      <c r="I454">
        <v>58</v>
      </c>
      <c r="J454">
        <v>78</v>
      </c>
    </row>
    <row r="455" spans="1:11" x14ac:dyDescent="0.2">
      <c r="C455" s="8">
        <v>403</v>
      </c>
      <c r="D455">
        <v>9</v>
      </c>
      <c r="E455" s="3">
        <f t="shared" si="2"/>
        <v>0.45333333333333331</v>
      </c>
      <c r="F455">
        <v>0.1</v>
      </c>
      <c r="G455">
        <v>800</v>
      </c>
      <c r="H455">
        <v>54</v>
      </c>
      <c r="I455">
        <v>63</v>
      </c>
      <c r="J455">
        <v>53</v>
      </c>
    </row>
    <row r="456" spans="1:11" x14ac:dyDescent="0.2">
      <c r="C456" s="8">
        <v>202</v>
      </c>
      <c r="D456">
        <v>10</v>
      </c>
      <c r="E456" s="3">
        <f t="shared" si="2"/>
        <v>1.232</v>
      </c>
      <c r="F456">
        <v>0.1</v>
      </c>
      <c r="G456">
        <v>800</v>
      </c>
      <c r="H456">
        <v>171</v>
      </c>
      <c r="I456">
        <v>159</v>
      </c>
      <c r="J456">
        <v>132</v>
      </c>
    </row>
    <row r="457" spans="1:11" x14ac:dyDescent="0.2">
      <c r="C457" s="8">
        <v>102</v>
      </c>
      <c r="D457">
        <v>11</v>
      </c>
      <c r="E457" s="3">
        <f t="shared" si="2"/>
        <v>6.6666666666666671E-3</v>
      </c>
      <c r="F457">
        <v>0.5</v>
      </c>
      <c r="G457">
        <v>500</v>
      </c>
      <c r="H457">
        <v>8</v>
      </c>
      <c r="I457">
        <v>7</v>
      </c>
      <c r="J457">
        <v>5</v>
      </c>
    </row>
    <row r="458" spans="1:11" x14ac:dyDescent="0.2">
      <c r="C458" s="8">
        <v>103</v>
      </c>
      <c r="D458">
        <v>12</v>
      </c>
      <c r="E458" s="3">
        <f t="shared" si="2"/>
        <v>3.0000000000000001E-3</v>
      </c>
      <c r="F458">
        <v>0.5</v>
      </c>
      <c r="G458">
        <v>500</v>
      </c>
      <c r="H458">
        <v>5</v>
      </c>
      <c r="I458">
        <v>4</v>
      </c>
      <c r="J458">
        <v>0</v>
      </c>
    </row>
    <row r="459" spans="1:11" x14ac:dyDescent="0.2">
      <c r="A459" s="2">
        <v>43188</v>
      </c>
      <c r="B459" t="s">
        <v>18</v>
      </c>
      <c r="C459" s="8">
        <v>301</v>
      </c>
      <c r="D459">
        <v>1</v>
      </c>
      <c r="E459" s="3">
        <f t="shared" si="2"/>
        <v>0.45866666666666667</v>
      </c>
      <c r="F459">
        <v>0.2</v>
      </c>
      <c r="G459">
        <v>800</v>
      </c>
      <c r="H459">
        <v>121</v>
      </c>
      <c r="I459">
        <v>117</v>
      </c>
      <c r="J459">
        <v>106</v>
      </c>
    </row>
    <row r="460" spans="1:11" x14ac:dyDescent="0.2">
      <c r="C460" s="8">
        <v>102</v>
      </c>
      <c r="D460">
        <v>2</v>
      </c>
      <c r="E460" s="3">
        <f t="shared" si="2"/>
        <v>6.6666666666666664E-4</v>
      </c>
      <c r="F460">
        <v>0.5</v>
      </c>
      <c r="G460">
        <v>500</v>
      </c>
      <c r="H460">
        <v>1</v>
      </c>
      <c r="I460">
        <v>0</v>
      </c>
      <c r="J460">
        <v>1</v>
      </c>
    </row>
    <row r="461" spans="1:11" x14ac:dyDescent="0.2">
      <c r="C461" s="8">
        <v>101</v>
      </c>
      <c r="D461">
        <v>3</v>
      </c>
      <c r="E461" s="3">
        <f t="shared" si="2"/>
        <v>6.7000000000000004E-2</v>
      </c>
      <c r="F461">
        <v>0.5</v>
      </c>
      <c r="G461">
        <v>500</v>
      </c>
      <c r="H461">
        <v>71</v>
      </c>
      <c r="I461">
        <v>69</v>
      </c>
      <c r="J461">
        <v>61</v>
      </c>
    </row>
    <row r="462" spans="1:11" x14ac:dyDescent="0.2">
      <c r="C462" s="8">
        <v>401</v>
      </c>
      <c r="D462">
        <v>4</v>
      </c>
      <c r="E462" s="3">
        <f t="shared" si="2"/>
        <v>4.0000000000000001E-3</v>
      </c>
      <c r="F462">
        <v>0.5</v>
      </c>
      <c r="G462">
        <v>500</v>
      </c>
      <c r="H462">
        <v>6</v>
      </c>
      <c r="I462">
        <v>2</v>
      </c>
      <c r="J462">
        <v>4</v>
      </c>
    </row>
    <row r="463" spans="1:11" x14ac:dyDescent="0.2">
      <c r="C463" s="8">
        <v>203</v>
      </c>
      <c r="D463">
        <v>5</v>
      </c>
      <c r="E463" s="3">
        <f t="shared" si="2"/>
        <v>2.3333333333333335E-3</v>
      </c>
      <c r="F463">
        <v>0.5</v>
      </c>
      <c r="G463">
        <v>500</v>
      </c>
      <c r="H463">
        <v>3</v>
      </c>
      <c r="I463">
        <v>2</v>
      </c>
      <c r="J463">
        <v>2</v>
      </c>
    </row>
    <row r="464" spans="1:11" x14ac:dyDescent="0.2">
      <c r="C464" s="8">
        <v>302</v>
      </c>
      <c r="D464">
        <v>6</v>
      </c>
      <c r="E464" s="3">
        <f t="shared" si="2"/>
        <v>0.35066666666666663</v>
      </c>
      <c r="F464">
        <v>0.2</v>
      </c>
      <c r="G464">
        <v>800</v>
      </c>
      <c r="H464">
        <v>84</v>
      </c>
      <c r="I464">
        <v>92</v>
      </c>
      <c r="J464">
        <v>87</v>
      </c>
    </row>
    <row r="465" spans="1:10" x14ac:dyDescent="0.2">
      <c r="C465" s="8">
        <v>402</v>
      </c>
      <c r="D465">
        <v>7</v>
      </c>
      <c r="E465" s="3">
        <f t="shared" si="2"/>
        <v>0.89600000000000002</v>
      </c>
      <c r="F465">
        <v>0.1</v>
      </c>
      <c r="G465">
        <v>800</v>
      </c>
      <c r="H465">
        <v>101</v>
      </c>
      <c r="I465">
        <v>115</v>
      </c>
      <c r="J465">
        <v>120</v>
      </c>
    </row>
    <row r="466" spans="1:10" x14ac:dyDescent="0.2">
      <c r="C466" s="8">
        <v>201</v>
      </c>
      <c r="D466">
        <v>8</v>
      </c>
      <c r="E466" s="3">
        <f t="shared" si="2"/>
        <v>0.18333333333333332</v>
      </c>
      <c r="F466">
        <v>0.2</v>
      </c>
      <c r="G466">
        <v>500</v>
      </c>
      <c r="H466">
        <v>71</v>
      </c>
      <c r="I466">
        <v>70</v>
      </c>
      <c r="J466">
        <v>79</v>
      </c>
    </row>
    <row r="467" spans="1:10" x14ac:dyDescent="0.2">
      <c r="C467" s="8">
        <v>103</v>
      </c>
      <c r="D467">
        <v>9</v>
      </c>
      <c r="E467" s="3">
        <f t="shared" si="2"/>
        <v>0.39066666666666661</v>
      </c>
      <c r="F467">
        <v>0.2</v>
      </c>
      <c r="G467">
        <v>800</v>
      </c>
      <c r="H467">
        <v>90</v>
      </c>
      <c r="I467">
        <v>108</v>
      </c>
      <c r="J467">
        <v>95</v>
      </c>
    </row>
    <row r="468" spans="1:10" x14ac:dyDescent="0.2">
      <c r="C468" s="8">
        <v>403</v>
      </c>
      <c r="D468">
        <v>10</v>
      </c>
      <c r="E468" s="3">
        <f t="shared" si="2"/>
        <v>0.23066666666666666</v>
      </c>
      <c r="F468">
        <v>0.2</v>
      </c>
      <c r="G468">
        <v>800</v>
      </c>
      <c r="H468">
        <v>59</v>
      </c>
      <c r="I468">
        <v>54</v>
      </c>
      <c r="J468">
        <v>60</v>
      </c>
    </row>
    <row r="469" spans="1:10" x14ac:dyDescent="0.2">
      <c r="C469" s="8">
        <v>303</v>
      </c>
      <c r="D469">
        <v>11</v>
      </c>
      <c r="E469" s="3">
        <f t="shared" si="2"/>
        <v>0.39733333333333332</v>
      </c>
      <c r="F469">
        <v>0.1</v>
      </c>
      <c r="G469">
        <v>800</v>
      </c>
      <c r="H469">
        <v>52</v>
      </c>
      <c r="I469">
        <v>51</v>
      </c>
      <c r="J469">
        <v>46</v>
      </c>
    </row>
    <row r="470" spans="1:10" x14ac:dyDescent="0.2">
      <c r="C470" s="8">
        <v>202</v>
      </c>
      <c r="D470">
        <v>12</v>
      </c>
      <c r="E470" s="3">
        <f t="shared" si="2"/>
        <v>0.27333333333333332</v>
      </c>
      <c r="F470">
        <v>0.2</v>
      </c>
      <c r="G470">
        <v>500</v>
      </c>
      <c r="H470">
        <v>88</v>
      </c>
      <c r="I470">
        <v>129</v>
      </c>
      <c r="J470">
        <v>111</v>
      </c>
    </row>
    <row r="471" spans="1:10" x14ac:dyDescent="0.2">
      <c r="A471" s="2">
        <v>43189</v>
      </c>
      <c r="B471" t="s">
        <v>45</v>
      </c>
      <c r="C471" s="8">
        <v>301</v>
      </c>
      <c r="D471">
        <v>1</v>
      </c>
      <c r="E471" s="3">
        <f t="shared" si="2"/>
        <v>0.28666666666666668</v>
      </c>
      <c r="F471">
        <v>0.1</v>
      </c>
      <c r="G471">
        <v>500</v>
      </c>
      <c r="H471">
        <v>61</v>
      </c>
      <c r="I471">
        <v>59</v>
      </c>
      <c r="J471">
        <v>52</v>
      </c>
    </row>
    <row r="472" spans="1:10" x14ac:dyDescent="0.2">
      <c r="C472" s="8">
        <v>102</v>
      </c>
      <c r="D472">
        <v>2</v>
      </c>
      <c r="E472" s="3">
        <f t="shared" si="2"/>
        <v>3.0000000000000001E-3</v>
      </c>
      <c r="F472">
        <v>0.5</v>
      </c>
      <c r="G472">
        <v>500</v>
      </c>
      <c r="H472">
        <v>8</v>
      </c>
      <c r="I472">
        <v>1</v>
      </c>
      <c r="J472">
        <v>0</v>
      </c>
    </row>
    <row r="473" spans="1:10" x14ac:dyDescent="0.2">
      <c r="C473" s="8">
        <v>101</v>
      </c>
      <c r="D473">
        <v>3</v>
      </c>
      <c r="E473" s="3">
        <f t="shared" si="2"/>
        <v>2.6666666666666666E-3</v>
      </c>
      <c r="F473">
        <v>0.5</v>
      </c>
      <c r="G473">
        <v>500</v>
      </c>
      <c r="H473">
        <v>1</v>
      </c>
      <c r="I473">
        <v>3</v>
      </c>
      <c r="J473">
        <v>4</v>
      </c>
    </row>
    <row r="474" spans="1:10" x14ac:dyDescent="0.2">
      <c r="C474" s="8">
        <v>401</v>
      </c>
      <c r="D474">
        <v>4</v>
      </c>
      <c r="E474" s="3">
        <f t="shared" si="2"/>
        <v>2.6666666666666666E-3</v>
      </c>
      <c r="F474">
        <v>0.5</v>
      </c>
      <c r="G474">
        <v>500</v>
      </c>
      <c r="H474">
        <v>3</v>
      </c>
      <c r="I474">
        <v>2</v>
      </c>
      <c r="J474">
        <v>3</v>
      </c>
    </row>
    <row r="475" spans="1:10" x14ac:dyDescent="0.2">
      <c r="C475" s="8">
        <v>203</v>
      </c>
      <c r="D475">
        <v>5</v>
      </c>
      <c r="E475" s="3">
        <f t="shared" si="2"/>
        <v>0.35466666666666663</v>
      </c>
      <c r="F475">
        <v>0.1</v>
      </c>
      <c r="G475">
        <v>800</v>
      </c>
      <c r="H475">
        <v>49</v>
      </c>
      <c r="I475">
        <v>48</v>
      </c>
      <c r="J475">
        <v>36</v>
      </c>
    </row>
    <row r="476" spans="1:10" x14ac:dyDescent="0.2">
      <c r="C476" s="8">
        <v>302</v>
      </c>
      <c r="D476">
        <v>6</v>
      </c>
      <c r="E476" s="3">
        <f t="shared" si="2"/>
        <v>2E-3</v>
      </c>
      <c r="F476">
        <v>0.5</v>
      </c>
      <c r="G476">
        <v>500</v>
      </c>
      <c r="H476">
        <v>2</v>
      </c>
      <c r="I476">
        <v>0</v>
      </c>
      <c r="J476">
        <v>4</v>
      </c>
    </row>
    <row r="477" spans="1:10" x14ac:dyDescent="0.2">
      <c r="C477" s="8">
        <v>402</v>
      </c>
      <c r="D477">
        <v>7</v>
      </c>
      <c r="E477" s="3">
        <f t="shared" si="2"/>
        <v>5.6666666666666671E-3</v>
      </c>
      <c r="F477">
        <v>0.5</v>
      </c>
      <c r="G477">
        <v>500</v>
      </c>
      <c r="H477">
        <v>8</v>
      </c>
      <c r="I477">
        <v>1</v>
      </c>
      <c r="J477">
        <v>8</v>
      </c>
    </row>
    <row r="478" spans="1:10" x14ac:dyDescent="0.2">
      <c r="C478" s="8">
        <v>201</v>
      </c>
      <c r="D478">
        <v>8</v>
      </c>
      <c r="E478" s="3">
        <f t="shared" si="2"/>
        <v>0.18833333333333332</v>
      </c>
      <c r="F478">
        <v>0.2</v>
      </c>
      <c r="G478">
        <v>500</v>
      </c>
      <c r="H478">
        <v>75</v>
      </c>
      <c r="I478">
        <v>69</v>
      </c>
      <c r="J478">
        <v>82</v>
      </c>
    </row>
    <row r="479" spans="1:10" x14ac:dyDescent="0.2">
      <c r="C479" s="8">
        <v>103</v>
      </c>
      <c r="D479">
        <v>9</v>
      </c>
      <c r="E479" s="3">
        <f t="shared" si="2"/>
        <v>6.6666666666666671E-3</v>
      </c>
      <c r="F479">
        <v>0.5</v>
      </c>
      <c r="G479">
        <v>500</v>
      </c>
      <c r="H479">
        <v>7</v>
      </c>
      <c r="I479">
        <v>8</v>
      </c>
      <c r="J479">
        <v>5</v>
      </c>
    </row>
    <row r="480" spans="1:10" x14ac:dyDescent="0.2">
      <c r="C480" s="8">
        <v>403</v>
      </c>
      <c r="D480">
        <v>10</v>
      </c>
      <c r="E480" s="3">
        <f t="shared" si="2"/>
        <v>4.0000000000000001E-3</v>
      </c>
      <c r="F480">
        <v>0.5</v>
      </c>
      <c r="G480">
        <v>500</v>
      </c>
      <c r="H480">
        <v>4</v>
      </c>
      <c r="I480">
        <v>3</v>
      </c>
      <c r="J480">
        <v>5</v>
      </c>
    </row>
    <row r="481" spans="1:10" x14ac:dyDescent="0.2">
      <c r="C481" s="8">
        <v>303</v>
      </c>
      <c r="D481">
        <v>11</v>
      </c>
      <c r="E481" s="3">
        <f t="shared" si="2"/>
        <v>6.6666666666666671E-3</v>
      </c>
      <c r="F481">
        <v>0.5</v>
      </c>
      <c r="G481">
        <v>500</v>
      </c>
      <c r="H481">
        <v>8</v>
      </c>
      <c r="I481">
        <v>7</v>
      </c>
      <c r="J481">
        <v>5</v>
      </c>
    </row>
    <row r="482" spans="1:10" x14ac:dyDescent="0.2">
      <c r="C482" s="8">
        <v>202</v>
      </c>
      <c r="D482">
        <v>12</v>
      </c>
      <c r="E482" s="3">
        <f t="shared" si="2"/>
        <v>1.6666666666666668E-3</v>
      </c>
      <c r="F482">
        <v>0.5</v>
      </c>
      <c r="G482">
        <v>500</v>
      </c>
      <c r="H482">
        <v>2</v>
      </c>
      <c r="I482">
        <v>2</v>
      </c>
      <c r="J482">
        <v>1</v>
      </c>
    </row>
    <row r="483" spans="1:10" x14ac:dyDescent="0.2">
      <c r="A483" s="2">
        <v>43190</v>
      </c>
      <c r="B483" t="s">
        <v>34</v>
      </c>
      <c r="C483" s="8">
        <v>301</v>
      </c>
      <c r="D483">
        <v>1</v>
      </c>
      <c r="E483" s="3">
        <f t="shared" si="2"/>
        <v>7.6666666666666671E-3</v>
      </c>
      <c r="F483">
        <v>0.5</v>
      </c>
      <c r="G483">
        <v>500</v>
      </c>
      <c r="H483">
        <v>6</v>
      </c>
      <c r="I483">
        <v>10</v>
      </c>
      <c r="J483">
        <v>7</v>
      </c>
    </row>
    <row r="484" spans="1:10" x14ac:dyDescent="0.2">
      <c r="C484" s="8">
        <v>102</v>
      </c>
      <c r="D484">
        <v>2</v>
      </c>
      <c r="E484" s="3">
        <f t="shared" si="2"/>
        <v>1E-3</v>
      </c>
      <c r="F484">
        <v>0.5</v>
      </c>
      <c r="G484">
        <v>500</v>
      </c>
      <c r="H484">
        <v>2</v>
      </c>
      <c r="I484">
        <v>1</v>
      </c>
      <c r="J484">
        <v>0</v>
      </c>
    </row>
    <row r="485" spans="1:10" x14ac:dyDescent="0.2">
      <c r="C485" s="8">
        <v>101</v>
      </c>
      <c r="D485">
        <v>3</v>
      </c>
      <c r="E485" s="3">
        <f t="shared" si="2"/>
        <v>2.6666666666666666E-3</v>
      </c>
      <c r="F485">
        <v>0.5</v>
      </c>
      <c r="G485">
        <v>500</v>
      </c>
      <c r="H485">
        <v>2</v>
      </c>
      <c r="I485">
        <v>3</v>
      </c>
      <c r="J485">
        <v>3</v>
      </c>
    </row>
    <row r="486" spans="1:10" x14ac:dyDescent="0.2">
      <c r="C486" s="8">
        <v>401</v>
      </c>
      <c r="D486">
        <v>4</v>
      </c>
      <c r="E486" s="3">
        <f t="shared" si="2"/>
        <v>1.4999999999999999E-2</v>
      </c>
      <c r="F486">
        <v>0.5</v>
      </c>
      <c r="G486">
        <v>500</v>
      </c>
      <c r="H486">
        <v>12</v>
      </c>
      <c r="I486">
        <v>17</v>
      </c>
      <c r="J486">
        <v>16</v>
      </c>
    </row>
    <row r="487" spans="1:10" x14ac:dyDescent="0.2">
      <c r="C487" s="8">
        <v>203</v>
      </c>
      <c r="D487">
        <v>5</v>
      </c>
      <c r="E487" s="3">
        <f t="shared" si="2"/>
        <v>0.4</v>
      </c>
      <c r="F487">
        <v>0.2</v>
      </c>
      <c r="G487">
        <v>800</v>
      </c>
      <c r="H487">
        <v>108</v>
      </c>
      <c r="I487">
        <v>90</v>
      </c>
      <c r="J487">
        <v>102</v>
      </c>
    </row>
    <row r="488" spans="1:10" x14ac:dyDescent="0.2">
      <c r="C488" s="8">
        <v>302</v>
      </c>
      <c r="D488">
        <v>6</v>
      </c>
      <c r="E488" s="3">
        <f t="shared" si="2"/>
        <v>1.6666666666666668E-3</v>
      </c>
      <c r="F488">
        <v>0.5</v>
      </c>
      <c r="G488">
        <v>500</v>
      </c>
      <c r="H488">
        <v>1</v>
      </c>
      <c r="I488">
        <v>3</v>
      </c>
      <c r="J488">
        <v>1</v>
      </c>
    </row>
    <row r="489" spans="1:10" x14ac:dyDescent="0.2">
      <c r="C489" s="8">
        <v>402</v>
      </c>
      <c r="D489">
        <v>7</v>
      </c>
      <c r="E489" s="3">
        <f t="shared" si="2"/>
        <v>0.19866666666666666</v>
      </c>
      <c r="F489">
        <v>0.2</v>
      </c>
      <c r="G489">
        <v>800</v>
      </c>
      <c r="H489">
        <v>45</v>
      </c>
      <c r="I489">
        <v>53</v>
      </c>
      <c r="J489">
        <v>51</v>
      </c>
    </row>
    <row r="490" spans="1:10" x14ac:dyDescent="0.2">
      <c r="C490" s="8">
        <v>201</v>
      </c>
      <c r="D490">
        <v>8</v>
      </c>
      <c r="E490" s="3">
        <f t="shared" si="2"/>
        <v>7.0000000000000001E-3</v>
      </c>
      <c r="F490">
        <v>0.5</v>
      </c>
      <c r="G490">
        <v>500</v>
      </c>
      <c r="H490">
        <v>8</v>
      </c>
      <c r="I490">
        <v>8</v>
      </c>
      <c r="J490">
        <v>5</v>
      </c>
    </row>
    <row r="491" spans="1:10" x14ac:dyDescent="0.2">
      <c r="C491" s="8">
        <v>103</v>
      </c>
      <c r="D491">
        <v>9</v>
      </c>
      <c r="E491" s="3">
        <f t="shared" si="2"/>
        <v>1E-3</v>
      </c>
      <c r="F491">
        <v>0.5</v>
      </c>
      <c r="G491">
        <v>500</v>
      </c>
      <c r="H491">
        <v>1</v>
      </c>
      <c r="I491">
        <v>1</v>
      </c>
      <c r="J491">
        <v>1</v>
      </c>
    </row>
    <row r="492" spans="1:10" x14ac:dyDescent="0.2">
      <c r="C492" s="8">
        <v>403</v>
      </c>
      <c r="D492">
        <v>10</v>
      </c>
      <c r="E492" s="3">
        <f t="shared" ref="E492:E506" si="3">((AVERAGE(H492:J492)/F492)*G492)/1000000</f>
        <v>3.3333333333333332E-4</v>
      </c>
      <c r="F492">
        <v>0.5</v>
      </c>
      <c r="G492">
        <v>500</v>
      </c>
      <c r="H492">
        <v>0</v>
      </c>
      <c r="I492">
        <v>1</v>
      </c>
      <c r="J492">
        <v>0</v>
      </c>
    </row>
    <row r="493" spans="1:10" x14ac:dyDescent="0.2">
      <c r="C493" s="8">
        <v>303</v>
      </c>
      <c r="D493">
        <v>11</v>
      </c>
      <c r="E493" s="3">
        <f t="shared" si="3"/>
        <v>3.0000000000000001E-3</v>
      </c>
      <c r="F493">
        <v>0.5</v>
      </c>
      <c r="G493">
        <v>500</v>
      </c>
      <c r="H493">
        <v>1</v>
      </c>
      <c r="I493">
        <v>4</v>
      </c>
      <c r="J493">
        <v>4</v>
      </c>
    </row>
    <row r="494" spans="1:10" x14ac:dyDescent="0.2">
      <c r="C494" s="8">
        <v>202</v>
      </c>
      <c r="D494">
        <v>12</v>
      </c>
      <c r="E494" s="3">
        <f t="shared" si="3"/>
        <v>3.3333333333333335E-3</v>
      </c>
      <c r="F494">
        <v>0.5</v>
      </c>
      <c r="G494">
        <v>500</v>
      </c>
      <c r="H494">
        <v>2</v>
      </c>
      <c r="I494">
        <v>3</v>
      </c>
      <c r="J494">
        <v>5</v>
      </c>
    </row>
    <row r="495" spans="1:10" x14ac:dyDescent="0.2">
      <c r="A495" s="2">
        <v>43191</v>
      </c>
      <c r="B495" t="s">
        <v>34</v>
      </c>
      <c r="C495" s="8">
        <v>301</v>
      </c>
      <c r="D495">
        <v>1</v>
      </c>
      <c r="E495" s="3">
        <f t="shared" si="3"/>
        <v>1.6000000000000001E-3</v>
      </c>
      <c r="F495">
        <v>0.5</v>
      </c>
      <c r="G495">
        <v>300</v>
      </c>
      <c r="H495">
        <v>3</v>
      </c>
      <c r="I495">
        <v>1</v>
      </c>
      <c r="J495">
        <v>4</v>
      </c>
    </row>
    <row r="496" spans="1:10" x14ac:dyDescent="0.2">
      <c r="C496" s="8">
        <v>102</v>
      </c>
      <c r="D496">
        <v>2</v>
      </c>
      <c r="E496" s="3">
        <f t="shared" si="3"/>
        <v>4.0000000000000002E-4</v>
      </c>
      <c r="F496">
        <v>0.5</v>
      </c>
      <c r="G496">
        <v>300</v>
      </c>
      <c r="H496">
        <v>0</v>
      </c>
      <c r="I496">
        <v>1</v>
      </c>
      <c r="J496">
        <v>1</v>
      </c>
    </row>
    <row r="497" spans="3:11" x14ac:dyDescent="0.2">
      <c r="C497" s="8">
        <v>101</v>
      </c>
      <c r="D497">
        <v>3</v>
      </c>
      <c r="E497" s="3">
        <f t="shared" si="3"/>
        <v>4.0000000000000002E-4</v>
      </c>
      <c r="F497">
        <v>0.5</v>
      </c>
      <c r="G497">
        <v>300</v>
      </c>
      <c r="H497">
        <v>0</v>
      </c>
      <c r="I497">
        <v>2</v>
      </c>
      <c r="J497">
        <v>0</v>
      </c>
    </row>
    <row r="498" spans="3:11" x14ac:dyDescent="0.2">
      <c r="C498" s="8">
        <v>401</v>
      </c>
      <c r="D498">
        <v>4</v>
      </c>
      <c r="E498" s="3">
        <f t="shared" si="3"/>
        <v>0.30833333333333329</v>
      </c>
      <c r="F498">
        <v>0.2</v>
      </c>
      <c r="G498">
        <v>500</v>
      </c>
      <c r="H498">
        <v>122</v>
      </c>
      <c r="I498">
        <v>129</v>
      </c>
      <c r="J498">
        <v>119</v>
      </c>
    </row>
    <row r="499" spans="3:11" x14ac:dyDescent="0.2">
      <c r="C499" s="8">
        <v>203</v>
      </c>
      <c r="D499">
        <v>5</v>
      </c>
      <c r="E499" s="3">
        <f t="shared" si="3"/>
        <v>3.85E-2</v>
      </c>
      <c r="F499">
        <v>0.2</v>
      </c>
      <c r="G499">
        <v>300</v>
      </c>
      <c r="H499">
        <v>25</v>
      </c>
      <c r="I499">
        <v>25</v>
      </c>
      <c r="J499">
        <v>27</v>
      </c>
    </row>
    <row r="500" spans="3:11" x14ac:dyDescent="0.2">
      <c r="C500" s="8">
        <v>302</v>
      </c>
      <c r="D500">
        <v>6</v>
      </c>
      <c r="E500" s="3">
        <f t="shared" si="3"/>
        <v>2.5999999999999999E-3</v>
      </c>
      <c r="F500">
        <v>0.5</v>
      </c>
      <c r="G500">
        <v>300</v>
      </c>
      <c r="H500">
        <v>6</v>
      </c>
      <c r="I500">
        <v>3</v>
      </c>
      <c r="J500">
        <v>4</v>
      </c>
    </row>
    <row r="501" spans="3:11" x14ac:dyDescent="0.2">
      <c r="C501" s="8">
        <v>402</v>
      </c>
      <c r="D501">
        <v>7</v>
      </c>
      <c r="E501" s="3">
        <f t="shared" si="3"/>
        <v>0.3866666666666666</v>
      </c>
      <c r="F501">
        <v>0.1</v>
      </c>
      <c r="G501">
        <v>800</v>
      </c>
      <c r="H501">
        <v>48</v>
      </c>
      <c r="I501">
        <v>42</v>
      </c>
      <c r="J501">
        <v>55</v>
      </c>
    </row>
    <row r="502" spans="3:11" x14ac:dyDescent="0.2">
      <c r="C502" s="8">
        <v>201</v>
      </c>
      <c r="D502">
        <v>8</v>
      </c>
      <c r="E502" s="3">
        <f t="shared" si="3"/>
        <v>0.18266666666666664</v>
      </c>
      <c r="F502">
        <v>0.2</v>
      </c>
      <c r="G502">
        <v>800</v>
      </c>
      <c r="H502">
        <v>53</v>
      </c>
      <c r="I502">
        <v>44</v>
      </c>
      <c r="J502">
        <v>40</v>
      </c>
    </row>
    <row r="503" spans="3:11" x14ac:dyDescent="0.2">
      <c r="C503" s="8">
        <v>103</v>
      </c>
      <c r="D503">
        <v>9</v>
      </c>
      <c r="E503" s="3">
        <f t="shared" si="3"/>
        <v>1.8E-3</v>
      </c>
      <c r="F503">
        <v>0.5</v>
      </c>
      <c r="G503">
        <v>300</v>
      </c>
      <c r="H503">
        <v>3</v>
      </c>
      <c r="I503">
        <v>3</v>
      </c>
      <c r="J503">
        <v>3</v>
      </c>
    </row>
    <row r="504" spans="3:11" x14ac:dyDescent="0.2">
      <c r="C504" s="8">
        <v>403</v>
      </c>
      <c r="D504">
        <v>10</v>
      </c>
      <c r="E504" s="3">
        <f t="shared" si="3"/>
        <v>2.3999999999999998E-3</v>
      </c>
      <c r="F504">
        <v>0.5</v>
      </c>
      <c r="G504">
        <v>300</v>
      </c>
      <c r="H504">
        <v>2</v>
      </c>
      <c r="I504">
        <v>6</v>
      </c>
      <c r="J504">
        <v>4</v>
      </c>
    </row>
    <row r="505" spans="3:11" x14ac:dyDescent="0.2">
      <c r="C505" s="8">
        <v>303</v>
      </c>
      <c r="D505">
        <v>11</v>
      </c>
      <c r="E505" s="3">
        <f t="shared" si="3"/>
        <v>0.16</v>
      </c>
      <c r="F505">
        <v>0.2</v>
      </c>
      <c r="G505">
        <v>500</v>
      </c>
      <c r="H505">
        <v>62</v>
      </c>
      <c r="I505">
        <v>64</v>
      </c>
      <c r="J505">
        <v>66</v>
      </c>
    </row>
    <row r="506" spans="3:11" x14ac:dyDescent="0.2">
      <c r="C506" s="8">
        <v>202</v>
      </c>
      <c r="D506">
        <v>12</v>
      </c>
      <c r="E506" s="3">
        <f t="shared" si="3"/>
        <v>2E-3</v>
      </c>
      <c r="F506">
        <v>0.5</v>
      </c>
      <c r="G506">
        <v>300</v>
      </c>
      <c r="H506">
        <v>5</v>
      </c>
      <c r="I506">
        <v>1</v>
      </c>
      <c r="J506">
        <v>4</v>
      </c>
    </row>
    <row r="507" spans="3:11" x14ac:dyDescent="0.2">
      <c r="K507" t="s">
        <v>46</v>
      </c>
    </row>
  </sheetData>
  <sortState xmlns:xlrd2="http://schemas.microsoft.com/office/spreadsheetml/2017/richdata2" ref="C267:E278">
    <sortCondition ref="D267:D27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3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44" x14ac:dyDescent="0.2">
      <c r="A1">
        <v>100</v>
      </c>
      <c r="B1" t="s">
        <v>4</v>
      </c>
      <c r="AN1">
        <v>100</v>
      </c>
      <c r="AO1" t="s">
        <v>4</v>
      </c>
    </row>
    <row r="2" spans="1:44" x14ac:dyDescent="0.2">
      <c r="A2">
        <v>200</v>
      </c>
      <c r="B2" t="s">
        <v>5</v>
      </c>
      <c r="AN2">
        <v>200</v>
      </c>
      <c r="AO2" t="s">
        <v>5</v>
      </c>
    </row>
    <row r="3" spans="1:44" x14ac:dyDescent="0.2">
      <c r="A3">
        <v>300</v>
      </c>
      <c r="B3" t="s">
        <v>6</v>
      </c>
      <c r="AN3">
        <v>300</v>
      </c>
      <c r="AO3" t="s">
        <v>6</v>
      </c>
    </row>
    <row r="4" spans="1:44" x14ac:dyDescent="0.2">
      <c r="A4">
        <v>400</v>
      </c>
      <c r="B4" t="s">
        <v>7</v>
      </c>
      <c r="AN4">
        <v>400</v>
      </c>
      <c r="AO4" t="s">
        <v>7</v>
      </c>
    </row>
    <row r="5" spans="1:44" x14ac:dyDescent="0.2">
      <c r="B5" s="1"/>
      <c r="C5" s="5"/>
      <c r="D5" s="4"/>
      <c r="E5" s="4"/>
      <c r="F5" s="4"/>
      <c r="G5" s="4"/>
      <c r="H5" s="4"/>
      <c r="I5" s="4"/>
      <c r="Q5" s="4"/>
      <c r="R5" s="4"/>
      <c r="S5" s="4"/>
      <c r="T5" s="4"/>
      <c r="U5" s="4"/>
      <c r="V5" s="4"/>
      <c r="W5" s="4"/>
      <c r="AE5" s="4"/>
      <c r="AF5" s="4"/>
      <c r="AG5" s="4"/>
      <c r="AH5" s="4"/>
      <c r="AI5" s="4"/>
      <c r="AJ5" s="4"/>
      <c r="AK5" s="4"/>
    </row>
    <row r="6" spans="1:44" x14ac:dyDescent="0.2">
      <c r="A6" t="s">
        <v>0</v>
      </c>
      <c r="C6" s="2">
        <v>43150</v>
      </c>
      <c r="D6" s="2">
        <v>43151</v>
      </c>
      <c r="E6" s="2">
        <v>43152</v>
      </c>
      <c r="F6" s="2">
        <v>43153</v>
      </c>
      <c r="G6" s="2">
        <v>43154</v>
      </c>
      <c r="H6" s="2">
        <v>43155</v>
      </c>
      <c r="I6" s="2">
        <v>43156</v>
      </c>
      <c r="J6" s="2">
        <v>43157</v>
      </c>
      <c r="K6" s="2">
        <v>43158</v>
      </c>
      <c r="L6" s="2">
        <v>43159</v>
      </c>
      <c r="M6" s="2">
        <v>43160</v>
      </c>
      <c r="N6" s="2">
        <v>43161</v>
      </c>
      <c r="O6" s="2">
        <v>43162</v>
      </c>
      <c r="P6" s="2">
        <v>43163</v>
      </c>
      <c r="Q6" s="2">
        <v>43164</v>
      </c>
      <c r="R6" s="2">
        <v>43165</v>
      </c>
      <c r="S6" s="2">
        <v>43166</v>
      </c>
      <c r="T6" s="2">
        <v>43167</v>
      </c>
      <c r="U6" s="2">
        <v>43168</v>
      </c>
      <c r="V6" s="2">
        <v>43169</v>
      </c>
      <c r="W6" s="2">
        <v>43170</v>
      </c>
      <c r="X6" s="2">
        <v>43171</v>
      </c>
      <c r="Y6" s="2">
        <v>43172</v>
      </c>
      <c r="Z6" s="2">
        <v>43173</v>
      </c>
      <c r="AA6" s="2">
        <v>43174</v>
      </c>
      <c r="AB6" s="2">
        <v>43175</v>
      </c>
      <c r="AC6" s="2">
        <v>43176</v>
      </c>
      <c r="AD6" s="2">
        <v>43177</v>
      </c>
      <c r="AE6" s="2">
        <v>43178</v>
      </c>
      <c r="AF6" s="2">
        <v>43179</v>
      </c>
      <c r="AG6" s="2">
        <v>43180</v>
      </c>
      <c r="AH6" s="2">
        <v>43181</v>
      </c>
      <c r="AI6" s="2">
        <v>43182</v>
      </c>
      <c r="AJ6" s="2">
        <v>43183</v>
      </c>
      <c r="AK6" s="2">
        <v>43184</v>
      </c>
      <c r="AL6" s="2">
        <v>43185</v>
      </c>
      <c r="AM6" s="9">
        <v>43186</v>
      </c>
      <c r="AN6" s="2">
        <v>43187</v>
      </c>
      <c r="AO6" s="2">
        <v>43188</v>
      </c>
      <c r="AP6" s="2">
        <v>43189</v>
      </c>
      <c r="AQ6" s="2">
        <v>43190</v>
      </c>
      <c r="AR6" s="2">
        <v>43191</v>
      </c>
    </row>
    <row r="7" spans="1:44" x14ac:dyDescent="0.2">
      <c r="A7" s="2"/>
      <c r="B7">
        <v>101</v>
      </c>
      <c r="C7">
        <v>0</v>
      </c>
      <c r="D7">
        <v>1E-3</v>
      </c>
      <c r="E7">
        <v>6.3E-2</v>
      </c>
      <c r="F7">
        <v>1.26</v>
      </c>
      <c r="G7">
        <v>1.7709999999999999</v>
      </c>
      <c r="H7">
        <v>8.1000000000000003E-2</v>
      </c>
      <c r="I7">
        <v>8.1000000000000003E-2</v>
      </c>
      <c r="J7">
        <v>1.5</v>
      </c>
      <c r="K7">
        <v>0.20499999999999999</v>
      </c>
      <c r="L7">
        <v>8.1000000000000003E-2</v>
      </c>
      <c r="M7">
        <v>0.13300000000000001</v>
      </c>
      <c r="N7">
        <v>0.19900000000000001</v>
      </c>
      <c r="O7">
        <v>2E-3</v>
      </c>
      <c r="P7">
        <v>0.15</v>
      </c>
      <c r="Q7">
        <v>2.1999999999999999E-2</v>
      </c>
      <c r="R7">
        <v>8.9999999999999993E-3</v>
      </c>
      <c r="S7">
        <v>2E-3</v>
      </c>
      <c r="T7">
        <v>0.29499999999999998</v>
      </c>
      <c r="U7">
        <v>4.2999999999999997E-2</v>
      </c>
      <c r="V7">
        <v>6.0000000000000001E-3</v>
      </c>
      <c r="W7">
        <v>2E-3</v>
      </c>
      <c r="X7">
        <v>0.316</v>
      </c>
      <c r="Y7">
        <v>0</v>
      </c>
      <c r="Z7">
        <v>0</v>
      </c>
      <c r="AA7">
        <v>0.36499999999999999</v>
      </c>
      <c r="AB7">
        <v>0.501</v>
      </c>
      <c r="AC7">
        <v>4.2666666666666665E-2</v>
      </c>
      <c r="AD7">
        <v>1.3333333333333333</v>
      </c>
      <c r="AE7">
        <v>9.2999999999999999E-2</v>
      </c>
      <c r="AF7">
        <v>3.0000000000000001E-3</v>
      </c>
      <c r="AG7">
        <v>2E-3</v>
      </c>
      <c r="AH7">
        <v>2E-3</v>
      </c>
      <c r="AJ7">
        <v>0</v>
      </c>
      <c r="AK7">
        <v>0</v>
      </c>
      <c r="AL7">
        <v>2.6666666666666666E-3</v>
      </c>
      <c r="AM7">
        <v>3.6999999999999998E-2</v>
      </c>
      <c r="AN7">
        <v>0.57899999999999996</v>
      </c>
      <c r="AO7">
        <v>6.7000000000000004E-2</v>
      </c>
      <c r="AP7">
        <v>3.0000000000000001E-3</v>
      </c>
      <c r="AQ7">
        <v>3.0000000000000001E-3</v>
      </c>
      <c r="AR7">
        <v>4.0000000000000002E-4</v>
      </c>
    </row>
    <row r="8" spans="1:44" x14ac:dyDescent="0.2">
      <c r="B8">
        <v>102</v>
      </c>
      <c r="C8">
        <v>0.02</v>
      </c>
      <c r="D8">
        <v>0.28000000000000003</v>
      </c>
      <c r="E8">
        <v>0.184</v>
      </c>
      <c r="F8">
        <v>0.435</v>
      </c>
      <c r="G8">
        <v>0.59099999999999997</v>
      </c>
      <c r="H8">
        <v>8.0000000000000002E-3</v>
      </c>
      <c r="I8">
        <v>8.0000000000000002E-3</v>
      </c>
      <c r="J8">
        <v>0.98699999999999999</v>
      </c>
      <c r="K8">
        <v>1.2999999999999999E-2</v>
      </c>
      <c r="L8">
        <v>3.0000000000000001E-3</v>
      </c>
      <c r="M8">
        <v>1.0999999999999999E-2</v>
      </c>
      <c r="N8">
        <v>7.0000000000000001E-3</v>
      </c>
      <c r="O8">
        <v>0.35499999999999998</v>
      </c>
      <c r="P8">
        <v>0.18</v>
      </c>
      <c r="Q8">
        <v>4.0000000000000001E-3</v>
      </c>
      <c r="R8">
        <v>8.7999999999999995E-2</v>
      </c>
      <c r="S8">
        <v>0.93600000000000005</v>
      </c>
      <c r="T8">
        <v>0.47299999999999998</v>
      </c>
      <c r="U8">
        <v>1.9E-2</v>
      </c>
      <c r="V8">
        <v>1E-3</v>
      </c>
      <c r="W8">
        <v>0</v>
      </c>
      <c r="X8">
        <v>8.0000000000000002E-3</v>
      </c>
      <c r="Y8">
        <v>1.2E-2</v>
      </c>
      <c r="Z8">
        <v>1E-3</v>
      </c>
      <c r="AA8">
        <v>8.0000000000000002E-3</v>
      </c>
      <c r="AB8">
        <v>2.3E-2</v>
      </c>
      <c r="AC8">
        <v>0.52266666666666661</v>
      </c>
      <c r="AD8">
        <v>1.6666666666666668E-3</v>
      </c>
      <c r="AE8">
        <v>7.0000000000000001E-3</v>
      </c>
      <c r="AF8">
        <v>1.23E-2</v>
      </c>
      <c r="AG8">
        <v>5.0000000000000001E-3</v>
      </c>
      <c r="AH8">
        <v>0</v>
      </c>
      <c r="AJ8">
        <v>0.02</v>
      </c>
      <c r="AK8">
        <v>0.17299999999999999</v>
      </c>
      <c r="AL8">
        <v>0.77066666666666661</v>
      </c>
      <c r="AM8">
        <v>1.2E-2</v>
      </c>
      <c r="AN8">
        <v>7.0000000000000001E-3</v>
      </c>
      <c r="AO8">
        <v>1E-3</v>
      </c>
      <c r="AP8">
        <v>3.0000000000000001E-3</v>
      </c>
      <c r="AQ8">
        <v>1E-3</v>
      </c>
      <c r="AR8">
        <v>4.0000000000000002E-4</v>
      </c>
    </row>
    <row r="9" spans="1:44" x14ac:dyDescent="0.2">
      <c r="B9">
        <v>103</v>
      </c>
      <c r="C9">
        <v>0.27100000000000002</v>
      </c>
      <c r="D9">
        <v>0.251</v>
      </c>
      <c r="E9">
        <v>0.70899999999999996</v>
      </c>
      <c r="F9">
        <v>1.88</v>
      </c>
      <c r="G9">
        <v>2.1339999999999999</v>
      </c>
      <c r="H9">
        <v>1.0999999999999999E-2</v>
      </c>
      <c r="I9">
        <v>0.01</v>
      </c>
      <c r="J9">
        <v>1.1000000000000001</v>
      </c>
      <c r="K9">
        <v>0.25600000000000001</v>
      </c>
      <c r="L9">
        <v>6.0000000000000001E-3</v>
      </c>
      <c r="M9">
        <v>0.40799999999999997</v>
      </c>
      <c r="N9">
        <v>0.50900000000000001</v>
      </c>
      <c r="O9">
        <v>0.872</v>
      </c>
      <c r="P9">
        <v>0.01</v>
      </c>
      <c r="Q9">
        <v>1.0999999999999999E-2</v>
      </c>
      <c r="R9">
        <v>0.65900000000000003</v>
      </c>
      <c r="S9">
        <v>7.0000000000000001E-3</v>
      </c>
      <c r="T9">
        <v>1E-3</v>
      </c>
      <c r="U9">
        <v>7.1999999999999995E-2</v>
      </c>
      <c r="V9">
        <v>0.376</v>
      </c>
      <c r="W9">
        <v>3.0000000000000001E-3</v>
      </c>
      <c r="X9">
        <v>8.3000000000000004E-2</v>
      </c>
      <c r="Y9">
        <v>0</v>
      </c>
      <c r="Z9">
        <v>0</v>
      </c>
      <c r="AA9">
        <v>0</v>
      </c>
      <c r="AB9">
        <v>0</v>
      </c>
      <c r="AC9">
        <v>6.08E-2</v>
      </c>
      <c r="AD9">
        <v>8.7499999999999994E-2</v>
      </c>
      <c r="AE9">
        <v>2.3E-2</v>
      </c>
      <c r="AF9">
        <v>3.0000000000000001E-3</v>
      </c>
      <c r="AG9">
        <v>3.0000000000000001E-3</v>
      </c>
      <c r="AH9">
        <v>0.20899999999999999</v>
      </c>
      <c r="AJ9">
        <v>1.7000000000000001E-2</v>
      </c>
      <c r="AK9">
        <v>0.997</v>
      </c>
      <c r="AL9">
        <v>0.45066666666666666</v>
      </c>
      <c r="AM9">
        <v>1.7000000000000001E-2</v>
      </c>
      <c r="AN9">
        <v>3.0000000000000001E-3</v>
      </c>
      <c r="AO9">
        <v>0.39100000000000001</v>
      </c>
      <c r="AP9">
        <v>7.0000000000000001E-3</v>
      </c>
      <c r="AQ9">
        <v>1E-3</v>
      </c>
      <c r="AR9">
        <v>1.8E-3</v>
      </c>
    </row>
    <row r="10" spans="1:44" x14ac:dyDescent="0.2">
      <c r="B10">
        <v>201</v>
      </c>
      <c r="C10">
        <v>0.25600000000000001</v>
      </c>
      <c r="D10">
        <v>6.5000000000000002E-2</v>
      </c>
      <c r="E10">
        <v>0.80800000000000005</v>
      </c>
      <c r="F10">
        <v>2.2000000000000002</v>
      </c>
      <c r="G10">
        <v>3.84</v>
      </c>
      <c r="H10">
        <v>0.22</v>
      </c>
      <c r="I10">
        <v>0.22</v>
      </c>
      <c r="J10">
        <v>0.70399999999999996</v>
      </c>
      <c r="K10">
        <v>5.2999999999999999E-2</v>
      </c>
      <c r="L10">
        <v>3.7999999999999999E-2</v>
      </c>
      <c r="M10">
        <v>0.26500000000000001</v>
      </c>
      <c r="N10">
        <v>1.2609999999999999</v>
      </c>
      <c r="O10">
        <v>6.6000000000000003E-2</v>
      </c>
      <c r="P10">
        <v>5.0000000000000001E-3</v>
      </c>
      <c r="Q10">
        <v>5.0000000000000001E-3</v>
      </c>
      <c r="R10">
        <v>0.111</v>
      </c>
      <c r="S10">
        <v>4.0000000000000001E-3</v>
      </c>
      <c r="T10">
        <v>1E-3</v>
      </c>
      <c r="U10">
        <v>3.0000000000000001E-3</v>
      </c>
      <c r="V10">
        <v>0.66900000000000004</v>
      </c>
      <c r="W10">
        <v>0.04</v>
      </c>
      <c r="X10">
        <v>1.6E-2</v>
      </c>
      <c r="Y10">
        <v>0</v>
      </c>
      <c r="Z10">
        <v>1E-3</v>
      </c>
      <c r="AA10">
        <v>0</v>
      </c>
      <c r="AB10">
        <v>0.21</v>
      </c>
      <c r="AC10">
        <v>0.22666666666666666</v>
      </c>
      <c r="AD10">
        <v>1.6666666666666668E-3</v>
      </c>
      <c r="AE10">
        <v>1E-3</v>
      </c>
      <c r="AF10">
        <v>1E-3</v>
      </c>
      <c r="AG10">
        <v>1E-3</v>
      </c>
      <c r="AH10">
        <v>8.3000000000000004E-2</v>
      </c>
      <c r="AJ10">
        <v>3.1E-2</v>
      </c>
      <c r="AK10">
        <v>5.0000000000000001E-3</v>
      </c>
      <c r="AL10">
        <v>1.1279999999999999</v>
      </c>
      <c r="AM10">
        <v>8.5999999999999993E-2</v>
      </c>
      <c r="AN10">
        <v>6.0000000000000001E-3</v>
      </c>
      <c r="AO10">
        <v>0.183</v>
      </c>
      <c r="AP10">
        <v>0.188</v>
      </c>
      <c r="AQ10">
        <v>7.0000000000000001E-3</v>
      </c>
      <c r="AR10">
        <v>0.183</v>
      </c>
    </row>
    <row r="11" spans="1:44" x14ac:dyDescent="0.2">
      <c r="B11">
        <v>202</v>
      </c>
      <c r="C11">
        <v>5.0000000000000001E-3</v>
      </c>
      <c r="D11">
        <v>0.73299999999999998</v>
      </c>
      <c r="E11">
        <v>0.26900000000000002</v>
      </c>
      <c r="F11">
        <v>0.255</v>
      </c>
      <c r="G11">
        <v>2.1040000000000001</v>
      </c>
      <c r="H11">
        <v>0.36499999999999999</v>
      </c>
      <c r="I11">
        <v>0.36499999999999999</v>
      </c>
      <c r="J11">
        <v>0.83199999999999996</v>
      </c>
      <c r="K11">
        <v>6.2E-2</v>
      </c>
      <c r="L11">
        <v>0.01</v>
      </c>
      <c r="M11">
        <v>0.81299999999999994</v>
      </c>
      <c r="N11">
        <v>0.60799999999999998</v>
      </c>
      <c r="O11">
        <v>0.02</v>
      </c>
      <c r="P11">
        <v>1E-3</v>
      </c>
      <c r="Q11">
        <v>1E-3</v>
      </c>
      <c r="R11">
        <v>0</v>
      </c>
      <c r="S11">
        <v>0.16</v>
      </c>
      <c r="T11">
        <v>0.99299999999999999</v>
      </c>
      <c r="U11">
        <v>1E-3</v>
      </c>
      <c r="V11">
        <v>0.24</v>
      </c>
      <c r="W11">
        <v>1E-3</v>
      </c>
      <c r="X11">
        <v>6.7000000000000004E-2</v>
      </c>
      <c r="Y11">
        <v>0</v>
      </c>
      <c r="Z11">
        <v>0.49199999999999999</v>
      </c>
      <c r="AA11">
        <v>7.0000000000000001E-3</v>
      </c>
      <c r="AB11">
        <v>1.4E-2</v>
      </c>
      <c r="AC11">
        <v>6.6666666666666664E-4</v>
      </c>
      <c r="AD11">
        <v>3.3333333333333332E-4</v>
      </c>
      <c r="AE11">
        <v>0</v>
      </c>
      <c r="AF11">
        <v>0.157</v>
      </c>
      <c r="AG11">
        <v>0.17299999999999999</v>
      </c>
      <c r="AH11">
        <v>3.0000000000000001E-3</v>
      </c>
      <c r="AJ11">
        <v>1.43</v>
      </c>
      <c r="AK11">
        <v>1E-3</v>
      </c>
      <c r="AL11">
        <v>9.3333333333333341E-3</v>
      </c>
      <c r="AM11">
        <v>1.0999999999999999E-2</v>
      </c>
      <c r="AN11">
        <v>1.232</v>
      </c>
      <c r="AO11">
        <v>0.27300000000000002</v>
      </c>
      <c r="AP11">
        <v>2E-3</v>
      </c>
      <c r="AQ11">
        <v>3.0000000000000001E-3</v>
      </c>
      <c r="AR11">
        <v>2E-3</v>
      </c>
    </row>
    <row r="12" spans="1:44" x14ac:dyDescent="0.2">
      <c r="B12">
        <v>203</v>
      </c>
      <c r="C12">
        <v>0.32200000000000001</v>
      </c>
      <c r="D12">
        <v>6.0000000000000001E-3</v>
      </c>
      <c r="E12">
        <v>0.67700000000000005</v>
      </c>
      <c r="F12">
        <v>2.34</v>
      </c>
      <c r="G12">
        <v>3.1070000000000002</v>
      </c>
      <c r="H12">
        <v>0.25900000000000001</v>
      </c>
      <c r="I12">
        <v>0.25900000000000001</v>
      </c>
      <c r="J12">
        <v>0.28299999999999997</v>
      </c>
      <c r="K12">
        <v>2.5000000000000001E-2</v>
      </c>
      <c r="L12">
        <v>5.0000000000000001E-4</v>
      </c>
      <c r="M12">
        <v>0.14799999999999999</v>
      </c>
      <c r="N12">
        <v>1.0720000000000001</v>
      </c>
      <c r="O12">
        <v>4.8000000000000001E-2</v>
      </c>
      <c r="P12">
        <v>8.0000000000000002E-3</v>
      </c>
      <c r="Q12">
        <v>2E-3</v>
      </c>
      <c r="R12">
        <v>0.997</v>
      </c>
      <c r="S12">
        <v>3.9E-2</v>
      </c>
      <c r="T12">
        <v>1.1999999999999999E-3</v>
      </c>
      <c r="U12">
        <v>1E-3</v>
      </c>
      <c r="V12">
        <v>0.30099999999999999</v>
      </c>
      <c r="W12">
        <v>3.6999999999999998E-2</v>
      </c>
      <c r="X12">
        <v>3.0000000000000001E-3</v>
      </c>
      <c r="Y12">
        <v>0</v>
      </c>
      <c r="Z12">
        <v>0</v>
      </c>
      <c r="AA12">
        <v>2E-3</v>
      </c>
      <c r="AB12">
        <v>0.13</v>
      </c>
      <c r="AC12">
        <v>1.6666666666666668E-3</v>
      </c>
      <c r="AD12">
        <v>0</v>
      </c>
      <c r="AE12">
        <v>2.3E-2</v>
      </c>
      <c r="AF12">
        <v>0.64</v>
      </c>
      <c r="AG12">
        <v>0.432</v>
      </c>
      <c r="AH12">
        <v>1.6E-2</v>
      </c>
      <c r="AJ12">
        <v>1.0999999999999999E-2</v>
      </c>
      <c r="AK12">
        <v>1.6E-2</v>
      </c>
      <c r="AL12">
        <v>0.58933333333333326</v>
      </c>
      <c r="AM12">
        <v>3.0000000000000001E-3</v>
      </c>
      <c r="AN12">
        <v>4.0000000000000001E-3</v>
      </c>
      <c r="AO12">
        <v>2E-3</v>
      </c>
      <c r="AP12">
        <v>0.35499999999999998</v>
      </c>
      <c r="AQ12">
        <v>0.4</v>
      </c>
      <c r="AR12">
        <v>3.85E-2</v>
      </c>
    </row>
    <row r="13" spans="1:44" x14ac:dyDescent="0.2">
      <c r="B13">
        <v>301</v>
      </c>
      <c r="C13">
        <v>0.01</v>
      </c>
      <c r="D13">
        <v>0.96399999999999997</v>
      </c>
      <c r="E13">
        <v>1.1659999999999999</v>
      </c>
      <c r="F13">
        <v>0.127</v>
      </c>
      <c r="G13">
        <v>2.3680000000000003</v>
      </c>
      <c r="H13">
        <v>0.55200000000000005</v>
      </c>
      <c r="I13">
        <v>0.55200000000000005</v>
      </c>
      <c r="J13">
        <v>0.33100000000000002</v>
      </c>
      <c r="K13">
        <v>9.7000000000000003E-2</v>
      </c>
      <c r="L13">
        <v>4.0000000000000001E-3</v>
      </c>
      <c r="M13">
        <v>8.9999999999999993E-3</v>
      </c>
      <c r="N13">
        <v>0.252</v>
      </c>
      <c r="O13">
        <v>0.06</v>
      </c>
      <c r="P13">
        <v>0.157</v>
      </c>
      <c r="Q13">
        <v>0.01</v>
      </c>
      <c r="R13">
        <v>5.0000000000000001E-3</v>
      </c>
      <c r="S13">
        <v>1.1519999999999999</v>
      </c>
      <c r="T13">
        <v>8.0000000000000002E-3</v>
      </c>
      <c r="U13">
        <v>6.0000000000000001E-3</v>
      </c>
      <c r="V13">
        <v>1E-3</v>
      </c>
      <c r="W13">
        <v>0.67200000000000004</v>
      </c>
      <c r="X13">
        <v>3.0000000000000001E-3</v>
      </c>
      <c r="Y13">
        <v>0</v>
      </c>
      <c r="Z13">
        <v>1E-3</v>
      </c>
      <c r="AA13">
        <v>0.24299999999999999</v>
      </c>
      <c r="AB13">
        <v>1.5680000000000001</v>
      </c>
      <c r="AC13">
        <v>6.6666666666666662E-3</v>
      </c>
      <c r="AD13">
        <v>0</v>
      </c>
      <c r="AE13">
        <v>0.82399999999999995</v>
      </c>
      <c r="AF13">
        <v>3.5999999999999997E-2</v>
      </c>
      <c r="AG13">
        <v>2E-3</v>
      </c>
      <c r="AH13">
        <v>3.0000000000000001E-3</v>
      </c>
      <c r="AJ13">
        <v>2E-3</v>
      </c>
      <c r="AK13">
        <v>0.51700000000000002</v>
      </c>
      <c r="AL13">
        <v>0.34499999999999997</v>
      </c>
      <c r="AM13">
        <v>4.0000000000000001E-3</v>
      </c>
      <c r="AN13" s="8">
        <v>3.7000000000000002E-3</v>
      </c>
      <c r="AO13" s="8">
        <v>0.45900000000000002</v>
      </c>
      <c r="AP13" s="10">
        <v>0.28699999999999998</v>
      </c>
      <c r="AQ13">
        <v>8.0000000000000002E-3</v>
      </c>
      <c r="AR13">
        <v>1.6000000000000001E-3</v>
      </c>
    </row>
    <row r="14" spans="1:44" x14ac:dyDescent="0.2">
      <c r="B14">
        <v>302</v>
      </c>
      <c r="C14">
        <v>6.7000000000000004E-2</v>
      </c>
      <c r="D14">
        <v>0.04</v>
      </c>
      <c r="E14">
        <v>0.08</v>
      </c>
      <c r="F14">
        <v>0.878</v>
      </c>
      <c r="G14">
        <v>1.4829999999999999</v>
      </c>
      <c r="H14">
        <v>0.69199999999999995</v>
      </c>
      <c r="I14">
        <v>0.69199999999999995</v>
      </c>
      <c r="J14">
        <v>0.47199999999999998</v>
      </c>
      <c r="K14">
        <v>0.58699999999999997</v>
      </c>
      <c r="L14">
        <v>0.51700000000000002</v>
      </c>
      <c r="M14">
        <v>8.2000000000000003E-2</v>
      </c>
      <c r="N14">
        <v>0.29899999999999999</v>
      </c>
      <c r="O14">
        <v>0.73899999999999999</v>
      </c>
      <c r="P14">
        <v>5.8000000000000003E-2</v>
      </c>
      <c r="Q14">
        <v>4.0000000000000001E-3</v>
      </c>
      <c r="R14">
        <v>0.30099999999999999</v>
      </c>
      <c r="S14">
        <v>8.1000000000000003E-2</v>
      </c>
      <c r="T14">
        <v>0.47099999999999997</v>
      </c>
      <c r="U14">
        <v>1.2999999999999999E-2</v>
      </c>
      <c r="V14">
        <v>0</v>
      </c>
      <c r="W14">
        <v>0</v>
      </c>
      <c r="X14">
        <v>6.0000000000000001E-3</v>
      </c>
      <c r="Y14">
        <v>0</v>
      </c>
      <c r="Z14">
        <v>0</v>
      </c>
      <c r="AA14">
        <v>0</v>
      </c>
      <c r="AB14">
        <v>1E-3</v>
      </c>
      <c r="AC14">
        <v>6.6666666666666664E-4</v>
      </c>
      <c r="AD14">
        <v>0</v>
      </c>
      <c r="AE14">
        <v>0</v>
      </c>
      <c r="AF14">
        <v>4.0000000000000001E-3</v>
      </c>
      <c r="AG14">
        <v>0.81299999999999994</v>
      </c>
      <c r="AH14">
        <v>3.0000000000000001E-3</v>
      </c>
      <c r="AJ14">
        <v>2.7E-2</v>
      </c>
      <c r="AK14">
        <v>0</v>
      </c>
      <c r="AL14">
        <v>1.3333333333333333E-3</v>
      </c>
      <c r="AM14">
        <v>0</v>
      </c>
      <c r="AN14" s="8">
        <v>0.24199999999999999</v>
      </c>
      <c r="AO14" s="8">
        <v>0.35099999999999998</v>
      </c>
      <c r="AP14" s="10">
        <v>2E-3</v>
      </c>
      <c r="AQ14">
        <v>2E-3</v>
      </c>
      <c r="AR14">
        <v>2.5999999999999999E-3</v>
      </c>
    </row>
    <row r="15" spans="1:44" x14ac:dyDescent="0.2">
      <c r="B15">
        <v>303</v>
      </c>
      <c r="C15">
        <v>0.26600000000000001</v>
      </c>
      <c r="D15">
        <v>2.5000000000000001E-3</v>
      </c>
      <c r="E15">
        <v>1.4E-2</v>
      </c>
      <c r="F15">
        <v>0.747</v>
      </c>
      <c r="G15">
        <v>1.9330000000000001</v>
      </c>
      <c r="H15">
        <v>3.5999999999999997E-2</v>
      </c>
      <c r="I15">
        <v>3.5999999999999997E-2</v>
      </c>
      <c r="J15">
        <v>0.80500000000000005</v>
      </c>
      <c r="K15">
        <v>0.13200000000000001</v>
      </c>
      <c r="L15">
        <v>2E-3</v>
      </c>
      <c r="M15">
        <v>5.9999999999999995E-4</v>
      </c>
      <c r="N15">
        <v>0.152</v>
      </c>
      <c r="O15">
        <v>0.79500000000000004</v>
      </c>
      <c r="P15">
        <v>1.6E-2</v>
      </c>
      <c r="Q15">
        <v>3.0000000000000001E-3</v>
      </c>
      <c r="R15">
        <v>0.373</v>
      </c>
      <c r="S15">
        <v>0.25900000000000001</v>
      </c>
      <c r="T15">
        <v>1.0999999999999999E-2</v>
      </c>
      <c r="U15">
        <v>4.0000000000000001E-3</v>
      </c>
      <c r="V15">
        <v>0</v>
      </c>
      <c r="W15">
        <v>0</v>
      </c>
      <c r="X15">
        <v>0.30099999999999999</v>
      </c>
      <c r="Y15">
        <v>0</v>
      </c>
      <c r="Z15">
        <v>1E-3</v>
      </c>
      <c r="AA15">
        <v>0.40300000000000002</v>
      </c>
      <c r="AB15">
        <v>2.5999999999999999E-2</v>
      </c>
      <c r="AC15">
        <v>1.6666666666666668E-3</v>
      </c>
      <c r="AD15">
        <v>0.53866666666666663</v>
      </c>
      <c r="AE15">
        <v>0.316</v>
      </c>
      <c r="AF15">
        <v>4.0000000000000001E-3</v>
      </c>
      <c r="AG15">
        <v>3.0000000000000001E-3</v>
      </c>
      <c r="AH15">
        <v>0.66700000000000004</v>
      </c>
      <c r="AJ15">
        <v>0</v>
      </c>
      <c r="AK15">
        <v>0</v>
      </c>
      <c r="AL15">
        <v>2E-3</v>
      </c>
      <c r="AM15">
        <v>1.2E-2</v>
      </c>
      <c r="AN15" s="8">
        <v>0.44</v>
      </c>
      <c r="AO15" s="8">
        <v>0.39700000000000002</v>
      </c>
      <c r="AP15" s="10">
        <v>7.0000000000000001E-3</v>
      </c>
      <c r="AQ15">
        <v>3.0000000000000001E-3</v>
      </c>
      <c r="AR15">
        <v>0.16</v>
      </c>
    </row>
    <row r="16" spans="1:44" x14ac:dyDescent="0.2">
      <c r="B16">
        <v>401</v>
      </c>
      <c r="C16">
        <v>0.42499999999999999</v>
      </c>
      <c r="D16">
        <v>0.14799999999999999</v>
      </c>
      <c r="E16">
        <v>0.10299999999999999</v>
      </c>
      <c r="F16">
        <v>1.41</v>
      </c>
      <c r="G16">
        <v>1.101</v>
      </c>
      <c r="H16">
        <v>1.2E-2</v>
      </c>
      <c r="I16">
        <v>1.2E-2</v>
      </c>
      <c r="J16">
        <v>0.27600000000000002</v>
      </c>
      <c r="K16">
        <v>4.2999999999999997E-2</v>
      </c>
      <c r="L16">
        <v>0.26400000000000001</v>
      </c>
      <c r="M16">
        <v>0.26400000000000001</v>
      </c>
      <c r="N16">
        <v>0.26400000000000001</v>
      </c>
      <c r="O16">
        <v>0.35199999999999998</v>
      </c>
      <c r="P16">
        <v>0.57299999999999995</v>
      </c>
      <c r="Q16">
        <v>1.4999999999999999E-2</v>
      </c>
      <c r="R16">
        <v>2E-3</v>
      </c>
      <c r="S16">
        <v>1E-3</v>
      </c>
      <c r="T16">
        <v>1E-3</v>
      </c>
      <c r="U16">
        <v>1E-3</v>
      </c>
      <c r="V16">
        <v>0</v>
      </c>
      <c r="W16">
        <v>0</v>
      </c>
      <c r="X16">
        <v>0.28000000000000003</v>
      </c>
      <c r="Y16">
        <v>1E-3</v>
      </c>
      <c r="Z16">
        <v>0.71</v>
      </c>
      <c r="AA16">
        <v>0.20300000000000001</v>
      </c>
      <c r="AB16">
        <v>5.7000000000000002E-2</v>
      </c>
      <c r="AC16">
        <v>2E-3</v>
      </c>
      <c r="AD16">
        <v>1.3333333333333333E-3</v>
      </c>
      <c r="AE16">
        <v>7.0000000000000001E-3</v>
      </c>
      <c r="AF16">
        <v>0.42399999999999999</v>
      </c>
      <c r="AG16">
        <v>8.9999999999999993E-3</v>
      </c>
      <c r="AH16">
        <v>0</v>
      </c>
      <c r="AJ16">
        <v>2.1000000000000001E-2</v>
      </c>
      <c r="AK16">
        <v>3.0000000000000001E-3</v>
      </c>
      <c r="AL16">
        <v>0.69333333333333325</v>
      </c>
      <c r="AM16">
        <v>0.13</v>
      </c>
      <c r="AN16" s="8">
        <v>0.219</v>
      </c>
      <c r="AO16" s="8">
        <v>4.0000000000000001E-3</v>
      </c>
      <c r="AP16" s="10">
        <v>3.0000000000000001E-3</v>
      </c>
      <c r="AQ16">
        <v>1.4999999999999999E-2</v>
      </c>
      <c r="AR16">
        <v>0.30830000000000002</v>
      </c>
    </row>
    <row r="17" spans="2:48" x14ac:dyDescent="0.2">
      <c r="B17">
        <v>402</v>
      </c>
      <c r="C17">
        <v>0.68500000000000005</v>
      </c>
      <c r="D17">
        <v>2.1000000000000001E-2</v>
      </c>
      <c r="E17">
        <v>0.41</v>
      </c>
      <c r="F17">
        <v>1.04</v>
      </c>
      <c r="G17">
        <v>0.85099999999999998</v>
      </c>
      <c r="H17">
        <v>0.61699999999999999</v>
      </c>
      <c r="I17">
        <v>0.61699999999999999</v>
      </c>
      <c r="J17">
        <v>0.48099999999999998</v>
      </c>
      <c r="K17">
        <v>4.8000000000000001E-2</v>
      </c>
      <c r="L17">
        <v>0.28000000000000003</v>
      </c>
      <c r="M17">
        <v>1.6990000000000001</v>
      </c>
      <c r="N17">
        <v>9.2999999999999999E-2</v>
      </c>
      <c r="O17">
        <v>2E-3</v>
      </c>
      <c r="P17">
        <v>0</v>
      </c>
      <c r="Q17">
        <v>0</v>
      </c>
      <c r="R17">
        <v>0</v>
      </c>
      <c r="S17">
        <v>0.19500000000000001</v>
      </c>
      <c r="T17">
        <v>0.35799999999999998</v>
      </c>
      <c r="U17">
        <v>7.0000000000000001E-3</v>
      </c>
      <c r="V17">
        <v>0</v>
      </c>
      <c r="W17">
        <v>0</v>
      </c>
      <c r="X17">
        <v>2E-3</v>
      </c>
      <c r="Y17">
        <v>0</v>
      </c>
      <c r="Z17">
        <v>0</v>
      </c>
      <c r="AA17">
        <v>0</v>
      </c>
      <c r="AB17">
        <v>0.41</v>
      </c>
      <c r="AC17">
        <v>0.33666666666666661</v>
      </c>
      <c r="AD17">
        <v>1.6666666666666668E-3</v>
      </c>
      <c r="AE17">
        <v>1.3</v>
      </c>
      <c r="AF17">
        <v>1.9599999999999999E-2</v>
      </c>
      <c r="AG17">
        <v>0</v>
      </c>
      <c r="AH17">
        <v>0.16400000000000001</v>
      </c>
      <c r="AJ17">
        <v>1.2999999999999999E-2</v>
      </c>
      <c r="AK17">
        <v>1E-3</v>
      </c>
      <c r="AL17">
        <v>1.5920000000000001</v>
      </c>
      <c r="AM17">
        <v>0.107</v>
      </c>
      <c r="AN17" s="8">
        <v>0.66400000000000003</v>
      </c>
      <c r="AO17" s="8">
        <v>0.89600000000000002</v>
      </c>
      <c r="AP17" s="10">
        <v>6.0000000000000001E-3</v>
      </c>
      <c r="AQ17">
        <v>0.19900000000000001</v>
      </c>
      <c r="AR17">
        <v>0.38700000000000001</v>
      </c>
    </row>
    <row r="18" spans="2:48" x14ac:dyDescent="0.2">
      <c r="B18">
        <v>403</v>
      </c>
      <c r="C18">
        <v>5.0000000000000001E-3</v>
      </c>
      <c r="D18">
        <v>0.13400000000000001</v>
      </c>
      <c r="E18">
        <v>0.70099999999999996</v>
      </c>
      <c r="F18">
        <v>0.56299999999999994</v>
      </c>
      <c r="G18">
        <v>0.9870000000000001</v>
      </c>
      <c r="H18">
        <v>0.28299999999999997</v>
      </c>
      <c r="I18">
        <v>0.28299999999999997</v>
      </c>
      <c r="J18">
        <v>2.9000000000000001E-2</v>
      </c>
      <c r="K18">
        <v>1.7000000000000001E-2</v>
      </c>
      <c r="L18">
        <v>1.4999999999999999E-2</v>
      </c>
      <c r="M18">
        <v>3.0000000000000001E-3</v>
      </c>
      <c r="N18">
        <v>6.9999999999999999E-4</v>
      </c>
      <c r="O18">
        <v>1.3149999999999999</v>
      </c>
      <c r="P18">
        <v>1.9E-2</v>
      </c>
      <c r="Q18">
        <v>4.0000000000000001E-3</v>
      </c>
      <c r="R18">
        <v>0.02</v>
      </c>
      <c r="S18">
        <v>5.8000000000000003E-2</v>
      </c>
      <c r="T18">
        <v>1E-3</v>
      </c>
      <c r="U18">
        <v>1E-3</v>
      </c>
      <c r="V18">
        <v>0</v>
      </c>
      <c r="W18">
        <v>0</v>
      </c>
      <c r="X18">
        <v>8.0000000000000002E-3</v>
      </c>
      <c r="Y18">
        <v>1E-3</v>
      </c>
      <c r="Z18">
        <v>3.0000000000000001E-3</v>
      </c>
      <c r="AA18">
        <v>1E-3</v>
      </c>
      <c r="AB18">
        <v>3.0000000000000001E-3</v>
      </c>
      <c r="AC18">
        <v>1.3333333333333333E-3</v>
      </c>
      <c r="AD18">
        <v>0.12666666666666665</v>
      </c>
      <c r="AE18">
        <v>0.44</v>
      </c>
      <c r="AF18">
        <v>7.2999999999999995E-2</v>
      </c>
      <c r="AG18">
        <v>6.0000000000000001E-3</v>
      </c>
      <c r="AH18">
        <v>0.443</v>
      </c>
      <c r="AJ18">
        <v>0.72299999999999998</v>
      </c>
      <c r="AK18">
        <v>0.94399999999999995</v>
      </c>
      <c r="AL18">
        <v>8.3333333333333332E-3</v>
      </c>
      <c r="AM18">
        <v>0.16800000000000001</v>
      </c>
      <c r="AN18" s="8">
        <v>0.45300000000000001</v>
      </c>
      <c r="AO18" s="8">
        <v>0.23100000000000001</v>
      </c>
      <c r="AP18" s="10">
        <v>4.0000000000000001E-3</v>
      </c>
      <c r="AQ18">
        <v>2.9999999999999997E-4</v>
      </c>
      <c r="AR18">
        <v>2.3999999999999998E-3</v>
      </c>
    </row>
    <row r="19" spans="2:48" x14ac:dyDescent="0.2">
      <c r="AN19" s="8"/>
      <c r="AO19" s="8"/>
      <c r="AP19" s="10"/>
    </row>
    <row r="20" spans="2:48" x14ac:dyDescent="0.2">
      <c r="AN20" s="8"/>
      <c r="AO20" s="8"/>
      <c r="AP20" s="10"/>
    </row>
    <row r="21" spans="2:48" x14ac:dyDescent="0.2">
      <c r="C21" s="2">
        <v>43150</v>
      </c>
      <c r="D21" s="2">
        <v>43151</v>
      </c>
      <c r="E21" s="2">
        <v>43152</v>
      </c>
      <c r="F21" s="2">
        <v>43153</v>
      </c>
      <c r="G21" s="2">
        <v>43154</v>
      </c>
      <c r="H21" s="2">
        <v>43155</v>
      </c>
      <c r="I21" s="2">
        <v>43156</v>
      </c>
      <c r="J21" s="2">
        <v>43157</v>
      </c>
      <c r="K21" s="2">
        <v>43158</v>
      </c>
      <c r="L21" s="2">
        <v>43159</v>
      </c>
      <c r="M21" s="2">
        <v>43160</v>
      </c>
      <c r="N21" s="2">
        <v>43161</v>
      </c>
      <c r="O21" s="2">
        <v>43162</v>
      </c>
      <c r="P21" s="2">
        <v>43163</v>
      </c>
      <c r="Q21" s="2">
        <v>43164</v>
      </c>
      <c r="R21" s="2">
        <v>43165</v>
      </c>
      <c r="S21" s="2">
        <v>43166</v>
      </c>
      <c r="T21" s="2">
        <v>43167</v>
      </c>
      <c r="U21" s="2">
        <v>43168</v>
      </c>
      <c r="V21" s="2">
        <v>43169</v>
      </c>
      <c r="W21" s="2">
        <v>43170</v>
      </c>
      <c r="X21" s="2">
        <v>43171</v>
      </c>
      <c r="Y21" s="2">
        <v>43172</v>
      </c>
      <c r="Z21" s="2">
        <v>43173</v>
      </c>
      <c r="AA21" s="2">
        <v>43174</v>
      </c>
      <c r="AB21" s="2">
        <v>43175</v>
      </c>
      <c r="AC21" s="2">
        <v>43176</v>
      </c>
      <c r="AD21" s="2">
        <v>43177</v>
      </c>
      <c r="AE21" s="2">
        <v>43178</v>
      </c>
      <c r="AF21" s="2">
        <v>43179</v>
      </c>
      <c r="AG21" s="2">
        <v>43180</v>
      </c>
      <c r="AH21" s="2">
        <v>43181</v>
      </c>
      <c r="AI21" s="2">
        <v>43182</v>
      </c>
      <c r="AJ21" s="2">
        <v>43183</v>
      </c>
      <c r="AK21" s="2">
        <v>43184</v>
      </c>
      <c r="AL21" s="2">
        <v>43185</v>
      </c>
      <c r="AM21" s="2">
        <v>43186</v>
      </c>
      <c r="AN21" s="11">
        <v>43187</v>
      </c>
      <c r="AO21" s="11">
        <v>43188</v>
      </c>
      <c r="AP21" s="10"/>
    </row>
    <row r="22" spans="2:48" x14ac:dyDescent="0.2">
      <c r="B22">
        <v>101</v>
      </c>
      <c r="C22">
        <f>C7</f>
        <v>0</v>
      </c>
      <c r="D22">
        <f>SUM(C7:D7)</f>
        <v>1E-3</v>
      </c>
      <c r="E22">
        <f>SUM(C7:E7)</f>
        <v>6.4000000000000001E-2</v>
      </c>
      <c r="F22">
        <f>SUM(C7:F7)</f>
        <v>1.3240000000000001</v>
      </c>
      <c r="G22">
        <f>SUM(C7:G7)</f>
        <v>3.0949999999999998</v>
      </c>
      <c r="H22">
        <f t="shared" ref="H22:H33" si="0">SUM(C7:H7)</f>
        <v>3.1759999999999997</v>
      </c>
      <c r="I22">
        <f>SUM(C7:I7)</f>
        <v>3.2569999999999997</v>
      </c>
      <c r="J22">
        <f>SUM(C7:J7)</f>
        <v>4.7569999999999997</v>
      </c>
      <c r="K22">
        <f t="shared" ref="K22:K33" si="1">SUM(C7:K7)</f>
        <v>4.9619999999999997</v>
      </c>
      <c r="L22">
        <f t="shared" ref="L22:L33" si="2">SUM(C7:L7)</f>
        <v>5.0430000000000001</v>
      </c>
      <c r="M22">
        <f t="shared" ref="M22:M33" si="3">SUM(C7:M7)</f>
        <v>5.1760000000000002</v>
      </c>
      <c r="N22">
        <f t="shared" ref="N22:N33" si="4">SUM(C7:N7)</f>
        <v>5.375</v>
      </c>
      <c r="O22">
        <f t="shared" ref="O22:O33" si="5">SUM(C7:O7)</f>
        <v>5.3769999999999998</v>
      </c>
      <c r="P22">
        <f t="shared" ref="P22:P33" si="6">SUM(C7:P7)</f>
        <v>5.5270000000000001</v>
      </c>
      <c r="Q22">
        <f t="shared" ref="Q22:Q33" si="7">SUM(C7:Q7)</f>
        <v>5.5490000000000004</v>
      </c>
      <c r="R22">
        <f t="shared" ref="R22:R33" si="8">SUM(C7:R7)</f>
        <v>5.5580000000000007</v>
      </c>
      <c r="S22">
        <f>SUM(C7:S7)</f>
        <v>5.5600000000000005</v>
      </c>
      <c r="T22">
        <f>SUM($C7:T7)</f>
        <v>5.8550000000000004</v>
      </c>
      <c r="U22">
        <f>SUM($C7:U7)</f>
        <v>5.8980000000000006</v>
      </c>
      <c r="V22">
        <f>SUM($C7:V7)</f>
        <v>5.9040000000000008</v>
      </c>
      <c r="W22">
        <f>SUM($C7:W7)</f>
        <v>5.9060000000000006</v>
      </c>
      <c r="X22">
        <f>SUM($C7:X7)</f>
        <v>6.2220000000000004</v>
      </c>
      <c r="Y22">
        <f>SUM($C7:Y7)</f>
        <v>6.2220000000000004</v>
      </c>
      <c r="Z22">
        <f>SUM($C7:Z7)</f>
        <v>6.2220000000000004</v>
      </c>
      <c r="AA22">
        <f>SUM($C7:AA7)</f>
        <v>6.5870000000000006</v>
      </c>
      <c r="AB22">
        <f>SUM($C7:AB7)</f>
        <v>7.088000000000001</v>
      </c>
      <c r="AC22">
        <f>SUM($C7:AC7)</f>
        <v>7.1306666666666674</v>
      </c>
      <c r="AD22">
        <f>SUM($C7:AD7)</f>
        <v>8.4640000000000004</v>
      </c>
      <c r="AE22">
        <f>SUM($C7:AE7)</f>
        <v>8.5570000000000004</v>
      </c>
      <c r="AF22">
        <f>SUM($C7:AF7)</f>
        <v>8.56</v>
      </c>
      <c r="AG22">
        <f>SUM($C7:AG7)</f>
        <v>8.5620000000000012</v>
      </c>
      <c r="AH22">
        <f>SUM($C7:AH7)</f>
        <v>8.5640000000000018</v>
      </c>
      <c r="AI22">
        <f>SUM($C7:AI7)</f>
        <v>8.5640000000000018</v>
      </c>
      <c r="AJ22">
        <f>SUM($C7:AJ7)</f>
        <v>8.5640000000000018</v>
      </c>
      <c r="AK22">
        <f>SUM($C7:AK7)</f>
        <v>8.5640000000000018</v>
      </c>
      <c r="AL22">
        <f>SUM($C7:AL7)</f>
        <v>8.5666666666666682</v>
      </c>
      <c r="AN22" s="8"/>
      <c r="AO22" s="8"/>
      <c r="AP22" s="10"/>
    </row>
    <row r="23" spans="2:48" x14ac:dyDescent="0.2">
      <c r="B23">
        <v>102</v>
      </c>
      <c r="C23">
        <f t="shared" ref="C23:C33" si="9">C8</f>
        <v>0.02</v>
      </c>
      <c r="D23">
        <f t="shared" ref="D23:D33" si="10">SUM(C8:D8)</f>
        <v>0.30000000000000004</v>
      </c>
      <c r="E23">
        <f t="shared" ref="E23:E33" si="11">SUM(C8:E8)</f>
        <v>0.48400000000000004</v>
      </c>
      <c r="F23">
        <f t="shared" ref="F23:F33" si="12">SUM(C8:F8)</f>
        <v>0.91900000000000004</v>
      </c>
      <c r="G23">
        <f t="shared" ref="G23:G33" si="13">SUM(C8:G8)</f>
        <v>1.51</v>
      </c>
      <c r="H23">
        <f t="shared" si="0"/>
        <v>1.518</v>
      </c>
      <c r="I23">
        <f t="shared" ref="I23:I33" si="14">SUM(C8:I8)</f>
        <v>1.526</v>
      </c>
      <c r="J23">
        <f t="shared" ref="J23:J33" si="15">SUM(C8:J8)</f>
        <v>2.5129999999999999</v>
      </c>
      <c r="K23">
        <f t="shared" si="1"/>
        <v>2.5259999999999998</v>
      </c>
      <c r="L23">
        <f t="shared" si="2"/>
        <v>2.5289999999999999</v>
      </c>
      <c r="M23">
        <f t="shared" si="3"/>
        <v>2.54</v>
      </c>
      <c r="N23">
        <f t="shared" si="4"/>
        <v>2.5470000000000002</v>
      </c>
      <c r="O23">
        <f t="shared" si="5"/>
        <v>2.9020000000000001</v>
      </c>
      <c r="P23">
        <f t="shared" si="6"/>
        <v>3.0820000000000003</v>
      </c>
      <c r="Q23">
        <f>SUM(C8:Q8)</f>
        <v>3.0860000000000003</v>
      </c>
      <c r="R23">
        <f t="shared" si="8"/>
        <v>3.1740000000000004</v>
      </c>
      <c r="S23">
        <f t="shared" ref="S23:S33" si="16">SUM(C8:S8)</f>
        <v>4.1100000000000003</v>
      </c>
      <c r="T23">
        <f>SUM($C8:T8)</f>
        <v>4.5830000000000002</v>
      </c>
      <c r="U23">
        <f>SUM($C8:U8)</f>
        <v>4.6020000000000003</v>
      </c>
      <c r="V23">
        <f>SUM($C8:V8)</f>
        <v>4.6030000000000006</v>
      </c>
      <c r="W23">
        <f>SUM($C8:W8)</f>
        <v>4.6030000000000006</v>
      </c>
      <c r="X23">
        <f>SUM($C8:X8)</f>
        <v>4.6110000000000007</v>
      </c>
      <c r="Y23">
        <f>SUM($C8:Y8)</f>
        <v>4.6230000000000002</v>
      </c>
      <c r="Z23">
        <f>SUM($C8:Z8)</f>
        <v>4.6240000000000006</v>
      </c>
      <c r="AA23">
        <f>SUM($C8:AA8)</f>
        <v>4.6320000000000006</v>
      </c>
      <c r="AB23">
        <f>SUM($C8:AB8)</f>
        <v>4.6550000000000002</v>
      </c>
      <c r="AC23">
        <f>SUM($C8:AC8)</f>
        <v>5.1776666666666671</v>
      </c>
      <c r="AD23">
        <f>SUM($C8:AD8)</f>
        <v>5.179333333333334</v>
      </c>
      <c r="AE23">
        <f>SUM($C8:AE8)</f>
        <v>5.1863333333333337</v>
      </c>
      <c r="AF23">
        <f>SUM($C8:AF8)</f>
        <v>5.1986333333333334</v>
      </c>
      <c r="AG23">
        <f>SUM($C8:AG8)</f>
        <v>5.2036333333333333</v>
      </c>
      <c r="AH23">
        <f>SUM($C8:AH8)</f>
        <v>5.2036333333333333</v>
      </c>
      <c r="AI23">
        <f>SUM($C8:AI8)</f>
        <v>5.2036333333333333</v>
      </c>
      <c r="AJ23">
        <f>SUM($C8:AJ8)</f>
        <v>5.2236333333333329</v>
      </c>
      <c r="AK23">
        <f>SUM($C8:AK8)</f>
        <v>5.3966333333333329</v>
      </c>
      <c r="AL23">
        <f>SUM($C8:AL8)</f>
        <v>6.1672999999999991</v>
      </c>
      <c r="AN23" s="8"/>
      <c r="AO23" s="8"/>
      <c r="AP23" s="10"/>
    </row>
    <row r="24" spans="2:48" x14ac:dyDescent="0.2">
      <c r="B24">
        <v>103</v>
      </c>
      <c r="C24">
        <f t="shared" si="9"/>
        <v>0.27100000000000002</v>
      </c>
      <c r="D24">
        <f t="shared" si="10"/>
        <v>0.52200000000000002</v>
      </c>
      <c r="E24">
        <f t="shared" si="11"/>
        <v>1.2309999999999999</v>
      </c>
      <c r="F24">
        <f t="shared" si="12"/>
        <v>3.1109999999999998</v>
      </c>
      <c r="G24">
        <f t="shared" si="13"/>
        <v>5.2449999999999992</v>
      </c>
      <c r="H24">
        <f t="shared" si="0"/>
        <v>5.2559999999999993</v>
      </c>
      <c r="I24">
        <f t="shared" si="14"/>
        <v>5.2659999999999991</v>
      </c>
      <c r="J24">
        <f t="shared" si="15"/>
        <v>6.3659999999999997</v>
      </c>
      <c r="K24">
        <f t="shared" si="1"/>
        <v>6.6219999999999999</v>
      </c>
      <c r="L24">
        <f t="shared" si="2"/>
        <v>6.6280000000000001</v>
      </c>
      <c r="M24">
        <f t="shared" si="3"/>
        <v>7.0360000000000005</v>
      </c>
      <c r="N24">
        <f t="shared" si="4"/>
        <v>7.5450000000000008</v>
      </c>
      <c r="O24">
        <f t="shared" si="5"/>
        <v>8.4170000000000016</v>
      </c>
      <c r="P24">
        <f t="shared" si="6"/>
        <v>8.4270000000000014</v>
      </c>
      <c r="Q24">
        <f t="shared" si="7"/>
        <v>8.4380000000000006</v>
      </c>
      <c r="R24">
        <f t="shared" si="8"/>
        <v>9.0970000000000013</v>
      </c>
      <c r="S24">
        <f t="shared" si="16"/>
        <v>9.104000000000001</v>
      </c>
      <c r="T24">
        <f>SUM($C9:T9)</f>
        <v>9.1050000000000004</v>
      </c>
      <c r="U24">
        <f>SUM($C9:U9)</f>
        <v>9.1769999999999996</v>
      </c>
      <c r="V24">
        <f>SUM($C9:V9)</f>
        <v>9.552999999999999</v>
      </c>
      <c r="W24">
        <f>SUM($C9:W9)</f>
        <v>9.5559999999999992</v>
      </c>
      <c r="X24">
        <f>SUM($C9:X9)</f>
        <v>9.6389999999999993</v>
      </c>
      <c r="Y24">
        <f>SUM($C9:Y9)</f>
        <v>9.6389999999999993</v>
      </c>
      <c r="Z24">
        <f>SUM($C9:Z9)</f>
        <v>9.6389999999999993</v>
      </c>
      <c r="AA24">
        <f>SUM($C9:AA9)</f>
        <v>9.6389999999999993</v>
      </c>
      <c r="AB24">
        <f>SUM($C9:AB9)</f>
        <v>9.6389999999999993</v>
      </c>
      <c r="AC24">
        <f>SUM($C9:AC9)</f>
        <v>9.6997999999999998</v>
      </c>
      <c r="AD24">
        <f>SUM($C9:AD9)</f>
        <v>9.7873000000000001</v>
      </c>
      <c r="AE24">
        <f>SUM($C9:AE9)</f>
        <v>9.8102999999999998</v>
      </c>
      <c r="AF24">
        <f>SUM($C9:AF9)</f>
        <v>9.8132999999999999</v>
      </c>
      <c r="AG24">
        <f>SUM($C9:AG9)</f>
        <v>9.8163</v>
      </c>
      <c r="AH24">
        <f>SUM($C9:AH9)</f>
        <v>10.0253</v>
      </c>
      <c r="AI24">
        <f>SUM($C9:AI9)</f>
        <v>10.0253</v>
      </c>
      <c r="AJ24">
        <f>SUM($C9:AJ9)</f>
        <v>10.042299999999999</v>
      </c>
      <c r="AK24">
        <f>SUM($C9:AK9)</f>
        <v>11.039299999999999</v>
      </c>
      <c r="AL24">
        <f>SUM($C9:AL9)</f>
        <v>11.489966666666666</v>
      </c>
      <c r="AN24" s="8"/>
      <c r="AO24" s="8"/>
      <c r="AP24" s="10"/>
      <c r="AT24" t="s">
        <v>8</v>
      </c>
      <c r="AU24">
        <f>AVERAGE(AM7:AM9)</f>
        <v>2.2000000000000002E-2</v>
      </c>
      <c r="AV24">
        <f>STDEV(AM7:AM9)</f>
        <v>1.3228756555322945E-2</v>
      </c>
    </row>
    <row r="25" spans="2:48" x14ac:dyDescent="0.2">
      <c r="B25">
        <v>201</v>
      </c>
      <c r="C25">
        <f t="shared" si="9"/>
        <v>0.25600000000000001</v>
      </c>
      <c r="D25">
        <f t="shared" si="10"/>
        <v>0.32100000000000001</v>
      </c>
      <c r="E25">
        <f t="shared" si="11"/>
        <v>1.129</v>
      </c>
      <c r="F25">
        <f t="shared" si="12"/>
        <v>3.3290000000000002</v>
      </c>
      <c r="G25">
        <f t="shared" si="13"/>
        <v>7.1690000000000005</v>
      </c>
      <c r="H25">
        <f t="shared" si="0"/>
        <v>7.3890000000000002</v>
      </c>
      <c r="I25">
        <f t="shared" si="14"/>
        <v>7.609</v>
      </c>
      <c r="J25">
        <f t="shared" si="15"/>
        <v>8.3130000000000006</v>
      </c>
      <c r="K25">
        <f t="shared" si="1"/>
        <v>8.3660000000000014</v>
      </c>
      <c r="L25">
        <f t="shared" si="2"/>
        <v>8.4040000000000017</v>
      </c>
      <c r="M25">
        <f t="shared" si="3"/>
        <v>8.6690000000000023</v>
      </c>
      <c r="N25">
        <f t="shared" si="4"/>
        <v>9.9300000000000015</v>
      </c>
      <c r="O25">
        <f t="shared" si="5"/>
        <v>9.9960000000000022</v>
      </c>
      <c r="P25">
        <f t="shared" si="6"/>
        <v>10.001000000000003</v>
      </c>
      <c r="Q25">
        <f t="shared" si="7"/>
        <v>10.006000000000004</v>
      </c>
      <c r="R25">
        <f t="shared" si="8"/>
        <v>10.117000000000004</v>
      </c>
      <c r="S25">
        <f t="shared" si="16"/>
        <v>10.121000000000004</v>
      </c>
      <c r="T25">
        <f>SUM($C10:T10)</f>
        <v>10.122000000000003</v>
      </c>
      <c r="U25">
        <f>SUM($C10:U10)</f>
        <v>10.125000000000004</v>
      </c>
      <c r="V25">
        <f>SUM($C10:V10)</f>
        <v>10.794000000000004</v>
      </c>
      <c r="W25">
        <f>SUM($C10:W10)</f>
        <v>10.834000000000003</v>
      </c>
      <c r="X25">
        <f>SUM($C10:X10)</f>
        <v>10.850000000000003</v>
      </c>
      <c r="Y25">
        <f>SUM($C10:Y10)</f>
        <v>10.850000000000003</v>
      </c>
      <c r="Z25">
        <f>SUM($C10:Z10)</f>
        <v>10.851000000000003</v>
      </c>
      <c r="AA25">
        <f>SUM($C10:AA10)</f>
        <v>10.851000000000003</v>
      </c>
      <c r="AB25">
        <f>SUM($C10:AB10)</f>
        <v>11.061000000000003</v>
      </c>
      <c r="AC25">
        <f>SUM($C10:AC10)</f>
        <v>11.28766666666667</v>
      </c>
      <c r="AD25">
        <f>SUM($C10:AD10)</f>
        <v>11.289333333333337</v>
      </c>
      <c r="AE25">
        <f>SUM($C10:AE10)</f>
        <v>11.290333333333336</v>
      </c>
      <c r="AF25">
        <f>SUM($C10:AF10)</f>
        <v>11.291333333333336</v>
      </c>
      <c r="AG25">
        <f>SUM($C10:AG10)</f>
        <v>11.292333333333335</v>
      </c>
      <c r="AH25">
        <f>SUM($C10:AH10)</f>
        <v>11.375333333333336</v>
      </c>
      <c r="AI25">
        <f>SUM($C10:AI10)</f>
        <v>11.375333333333336</v>
      </c>
      <c r="AJ25">
        <f>SUM($C10:AJ10)</f>
        <v>11.406333333333336</v>
      </c>
      <c r="AK25">
        <f>SUM($C10:AK10)</f>
        <v>11.411333333333337</v>
      </c>
      <c r="AL25">
        <f>SUM($C10:AL10)</f>
        <v>12.539333333333337</v>
      </c>
      <c r="AN25" s="8"/>
      <c r="AO25" s="8"/>
      <c r="AP25" s="10"/>
      <c r="AT25" t="s">
        <v>9</v>
      </c>
      <c r="AU25">
        <f>AVERAGE(AM10:AM12)</f>
        <v>3.3333333333333333E-2</v>
      </c>
      <c r="AV25">
        <f>STDEV(AM10:AM12)</f>
        <v>4.5785732857881969E-2</v>
      </c>
    </row>
    <row r="26" spans="2:48" x14ac:dyDescent="0.2">
      <c r="B26">
        <v>202</v>
      </c>
      <c r="C26">
        <f t="shared" si="9"/>
        <v>5.0000000000000001E-3</v>
      </c>
      <c r="D26">
        <f t="shared" si="10"/>
        <v>0.73799999999999999</v>
      </c>
      <c r="E26">
        <f t="shared" si="11"/>
        <v>1.0070000000000001</v>
      </c>
      <c r="F26">
        <f t="shared" si="12"/>
        <v>1.262</v>
      </c>
      <c r="G26">
        <f t="shared" si="13"/>
        <v>3.3660000000000001</v>
      </c>
      <c r="H26">
        <f t="shared" si="0"/>
        <v>3.7309999999999999</v>
      </c>
      <c r="I26">
        <f t="shared" si="14"/>
        <v>4.0960000000000001</v>
      </c>
      <c r="J26">
        <f t="shared" si="15"/>
        <v>4.9279999999999999</v>
      </c>
      <c r="K26">
        <f t="shared" si="1"/>
        <v>4.99</v>
      </c>
      <c r="L26">
        <f t="shared" si="2"/>
        <v>5</v>
      </c>
      <c r="M26">
        <f t="shared" si="3"/>
        <v>5.8129999999999997</v>
      </c>
      <c r="N26">
        <f t="shared" si="4"/>
        <v>6.4209999999999994</v>
      </c>
      <c r="O26">
        <f t="shared" si="5"/>
        <v>6.4409999999999989</v>
      </c>
      <c r="P26">
        <f t="shared" si="6"/>
        <v>6.4419999999999993</v>
      </c>
      <c r="Q26">
        <f t="shared" si="7"/>
        <v>6.4429999999999996</v>
      </c>
      <c r="R26">
        <f t="shared" si="8"/>
        <v>6.4429999999999996</v>
      </c>
      <c r="S26">
        <f t="shared" si="16"/>
        <v>6.6029999999999998</v>
      </c>
      <c r="T26">
        <f>SUM($C11:T11)</f>
        <v>7.5960000000000001</v>
      </c>
      <c r="U26">
        <f>SUM($C11:U11)</f>
        <v>7.5970000000000004</v>
      </c>
      <c r="V26">
        <f>SUM($C11:V11)</f>
        <v>7.8370000000000006</v>
      </c>
      <c r="W26">
        <f>SUM($C11:W11)</f>
        <v>7.838000000000001</v>
      </c>
      <c r="X26">
        <f>SUM($C11:X11)</f>
        <v>7.9050000000000011</v>
      </c>
      <c r="Y26">
        <f>SUM($C11:Y11)</f>
        <v>7.9050000000000011</v>
      </c>
      <c r="Z26">
        <f>SUM($C11:Z11)</f>
        <v>8.397000000000002</v>
      </c>
      <c r="AA26">
        <f>SUM($C11:AA11)</f>
        <v>8.4040000000000017</v>
      </c>
      <c r="AB26">
        <f>SUM($C11:AB11)</f>
        <v>8.418000000000001</v>
      </c>
      <c r="AC26">
        <f>SUM($C11:AC11)</f>
        <v>8.4186666666666685</v>
      </c>
      <c r="AD26">
        <f>SUM($C11:AD11)</f>
        <v>8.4190000000000023</v>
      </c>
      <c r="AE26">
        <f>SUM($C11:AE11)</f>
        <v>8.4190000000000023</v>
      </c>
      <c r="AF26">
        <f>SUM($C11:AF11)</f>
        <v>8.5760000000000023</v>
      </c>
      <c r="AG26">
        <f>SUM($C11:AG11)</f>
        <v>8.7490000000000023</v>
      </c>
      <c r="AH26">
        <f>SUM($C11:AH11)</f>
        <v>8.7520000000000024</v>
      </c>
      <c r="AI26">
        <f>SUM($C11:AI11)</f>
        <v>8.7520000000000024</v>
      </c>
      <c r="AJ26">
        <f>SUM($C11:AJ11)</f>
        <v>10.182000000000002</v>
      </c>
      <c r="AK26">
        <f>SUM($C11:AK11)</f>
        <v>10.183000000000002</v>
      </c>
      <c r="AL26">
        <f>SUM($C11:AL11)</f>
        <v>10.192333333333336</v>
      </c>
      <c r="AT26" t="s">
        <v>10</v>
      </c>
      <c r="AU26">
        <f>AVERAGE(AM13:AM15)</f>
        <v>5.3333333333333332E-3</v>
      </c>
      <c r="AV26">
        <f>STDEV(AM13:AM15)</f>
        <v>6.1101009266077873E-3</v>
      </c>
    </row>
    <row r="27" spans="2:48" x14ac:dyDescent="0.2">
      <c r="B27">
        <v>203</v>
      </c>
      <c r="C27">
        <f t="shared" si="9"/>
        <v>0.32200000000000001</v>
      </c>
      <c r="D27">
        <f t="shared" si="10"/>
        <v>0.32800000000000001</v>
      </c>
      <c r="E27">
        <f t="shared" si="11"/>
        <v>1.0050000000000001</v>
      </c>
      <c r="F27">
        <f t="shared" si="12"/>
        <v>3.3449999999999998</v>
      </c>
      <c r="G27">
        <f t="shared" si="13"/>
        <v>6.452</v>
      </c>
      <c r="H27">
        <f t="shared" si="0"/>
        <v>6.7110000000000003</v>
      </c>
      <c r="I27">
        <f t="shared" si="14"/>
        <v>6.9700000000000006</v>
      </c>
      <c r="J27">
        <f t="shared" si="15"/>
        <v>7.253000000000001</v>
      </c>
      <c r="K27">
        <f t="shared" si="1"/>
        <v>7.2780000000000014</v>
      </c>
      <c r="L27">
        <f t="shared" si="2"/>
        <v>7.2785000000000011</v>
      </c>
      <c r="M27">
        <f t="shared" si="3"/>
        <v>7.4265000000000008</v>
      </c>
      <c r="N27">
        <f t="shared" si="4"/>
        <v>8.4984999999999999</v>
      </c>
      <c r="O27">
        <f t="shared" si="5"/>
        <v>8.5465</v>
      </c>
      <c r="P27">
        <f t="shared" si="6"/>
        <v>8.5544999999999991</v>
      </c>
      <c r="Q27">
        <f t="shared" si="7"/>
        <v>8.5564999999999998</v>
      </c>
      <c r="R27">
        <f t="shared" si="8"/>
        <v>9.5534999999999997</v>
      </c>
      <c r="S27">
        <f t="shared" si="16"/>
        <v>9.5924999999999994</v>
      </c>
      <c r="T27">
        <f>SUM($C12:T12)</f>
        <v>9.5937000000000001</v>
      </c>
      <c r="U27">
        <f>SUM($C12:U12)</f>
        <v>9.5946999999999996</v>
      </c>
      <c r="V27">
        <f>SUM($C12:V12)</f>
        <v>9.8956999999999997</v>
      </c>
      <c r="W27">
        <f>SUM($C12:W12)</f>
        <v>9.9327000000000005</v>
      </c>
      <c r="X27">
        <f>SUM($C12:X12)</f>
        <v>9.9357000000000006</v>
      </c>
      <c r="Y27">
        <f>SUM($C12:Y12)</f>
        <v>9.9357000000000006</v>
      </c>
      <c r="Z27">
        <f>SUM($C12:Z12)</f>
        <v>9.9357000000000006</v>
      </c>
      <c r="AA27">
        <f>SUM($C12:AA12)</f>
        <v>9.9377000000000013</v>
      </c>
      <c r="AB27">
        <f>SUM($C12:AB12)</f>
        <v>10.067700000000002</v>
      </c>
      <c r="AC27">
        <f>SUM($C12:AC12)</f>
        <v>10.069366666666669</v>
      </c>
      <c r="AD27">
        <f>SUM($C12:AD12)</f>
        <v>10.069366666666669</v>
      </c>
      <c r="AE27">
        <f>SUM($C12:AE12)</f>
        <v>10.092366666666669</v>
      </c>
      <c r="AF27">
        <f>SUM($C12:AF12)</f>
        <v>10.732366666666669</v>
      </c>
      <c r="AG27">
        <f>SUM($C12:AG12)</f>
        <v>11.16436666666667</v>
      </c>
      <c r="AH27">
        <f>SUM($C12:AH12)</f>
        <v>11.18036666666667</v>
      </c>
      <c r="AI27">
        <f>SUM($C12:AI12)</f>
        <v>11.18036666666667</v>
      </c>
      <c r="AJ27">
        <f>SUM($C12:AJ12)</f>
        <v>11.191366666666669</v>
      </c>
      <c r="AK27">
        <f>SUM($C12:AK12)</f>
        <v>11.207366666666669</v>
      </c>
      <c r="AL27">
        <f>SUM($C12:AL12)</f>
        <v>11.796700000000001</v>
      </c>
      <c r="AT27" t="s">
        <v>11</v>
      </c>
      <c r="AU27">
        <f>AVERAGE(AM16:AM18)</f>
        <v>0.13500000000000001</v>
      </c>
      <c r="AV27">
        <f>STDEV(AM16:AM18)</f>
        <v>3.0805843601498645E-2</v>
      </c>
    </row>
    <row r="28" spans="2:48" x14ac:dyDescent="0.2">
      <c r="B28">
        <v>301</v>
      </c>
      <c r="C28">
        <f t="shared" si="9"/>
        <v>0.01</v>
      </c>
      <c r="D28">
        <f t="shared" si="10"/>
        <v>0.97399999999999998</v>
      </c>
      <c r="E28">
        <f t="shared" si="11"/>
        <v>2.1399999999999997</v>
      </c>
      <c r="F28">
        <f t="shared" si="12"/>
        <v>2.2669999999999995</v>
      </c>
      <c r="G28">
        <f t="shared" si="13"/>
        <v>4.6349999999999998</v>
      </c>
      <c r="H28">
        <f t="shared" si="0"/>
        <v>5.1869999999999994</v>
      </c>
      <c r="I28">
        <f t="shared" si="14"/>
        <v>5.738999999999999</v>
      </c>
      <c r="J28">
        <f t="shared" si="15"/>
        <v>6.0699999999999994</v>
      </c>
      <c r="K28">
        <f t="shared" si="1"/>
        <v>6.1669999999999998</v>
      </c>
      <c r="L28">
        <f t="shared" si="2"/>
        <v>6.1709999999999994</v>
      </c>
      <c r="M28">
        <f t="shared" si="3"/>
        <v>6.18</v>
      </c>
      <c r="N28">
        <f t="shared" si="4"/>
        <v>6.4319999999999995</v>
      </c>
      <c r="O28">
        <f t="shared" si="5"/>
        <v>6.4919999999999991</v>
      </c>
      <c r="P28">
        <f t="shared" si="6"/>
        <v>6.6489999999999991</v>
      </c>
      <c r="Q28">
        <f t="shared" si="7"/>
        <v>6.6589999999999989</v>
      </c>
      <c r="R28">
        <f t="shared" si="8"/>
        <v>6.6639999999999988</v>
      </c>
      <c r="S28">
        <f t="shared" si="16"/>
        <v>7.8159999999999989</v>
      </c>
      <c r="T28">
        <f>SUM($C13:T13)</f>
        <v>7.823999999999999</v>
      </c>
      <c r="U28">
        <f>SUM($C13:U13)</f>
        <v>7.8299999999999992</v>
      </c>
      <c r="V28">
        <f>SUM($C13:V13)</f>
        <v>7.8309999999999995</v>
      </c>
      <c r="W28">
        <f>SUM($C13:W13)</f>
        <v>8.5030000000000001</v>
      </c>
      <c r="X28">
        <f>SUM($C13:X13)</f>
        <v>8.5060000000000002</v>
      </c>
      <c r="Y28">
        <f>SUM($C13:Y13)</f>
        <v>8.5060000000000002</v>
      </c>
      <c r="Z28">
        <f>SUM($C13:Z13)</f>
        <v>8.5069999999999997</v>
      </c>
      <c r="AA28">
        <f>SUM($C13:AA13)</f>
        <v>8.75</v>
      </c>
      <c r="AB28">
        <f>SUM($C13:AB13)</f>
        <v>10.318</v>
      </c>
      <c r="AC28">
        <f>SUM($C13:AC13)</f>
        <v>10.324666666666666</v>
      </c>
      <c r="AD28">
        <f>SUM($C13:AD13)</f>
        <v>10.324666666666666</v>
      </c>
      <c r="AE28">
        <f>SUM($C13:AE13)</f>
        <v>11.148666666666665</v>
      </c>
      <c r="AF28">
        <f>SUM($C13:AF13)</f>
        <v>11.184666666666665</v>
      </c>
      <c r="AG28">
        <f>SUM($C13:AG13)</f>
        <v>11.186666666666666</v>
      </c>
      <c r="AH28">
        <f>SUM($C13:AH13)</f>
        <v>11.189666666666666</v>
      </c>
      <c r="AI28">
        <f>SUM($C13:AI13)</f>
        <v>11.189666666666666</v>
      </c>
      <c r="AJ28">
        <f>SUM($C13:AJ13)</f>
        <v>11.191666666666666</v>
      </c>
      <c r="AK28">
        <f>SUM($C13:AK13)</f>
        <v>11.708666666666666</v>
      </c>
      <c r="AL28">
        <f>SUM($C13:AL13)</f>
        <v>12.053666666666667</v>
      </c>
    </row>
    <row r="29" spans="2:48" x14ac:dyDescent="0.2">
      <c r="B29">
        <v>302</v>
      </c>
      <c r="C29">
        <f t="shared" si="9"/>
        <v>6.7000000000000004E-2</v>
      </c>
      <c r="D29">
        <f t="shared" si="10"/>
        <v>0.10700000000000001</v>
      </c>
      <c r="E29">
        <f t="shared" si="11"/>
        <v>0.187</v>
      </c>
      <c r="F29">
        <f t="shared" si="12"/>
        <v>1.0649999999999999</v>
      </c>
      <c r="G29">
        <f t="shared" si="13"/>
        <v>2.548</v>
      </c>
      <c r="H29">
        <f t="shared" si="0"/>
        <v>3.24</v>
      </c>
      <c r="I29">
        <f t="shared" si="14"/>
        <v>3.9320000000000004</v>
      </c>
      <c r="J29">
        <f t="shared" si="15"/>
        <v>4.4039999999999999</v>
      </c>
      <c r="K29">
        <f t="shared" si="1"/>
        <v>4.9909999999999997</v>
      </c>
      <c r="L29">
        <f t="shared" si="2"/>
        <v>5.508</v>
      </c>
      <c r="M29">
        <f t="shared" si="3"/>
        <v>5.59</v>
      </c>
      <c r="N29">
        <f t="shared" si="4"/>
        <v>5.8890000000000002</v>
      </c>
      <c r="O29">
        <f t="shared" si="5"/>
        <v>6.6280000000000001</v>
      </c>
      <c r="P29">
        <f t="shared" si="6"/>
        <v>6.6859999999999999</v>
      </c>
      <c r="Q29">
        <f t="shared" si="7"/>
        <v>6.6899999999999995</v>
      </c>
      <c r="R29">
        <f t="shared" si="8"/>
        <v>6.9909999999999997</v>
      </c>
      <c r="S29">
        <f t="shared" si="16"/>
        <v>7.0720000000000001</v>
      </c>
      <c r="T29">
        <f>SUM($C14:T14)</f>
        <v>7.5430000000000001</v>
      </c>
      <c r="U29">
        <f>SUM($C14:U14)</f>
        <v>7.556</v>
      </c>
      <c r="V29">
        <f>SUM($C14:V14)</f>
        <v>7.556</v>
      </c>
      <c r="W29">
        <f>SUM($C14:W14)</f>
        <v>7.556</v>
      </c>
      <c r="X29">
        <f>SUM($C14:X14)</f>
        <v>7.5620000000000003</v>
      </c>
      <c r="Y29">
        <f>SUM($C14:Y14)</f>
        <v>7.5620000000000003</v>
      </c>
      <c r="Z29">
        <f>SUM($C14:Z14)</f>
        <v>7.5620000000000003</v>
      </c>
      <c r="AA29">
        <f>SUM($C14:AA14)</f>
        <v>7.5620000000000003</v>
      </c>
      <c r="AB29">
        <f>SUM($C14:AB14)</f>
        <v>7.5630000000000006</v>
      </c>
      <c r="AC29">
        <f>SUM($C14:AC14)</f>
        <v>7.5636666666666672</v>
      </c>
      <c r="AD29">
        <f>SUM($C14:AD14)</f>
        <v>7.5636666666666672</v>
      </c>
      <c r="AE29">
        <f>SUM($C14:AE14)</f>
        <v>7.5636666666666672</v>
      </c>
      <c r="AF29">
        <f>SUM($C14:AF14)</f>
        <v>7.5676666666666668</v>
      </c>
      <c r="AG29">
        <f>SUM($C14:AG14)</f>
        <v>8.3806666666666665</v>
      </c>
      <c r="AH29">
        <f>SUM($C14:AH14)</f>
        <v>8.3836666666666666</v>
      </c>
      <c r="AI29">
        <f>SUM($C14:AI14)</f>
        <v>8.3836666666666666</v>
      </c>
      <c r="AJ29">
        <f>SUM($C14:AJ14)</f>
        <v>8.4106666666666658</v>
      </c>
      <c r="AK29">
        <f>SUM($C14:AK14)</f>
        <v>8.4106666666666658</v>
      </c>
      <c r="AL29">
        <f>SUM($C14:AL14)</f>
        <v>8.411999999999999</v>
      </c>
    </row>
    <row r="30" spans="2:48" x14ac:dyDescent="0.2">
      <c r="B30">
        <v>303</v>
      </c>
      <c r="C30">
        <f t="shared" si="9"/>
        <v>0.26600000000000001</v>
      </c>
      <c r="D30">
        <f t="shared" si="10"/>
        <v>0.26850000000000002</v>
      </c>
      <c r="E30">
        <f t="shared" si="11"/>
        <v>0.28250000000000003</v>
      </c>
      <c r="F30">
        <f t="shared" si="12"/>
        <v>1.0295000000000001</v>
      </c>
      <c r="G30">
        <f t="shared" si="13"/>
        <v>2.9625000000000004</v>
      </c>
      <c r="H30">
        <f t="shared" si="0"/>
        <v>2.9985000000000004</v>
      </c>
      <c r="I30">
        <f t="shared" si="14"/>
        <v>3.0345000000000004</v>
      </c>
      <c r="J30">
        <f t="shared" si="15"/>
        <v>3.8395000000000006</v>
      </c>
      <c r="K30">
        <f t="shared" si="1"/>
        <v>3.9715000000000007</v>
      </c>
      <c r="L30">
        <f t="shared" si="2"/>
        <v>3.9735000000000005</v>
      </c>
      <c r="M30">
        <f t="shared" si="3"/>
        <v>3.9741000000000004</v>
      </c>
      <c r="N30">
        <f t="shared" si="4"/>
        <v>4.1261000000000001</v>
      </c>
      <c r="O30">
        <f t="shared" si="5"/>
        <v>4.9211</v>
      </c>
      <c r="P30">
        <f t="shared" si="6"/>
        <v>4.9371</v>
      </c>
      <c r="Q30">
        <f t="shared" si="7"/>
        <v>4.9401000000000002</v>
      </c>
      <c r="R30">
        <f t="shared" si="8"/>
        <v>5.3131000000000004</v>
      </c>
      <c r="S30">
        <f t="shared" si="16"/>
        <v>5.5721000000000007</v>
      </c>
      <c r="T30">
        <f>SUM($C15:T15)</f>
        <v>5.5831000000000008</v>
      </c>
      <c r="U30">
        <f>SUM($C15:U15)</f>
        <v>5.5871000000000004</v>
      </c>
      <c r="V30">
        <f>SUM($C15:V15)</f>
        <v>5.5871000000000004</v>
      </c>
      <c r="W30">
        <f>SUM($C15:W15)</f>
        <v>5.5871000000000004</v>
      </c>
      <c r="X30">
        <f>SUM($C15:X15)</f>
        <v>5.8881000000000006</v>
      </c>
      <c r="Y30">
        <f>SUM($C15:Y15)</f>
        <v>5.8881000000000006</v>
      </c>
      <c r="Z30">
        <f>SUM($C15:Z15)</f>
        <v>5.8891000000000009</v>
      </c>
      <c r="AA30">
        <f>SUM($C15:AA15)</f>
        <v>6.2921000000000014</v>
      </c>
      <c r="AB30">
        <f>SUM($C15:AB15)</f>
        <v>6.3181000000000012</v>
      </c>
      <c r="AC30">
        <f>SUM($C15:AC15)</f>
        <v>6.3197666666666681</v>
      </c>
      <c r="AD30">
        <f>SUM($C15:AD15)</f>
        <v>6.8584333333333349</v>
      </c>
      <c r="AE30">
        <f>SUM($C15:AE15)</f>
        <v>7.1744333333333348</v>
      </c>
      <c r="AF30">
        <f>SUM($C15:AF15)</f>
        <v>7.1784333333333343</v>
      </c>
      <c r="AG30">
        <f>SUM($C15:AG15)</f>
        <v>7.1814333333333344</v>
      </c>
      <c r="AH30">
        <f>SUM($C15:AH15)</f>
        <v>7.8484333333333343</v>
      </c>
      <c r="AI30">
        <f>SUM($C15:AI15)</f>
        <v>7.8484333333333343</v>
      </c>
      <c r="AJ30">
        <f>SUM($C15:AJ15)</f>
        <v>7.8484333333333343</v>
      </c>
      <c r="AK30">
        <f>SUM($C15:AK15)</f>
        <v>7.8484333333333343</v>
      </c>
      <c r="AL30">
        <f>SUM($C15:AL15)</f>
        <v>7.850433333333334</v>
      </c>
    </row>
    <row r="31" spans="2:48" x14ac:dyDescent="0.2">
      <c r="B31">
        <v>401</v>
      </c>
      <c r="C31">
        <f t="shared" si="9"/>
        <v>0.42499999999999999</v>
      </c>
      <c r="D31">
        <f t="shared" si="10"/>
        <v>0.57299999999999995</v>
      </c>
      <c r="E31">
        <f t="shared" si="11"/>
        <v>0.67599999999999993</v>
      </c>
      <c r="F31">
        <f t="shared" si="12"/>
        <v>2.0859999999999999</v>
      </c>
      <c r="G31">
        <f t="shared" si="13"/>
        <v>3.1869999999999998</v>
      </c>
      <c r="H31">
        <f t="shared" si="0"/>
        <v>3.1989999999999998</v>
      </c>
      <c r="I31">
        <f t="shared" si="14"/>
        <v>3.2109999999999999</v>
      </c>
      <c r="J31">
        <f t="shared" si="15"/>
        <v>3.4870000000000001</v>
      </c>
      <c r="K31">
        <f t="shared" si="1"/>
        <v>3.5300000000000002</v>
      </c>
      <c r="L31">
        <f t="shared" si="2"/>
        <v>3.7940000000000005</v>
      </c>
      <c r="M31">
        <f t="shared" si="3"/>
        <v>4.0580000000000007</v>
      </c>
      <c r="N31">
        <f t="shared" si="4"/>
        <v>4.322000000000001</v>
      </c>
      <c r="O31">
        <f t="shared" si="5"/>
        <v>4.6740000000000013</v>
      </c>
      <c r="P31">
        <f t="shared" si="6"/>
        <v>5.2470000000000017</v>
      </c>
      <c r="Q31">
        <f t="shared" si="7"/>
        <v>5.2620000000000013</v>
      </c>
      <c r="R31">
        <f t="shared" si="8"/>
        <v>5.2640000000000011</v>
      </c>
      <c r="S31">
        <f t="shared" si="16"/>
        <v>5.2650000000000015</v>
      </c>
      <c r="T31">
        <f>SUM($C16:T16)</f>
        <v>5.2660000000000018</v>
      </c>
      <c r="U31">
        <f>SUM($C16:U16)</f>
        <v>5.2670000000000021</v>
      </c>
      <c r="V31">
        <f>SUM($C16:V16)</f>
        <v>5.2670000000000021</v>
      </c>
      <c r="W31">
        <f>SUM($C16:W16)</f>
        <v>5.2670000000000021</v>
      </c>
      <c r="X31">
        <f>SUM($C16:X16)</f>
        <v>5.5470000000000024</v>
      </c>
      <c r="Y31">
        <f>SUM($C16:Y16)</f>
        <v>5.5480000000000027</v>
      </c>
      <c r="Z31">
        <f>SUM($C16:Z16)</f>
        <v>6.2580000000000027</v>
      </c>
      <c r="AA31">
        <f>SUM($C16:AA16)</f>
        <v>6.461000000000003</v>
      </c>
      <c r="AB31">
        <f>SUM($C16:AB16)</f>
        <v>6.5180000000000033</v>
      </c>
      <c r="AC31">
        <f>SUM($C16:AC16)</f>
        <v>6.5200000000000031</v>
      </c>
      <c r="AD31">
        <f>SUM($C16:AD16)</f>
        <v>6.5213333333333363</v>
      </c>
      <c r="AE31">
        <f>SUM($C16:AE16)</f>
        <v>6.528333333333336</v>
      </c>
      <c r="AF31">
        <f>SUM($C16:AF16)</f>
        <v>6.9523333333333364</v>
      </c>
      <c r="AG31">
        <f>SUM($C16:AG16)</f>
        <v>6.9613333333333367</v>
      </c>
      <c r="AH31">
        <f>SUM($C16:AH16)</f>
        <v>6.9613333333333367</v>
      </c>
      <c r="AI31">
        <f>SUM($C16:AI16)</f>
        <v>6.9613333333333367</v>
      </c>
      <c r="AJ31">
        <f>SUM($C16:AJ16)</f>
        <v>6.9823333333333366</v>
      </c>
      <c r="AK31">
        <f>SUM($C16:AK16)</f>
        <v>6.9853333333333367</v>
      </c>
      <c r="AL31">
        <f>SUM($C16:AL16)</f>
        <v>7.6786666666666701</v>
      </c>
    </row>
    <row r="32" spans="2:48" x14ac:dyDescent="0.2">
      <c r="B32">
        <v>402</v>
      </c>
      <c r="C32">
        <f t="shared" si="9"/>
        <v>0.68500000000000005</v>
      </c>
      <c r="D32">
        <f t="shared" si="10"/>
        <v>0.70600000000000007</v>
      </c>
      <c r="E32">
        <f t="shared" si="11"/>
        <v>1.1160000000000001</v>
      </c>
      <c r="F32">
        <f t="shared" si="12"/>
        <v>2.1560000000000001</v>
      </c>
      <c r="G32">
        <f t="shared" si="13"/>
        <v>3.0070000000000001</v>
      </c>
      <c r="H32">
        <f t="shared" si="0"/>
        <v>3.6240000000000001</v>
      </c>
      <c r="I32">
        <f t="shared" si="14"/>
        <v>4.2409999999999997</v>
      </c>
      <c r="J32">
        <f t="shared" si="15"/>
        <v>4.7219999999999995</v>
      </c>
      <c r="K32">
        <f t="shared" si="1"/>
        <v>4.7699999999999996</v>
      </c>
      <c r="L32">
        <f t="shared" si="2"/>
        <v>5.05</v>
      </c>
      <c r="M32">
        <f t="shared" si="3"/>
        <v>6.7489999999999997</v>
      </c>
      <c r="N32">
        <f t="shared" si="4"/>
        <v>6.8419999999999996</v>
      </c>
      <c r="O32">
        <f t="shared" si="5"/>
        <v>6.8439999999999994</v>
      </c>
      <c r="P32">
        <f t="shared" si="6"/>
        <v>6.8439999999999994</v>
      </c>
      <c r="Q32">
        <f t="shared" si="7"/>
        <v>6.8439999999999994</v>
      </c>
      <c r="R32">
        <f t="shared" si="8"/>
        <v>6.8439999999999994</v>
      </c>
      <c r="S32">
        <f t="shared" si="16"/>
        <v>7.0389999999999997</v>
      </c>
      <c r="T32">
        <f>SUM($C17:T17)</f>
        <v>7.3969999999999994</v>
      </c>
      <c r="U32">
        <f>SUM($C17:U17)</f>
        <v>7.403999999999999</v>
      </c>
      <c r="V32">
        <f>SUM($C17:V17)</f>
        <v>7.403999999999999</v>
      </c>
      <c r="W32">
        <f>SUM($C17:W17)</f>
        <v>7.403999999999999</v>
      </c>
      <c r="X32">
        <f>SUM($C17:X17)</f>
        <v>7.4059999999999988</v>
      </c>
      <c r="Y32">
        <f>SUM($C17:Y17)</f>
        <v>7.4059999999999988</v>
      </c>
      <c r="Z32">
        <f>SUM($C17:Z17)</f>
        <v>7.4059999999999988</v>
      </c>
      <c r="AA32">
        <f>SUM($C17:AA17)</f>
        <v>7.4059999999999988</v>
      </c>
      <c r="AB32">
        <f>SUM($C17:AB17)</f>
        <v>7.8159999999999989</v>
      </c>
      <c r="AC32">
        <f>SUM($C17:AC17)</f>
        <v>8.152666666666665</v>
      </c>
      <c r="AD32">
        <f>SUM($C17:AD17)</f>
        <v>8.1543333333333319</v>
      </c>
      <c r="AE32">
        <f>SUM($C17:AE17)</f>
        <v>9.4543333333333326</v>
      </c>
      <c r="AF32">
        <f>SUM($C17:AF17)</f>
        <v>9.4739333333333331</v>
      </c>
      <c r="AG32">
        <f>SUM($C17:AG17)</f>
        <v>9.4739333333333331</v>
      </c>
      <c r="AH32">
        <f>SUM($C17:AH17)</f>
        <v>9.6379333333333328</v>
      </c>
      <c r="AI32">
        <f>SUM($C17:AI17)</f>
        <v>9.6379333333333328</v>
      </c>
      <c r="AJ32">
        <f>SUM($C17:AJ17)</f>
        <v>9.6509333333333327</v>
      </c>
      <c r="AK32">
        <f>SUM($C17:AK17)</f>
        <v>9.6519333333333321</v>
      </c>
      <c r="AL32">
        <f>SUM($C17:AL17)</f>
        <v>11.243933333333333</v>
      </c>
    </row>
    <row r="33" spans="2:38" x14ac:dyDescent="0.2">
      <c r="B33">
        <v>403</v>
      </c>
      <c r="C33">
        <f t="shared" si="9"/>
        <v>5.0000000000000001E-3</v>
      </c>
      <c r="D33">
        <f t="shared" si="10"/>
        <v>0.13900000000000001</v>
      </c>
      <c r="E33">
        <f t="shared" si="11"/>
        <v>0.84</v>
      </c>
      <c r="F33">
        <f t="shared" si="12"/>
        <v>1.403</v>
      </c>
      <c r="G33">
        <f t="shared" si="13"/>
        <v>2.39</v>
      </c>
      <c r="H33">
        <f t="shared" si="0"/>
        <v>2.673</v>
      </c>
      <c r="I33">
        <f t="shared" si="14"/>
        <v>2.956</v>
      </c>
      <c r="J33">
        <f t="shared" si="15"/>
        <v>2.9849999999999999</v>
      </c>
      <c r="K33">
        <f t="shared" si="1"/>
        <v>3.0019999999999998</v>
      </c>
      <c r="L33">
        <f t="shared" si="2"/>
        <v>3.0169999999999999</v>
      </c>
      <c r="M33">
        <f t="shared" si="3"/>
        <v>3.02</v>
      </c>
      <c r="N33">
        <f t="shared" si="4"/>
        <v>3.0207000000000002</v>
      </c>
      <c r="O33">
        <f t="shared" si="5"/>
        <v>4.3357000000000001</v>
      </c>
      <c r="P33">
        <f t="shared" si="6"/>
        <v>4.3547000000000002</v>
      </c>
      <c r="Q33">
        <f t="shared" si="7"/>
        <v>4.3586999999999998</v>
      </c>
      <c r="R33">
        <f t="shared" si="8"/>
        <v>4.3786999999999994</v>
      </c>
      <c r="S33">
        <f t="shared" si="16"/>
        <v>4.4366999999999992</v>
      </c>
      <c r="T33">
        <f>SUM($C18:T18)</f>
        <v>4.4376999999999995</v>
      </c>
      <c r="U33">
        <f>SUM($C18:U18)</f>
        <v>4.4386999999999999</v>
      </c>
      <c r="V33">
        <f>SUM($C18:V18)</f>
        <v>4.4386999999999999</v>
      </c>
      <c r="W33">
        <f>SUM($C18:W18)</f>
        <v>4.4386999999999999</v>
      </c>
      <c r="X33">
        <f>SUM($C18:X18)</f>
        <v>4.4466999999999999</v>
      </c>
      <c r="Y33">
        <f>SUM($C18:Y18)</f>
        <v>4.4477000000000002</v>
      </c>
      <c r="Z33">
        <f>SUM($C18:Z18)</f>
        <v>4.4507000000000003</v>
      </c>
      <c r="AA33">
        <f>SUM($C18:AA18)</f>
        <v>4.4517000000000007</v>
      </c>
      <c r="AB33">
        <f>SUM($C18:AB18)</f>
        <v>4.4547000000000008</v>
      </c>
      <c r="AC33">
        <f>SUM($C18:AC18)</f>
        <v>4.456033333333334</v>
      </c>
      <c r="AD33">
        <f>SUM($C18:AD18)</f>
        <v>4.5827000000000009</v>
      </c>
      <c r="AE33">
        <f>SUM($C18:AE18)</f>
        <v>5.0227000000000013</v>
      </c>
      <c r="AF33">
        <f>SUM($C18:AF18)</f>
        <v>5.0957000000000017</v>
      </c>
      <c r="AG33">
        <f>SUM($C18:AG18)</f>
        <v>5.1017000000000019</v>
      </c>
      <c r="AH33">
        <f>SUM($C18:AH18)</f>
        <v>5.5447000000000015</v>
      </c>
      <c r="AI33">
        <f>SUM($C18:AI18)</f>
        <v>5.5447000000000015</v>
      </c>
      <c r="AJ33">
        <f>SUM($C18:AJ18)</f>
        <v>6.2677000000000014</v>
      </c>
      <c r="AK33">
        <f>SUM($C18:AK18)</f>
        <v>7.2117000000000013</v>
      </c>
      <c r="AL33">
        <f>SUM($C18:AL18)</f>
        <v>7.2200333333333351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28"/>
  <sheetViews>
    <sheetView workbookViewId="0">
      <selection activeCell="C35" sqref="C35"/>
    </sheetView>
  </sheetViews>
  <sheetFormatPr baseColWidth="10" defaultColWidth="8.83203125" defaultRowHeight="15" x14ac:dyDescent="0.2"/>
  <cols>
    <col min="5" max="5" width="9.5" bestFit="1" customWidth="1"/>
  </cols>
  <sheetData>
    <row r="3" spans="2:7" x14ac:dyDescent="0.2"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2:7" x14ac:dyDescent="0.2">
      <c r="B4">
        <v>101</v>
      </c>
      <c r="C4">
        <f>SUM(daily!C7:I7)</f>
        <v>3.2569999999999997</v>
      </c>
      <c r="D4">
        <f>SUM(daily!J7:P7)</f>
        <v>2.2699999999999996</v>
      </c>
      <c r="E4" s="6">
        <f>SUM(daily!Q7:W7)</f>
        <v>0.37899999999999995</v>
      </c>
      <c r="F4">
        <f>SUM(daily!X7:AD7)</f>
        <v>2.5579999999999998</v>
      </c>
      <c r="G4">
        <f>SUM(daily!AE7:AK7)</f>
        <v>0.1</v>
      </c>
    </row>
    <row r="5" spans="2:7" x14ac:dyDescent="0.2">
      <c r="B5">
        <v>102</v>
      </c>
      <c r="C5">
        <f>SUM(daily!C8:I8)</f>
        <v>1.526</v>
      </c>
      <c r="D5">
        <f>SUM(daily!J8:P8)</f>
        <v>1.5559999999999996</v>
      </c>
      <c r="E5" s="6">
        <f>SUM(daily!Q8:W8)</f>
        <v>1.5209999999999997</v>
      </c>
      <c r="F5">
        <f>SUM(daily!X8:AD8)</f>
        <v>0.57633333333333336</v>
      </c>
      <c r="G5">
        <f>SUM(daily!AE8:AK8)</f>
        <v>0.21729999999999999</v>
      </c>
    </row>
    <row r="6" spans="2:7" x14ac:dyDescent="0.2">
      <c r="B6">
        <v>103</v>
      </c>
      <c r="C6">
        <f>SUM(daily!C9:I9)</f>
        <v>5.2659999999999991</v>
      </c>
      <c r="D6">
        <f>SUM(daily!J9:P9)</f>
        <v>3.1609999999999996</v>
      </c>
      <c r="E6" s="6">
        <f>SUM(daily!Q9:W9)</f>
        <v>1.1289999999999998</v>
      </c>
      <c r="F6">
        <f>SUM(daily!X9:AD9)</f>
        <v>0.23130000000000001</v>
      </c>
      <c r="G6">
        <f>SUM(daily!AE9:AK9)</f>
        <v>1.252</v>
      </c>
    </row>
    <row r="7" spans="2:7" x14ac:dyDescent="0.2">
      <c r="B7">
        <v>201</v>
      </c>
      <c r="C7">
        <f>SUM(daily!C10:I10)</f>
        <v>7.609</v>
      </c>
      <c r="D7">
        <f>SUM(daily!J10:P10)</f>
        <v>2.3919999999999995</v>
      </c>
      <c r="E7" s="6">
        <f>SUM(daily!Q10:W10)</f>
        <v>0.83300000000000007</v>
      </c>
      <c r="F7">
        <f>SUM(daily!X10:AD10)</f>
        <v>0.45533333333333331</v>
      </c>
      <c r="G7">
        <f>SUM(daily!AE10:AK10)</f>
        <v>0.12200000000000001</v>
      </c>
    </row>
    <row r="8" spans="2:7" x14ac:dyDescent="0.2">
      <c r="B8">
        <v>202</v>
      </c>
      <c r="C8">
        <f>SUM(daily!C11:I11)</f>
        <v>4.0960000000000001</v>
      </c>
      <c r="D8">
        <f>SUM(daily!J11:P11)</f>
        <v>2.3459999999999996</v>
      </c>
      <c r="E8" s="6">
        <f>SUM(daily!Q11:W11)</f>
        <v>1.3959999999999997</v>
      </c>
      <c r="F8">
        <f>SUM(daily!X11:AD11)</f>
        <v>0.58099999999999996</v>
      </c>
      <c r="G8">
        <f>SUM(daily!AE11:AK11)</f>
        <v>1.7639999999999998</v>
      </c>
    </row>
    <row r="9" spans="2:7" x14ac:dyDescent="0.2">
      <c r="B9">
        <v>203</v>
      </c>
      <c r="C9">
        <f>SUM(daily!C12:I12)</f>
        <v>6.9700000000000006</v>
      </c>
      <c r="D9">
        <f>SUM(daily!J12:P12)</f>
        <v>1.5845000000000002</v>
      </c>
      <c r="E9" s="6">
        <f>SUM(daily!Q12:W12)</f>
        <v>1.3781999999999999</v>
      </c>
      <c r="F9">
        <f>SUM(daily!X12:AD12)</f>
        <v>0.13666666666666669</v>
      </c>
      <c r="G9">
        <f>SUM(daily!AE12:AK12)</f>
        <v>1.1379999999999999</v>
      </c>
    </row>
    <row r="10" spans="2:7" x14ac:dyDescent="0.2">
      <c r="B10">
        <v>301</v>
      </c>
      <c r="C10">
        <f>SUM(daily!C13:I13)</f>
        <v>5.738999999999999</v>
      </c>
      <c r="D10">
        <f>SUM(daily!J13:P13)</f>
        <v>0.91000000000000014</v>
      </c>
      <c r="E10" s="6">
        <f>SUM(daily!Q13:W13)</f>
        <v>1.8539999999999996</v>
      </c>
      <c r="F10">
        <f>SUM(daily!X13:AD13)</f>
        <v>1.8216666666666665</v>
      </c>
      <c r="G10">
        <f>SUM(daily!AE13:AK13)</f>
        <v>1.3839999999999999</v>
      </c>
    </row>
    <row r="11" spans="2:7" x14ac:dyDescent="0.2">
      <c r="B11">
        <v>302</v>
      </c>
      <c r="C11">
        <f>SUM(daily!C14:I14)</f>
        <v>3.9320000000000004</v>
      </c>
      <c r="D11">
        <f>SUM(daily!J14:P14)</f>
        <v>2.754</v>
      </c>
      <c r="E11" s="6">
        <f>SUM(daily!Q14:W14)</f>
        <v>0.87</v>
      </c>
      <c r="F11">
        <f>SUM(daily!X14:AD14)</f>
        <v>7.6666666666666671E-3</v>
      </c>
      <c r="G11">
        <f>SUM(daily!AE14:AK14)</f>
        <v>0.84699999999999998</v>
      </c>
    </row>
    <row r="12" spans="2:7" x14ac:dyDescent="0.2">
      <c r="B12">
        <v>303</v>
      </c>
      <c r="C12">
        <f>SUM(daily!C15:I15)</f>
        <v>3.0345000000000004</v>
      </c>
      <c r="D12">
        <f>SUM(daily!J15:P15)</f>
        <v>1.9026000000000001</v>
      </c>
      <c r="E12" s="6">
        <f>SUM(daily!Q15:W15)</f>
        <v>0.65</v>
      </c>
      <c r="F12">
        <f>SUM(daily!X15:AD15)</f>
        <v>1.2713333333333334</v>
      </c>
      <c r="G12">
        <f>SUM(daily!AE15:AK15)</f>
        <v>0.99</v>
      </c>
    </row>
    <row r="13" spans="2:7" x14ac:dyDescent="0.2">
      <c r="B13">
        <v>401</v>
      </c>
      <c r="C13">
        <f>SUM(daily!C16:I16)</f>
        <v>3.2109999999999999</v>
      </c>
      <c r="D13">
        <f>SUM(daily!J16:P16)</f>
        <v>2.036</v>
      </c>
      <c r="E13" s="6">
        <f>SUM(daily!Q16:W16)</f>
        <v>2.0000000000000004E-2</v>
      </c>
      <c r="F13">
        <f>SUM(daily!X16:AD16)</f>
        <v>1.2543333333333333</v>
      </c>
      <c r="G13">
        <f>SUM(daily!AE16:AK16)</f>
        <v>0.46400000000000002</v>
      </c>
    </row>
    <row r="14" spans="2:7" x14ac:dyDescent="0.2">
      <c r="B14">
        <v>402</v>
      </c>
      <c r="C14">
        <f>SUM(daily!C17:I17)</f>
        <v>4.2409999999999997</v>
      </c>
      <c r="D14">
        <f>SUM(daily!J17:P17)</f>
        <v>2.6029999999999998</v>
      </c>
      <c r="E14" s="6">
        <f>SUM(daily!Q17:W17)</f>
        <v>0.55999999999999994</v>
      </c>
      <c r="F14">
        <f>SUM(daily!X17:AD17)</f>
        <v>0.7503333333333333</v>
      </c>
      <c r="G14">
        <f>SUM(daily!AE17:AK17)</f>
        <v>1.4975999999999998</v>
      </c>
    </row>
    <row r="15" spans="2:7" x14ac:dyDescent="0.2">
      <c r="B15">
        <v>403</v>
      </c>
      <c r="C15">
        <f>SUM(daily!C18:I18)</f>
        <v>2.956</v>
      </c>
      <c r="D15">
        <f>SUM(daily!J18:P18)</f>
        <v>1.3986999999999998</v>
      </c>
      <c r="E15" s="6">
        <f>SUM(daily!Q18:W18)</f>
        <v>8.4000000000000005E-2</v>
      </c>
      <c r="F15">
        <f>SUM(daily!X18:AD18)</f>
        <v>0.14399999999999999</v>
      </c>
      <c r="G15">
        <f>SUM(daily!AE18:AK18)</f>
        <v>2.629</v>
      </c>
    </row>
    <row r="19" spans="2:7" x14ac:dyDescent="0.2">
      <c r="C19" t="s">
        <v>12</v>
      </c>
      <c r="D19" t="s">
        <v>13</v>
      </c>
      <c r="E19" t="s">
        <v>14</v>
      </c>
      <c r="F19" t="s">
        <v>15</v>
      </c>
      <c r="G19" t="s">
        <v>16</v>
      </c>
    </row>
    <row r="20" spans="2:7" x14ac:dyDescent="0.2">
      <c r="B20">
        <v>100</v>
      </c>
      <c r="C20">
        <f>AVERAGE(C4:C6)</f>
        <v>3.3496666666666663</v>
      </c>
      <c r="D20">
        <f t="shared" ref="D20:G20" si="0">AVERAGE(D4:D6)</f>
        <v>2.3289999999999993</v>
      </c>
      <c r="E20">
        <f t="shared" si="0"/>
        <v>1.0096666666666665</v>
      </c>
      <c r="F20">
        <f t="shared" si="0"/>
        <v>1.1218777777777778</v>
      </c>
      <c r="G20">
        <f t="shared" si="0"/>
        <v>0.52310000000000001</v>
      </c>
    </row>
    <row r="21" spans="2:7" x14ac:dyDescent="0.2">
      <c r="B21">
        <v>200</v>
      </c>
      <c r="C21">
        <f>AVERAGE(C7:C9)</f>
        <v>6.2250000000000005</v>
      </c>
      <c r="D21">
        <f t="shared" ref="D21:G21" si="1">AVERAGE(D7:D9)</f>
        <v>2.1074999999999999</v>
      </c>
      <c r="E21">
        <f t="shared" si="1"/>
        <v>1.2023999999999999</v>
      </c>
      <c r="F21">
        <f t="shared" si="1"/>
        <v>0.39100000000000001</v>
      </c>
      <c r="G21">
        <f t="shared" si="1"/>
        <v>1.008</v>
      </c>
    </row>
    <row r="22" spans="2:7" x14ac:dyDescent="0.2">
      <c r="B22">
        <v>300</v>
      </c>
      <c r="C22">
        <f>AVERAGE(C10:C12)</f>
        <v>4.2351666666666672</v>
      </c>
      <c r="D22">
        <f t="shared" ref="D22:G22" si="2">AVERAGE(D10:D12)</f>
        <v>1.8555333333333335</v>
      </c>
      <c r="E22">
        <f t="shared" si="2"/>
        <v>1.1246666666666665</v>
      </c>
      <c r="F22">
        <f t="shared" si="2"/>
        <v>1.0335555555555556</v>
      </c>
      <c r="G22">
        <f t="shared" si="2"/>
        <v>1.0736666666666668</v>
      </c>
    </row>
    <row r="23" spans="2:7" x14ac:dyDescent="0.2">
      <c r="B23">
        <v>400</v>
      </c>
      <c r="C23">
        <f>AVERAGE(C13:C15)</f>
        <v>3.4693333333333332</v>
      </c>
      <c r="D23">
        <f t="shared" ref="D23:G23" si="3">AVERAGE(D13:D15)</f>
        <v>2.0125666666666664</v>
      </c>
      <c r="E23">
        <f t="shared" si="3"/>
        <v>0.2213333333333333</v>
      </c>
      <c r="F23">
        <f t="shared" si="3"/>
        <v>0.7162222222222222</v>
      </c>
      <c r="G23">
        <f t="shared" si="3"/>
        <v>1.5302</v>
      </c>
    </row>
    <row r="25" spans="2:7" x14ac:dyDescent="0.2">
      <c r="B25">
        <v>100</v>
      </c>
      <c r="C25">
        <f>STDEV(C4:C6)</f>
        <v>1.871721222119717</v>
      </c>
      <c r="D25">
        <f t="shared" ref="D25:G25" si="4">STDEV(D4:D6)</f>
        <v>0.80412499028447115</v>
      </c>
      <c r="E25">
        <f t="shared" si="4"/>
        <v>0.5802769453746488</v>
      </c>
      <c r="F25">
        <f t="shared" si="4"/>
        <v>1.2556262493863959</v>
      </c>
      <c r="G25">
        <f t="shared" si="4"/>
        <v>0.63396469144582479</v>
      </c>
    </row>
    <row r="26" spans="2:7" x14ac:dyDescent="0.2">
      <c r="B26">
        <v>200</v>
      </c>
      <c r="C26">
        <f>STDEV(C7:C9)</f>
        <v>1.871245841678747</v>
      </c>
      <c r="D26">
        <f t="shared" ref="D26:G26" si="5">STDEV(D7:D9)</f>
        <v>0.45351488398948758</v>
      </c>
      <c r="E26">
        <f t="shared" si="5"/>
        <v>0.32003356074011963</v>
      </c>
      <c r="F26">
        <f t="shared" si="5"/>
        <v>0.22904608949098218</v>
      </c>
      <c r="G26">
        <f t="shared" si="5"/>
        <v>0.82868329294127785</v>
      </c>
    </row>
    <row r="27" spans="2:7" x14ac:dyDescent="0.2">
      <c r="B27">
        <v>300</v>
      </c>
      <c r="C27">
        <f>STDEV(C10:C12)</f>
        <v>1.3775022988486543</v>
      </c>
      <c r="D27">
        <f t="shared" ref="D27:G27" si="6">STDEV(D10:D12)</f>
        <v>0.92290056524705455</v>
      </c>
      <c r="E27">
        <f t="shared" si="6"/>
        <v>0.64112817231294206</v>
      </c>
      <c r="F27">
        <f t="shared" si="6"/>
        <v>0.93008209514198459</v>
      </c>
      <c r="G27">
        <f t="shared" si="6"/>
        <v>0.27810489627716628</v>
      </c>
    </row>
    <row r="28" spans="2:7" x14ac:dyDescent="0.2">
      <c r="B28">
        <v>400</v>
      </c>
      <c r="C28">
        <f>STDEV(C13:C15)</f>
        <v>0.68033692633380793</v>
      </c>
      <c r="D28">
        <f t="shared" ref="D28:G28" si="7">STDEV(D13:D15)</f>
        <v>0.6024918782301828</v>
      </c>
      <c r="E28">
        <f t="shared" si="7"/>
        <v>0.29503446126399085</v>
      </c>
      <c r="F28">
        <f t="shared" si="7"/>
        <v>0.55595206961005506</v>
      </c>
      <c r="G28">
        <f t="shared" si="7"/>
        <v>1.0828680990776298</v>
      </c>
    </row>
  </sheetData>
  <phoneticPr fontId="4" type="noConversion"/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daily</vt:lpstr>
      <vt:lpstr>weekly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Laura H Spencer</cp:lastModifiedBy>
  <cp:lastPrinted>2018-05-15T07:13:21Z</cp:lastPrinted>
  <dcterms:created xsi:type="dcterms:W3CDTF">2018-03-07T00:39:48Z</dcterms:created>
  <dcterms:modified xsi:type="dcterms:W3CDTF">2019-05-06T20:47:06Z</dcterms:modified>
</cp:coreProperties>
</file>