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309"/>
  <workbookPr/>
  <mc:AlternateContent xmlns:mc="http://schemas.openxmlformats.org/markup-compatibility/2006">
    <mc:Choice Requires="x15">
      <x15ac:absPath xmlns:x15ac="http://schemas.microsoft.com/office/spreadsheetml/2010/11/ac" url="/Users/laura/Documents/roberts-lab/O.lurida_Temperature/data/"/>
    </mc:Choice>
  </mc:AlternateContent>
  <xr:revisionPtr revIDLastSave="0" documentId="13_ncr:1_{27414632-40BC-D84A-ADBC-18D3FBAD41BA}" xr6:coauthVersionLast="43" xr6:coauthVersionMax="43" xr10:uidLastSave="{00000000-0000-0000-0000-000000000000}"/>
  <bookViews>
    <workbookView xWindow="13960" yWindow="460" windowWidth="14640" windowHeight="17540" activeTab="2" xr2:uid="{00000000-000D-0000-FFFF-FFFF00000000}"/>
  </bookViews>
  <sheets>
    <sheet name="Feeding" sheetId="1" r:id="rId1"/>
    <sheet name="Temperature" sheetId="3" r:id="rId2"/>
    <sheet name="Mortality"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Q2" i="4" l="1"/>
  <c r="Q3" i="4"/>
  <c r="Q4" i="4"/>
  <c r="Q5" i="4"/>
  <c r="P5" i="4"/>
  <c r="P4" i="4"/>
  <c r="P3" i="4"/>
  <c r="P2" i="4"/>
  <c r="H35" i="4" l="1"/>
  <c r="M5" i="4"/>
  <c r="M4" i="4"/>
  <c r="M3" i="4"/>
  <c r="M2" i="4"/>
  <c r="L5" i="4"/>
  <c r="N5" i="4" s="1"/>
  <c r="O5" i="4" s="1"/>
  <c r="L4" i="4"/>
  <c r="N4" i="4" s="1"/>
  <c r="O4" i="4" s="1"/>
  <c r="L3" i="4"/>
  <c r="N3" i="4" s="1"/>
  <c r="O3" i="4" s="1"/>
  <c r="L2" i="4"/>
  <c r="N2" i="4" s="1"/>
  <c r="O2" i="4" s="1"/>
</calcChain>
</file>

<file path=xl/sharedStrings.xml><?xml version="1.0" encoding="utf-8"?>
<sst xmlns="http://schemas.openxmlformats.org/spreadsheetml/2006/main" count="294" uniqueCount="71">
  <si>
    <t>Date</t>
  </si>
  <si>
    <t>Treatment</t>
  </si>
  <si>
    <t>Number of Morts</t>
  </si>
  <si>
    <t>Algae 1</t>
  </si>
  <si>
    <t>Algae 2</t>
  </si>
  <si>
    <t>Notes</t>
  </si>
  <si>
    <t>Dosing Rate High</t>
  </si>
  <si>
    <t>Dosing Rate Low</t>
  </si>
  <si>
    <t xml:space="preserve">High Dosing Rate targets 50,000 cells/mL, Low Dosing Rate targets 5,000 cells/mL </t>
  </si>
  <si>
    <t>Tank</t>
  </si>
  <si>
    <t>Bag</t>
  </si>
  <si>
    <t>D1</t>
  </si>
  <si>
    <t>D2</t>
  </si>
  <si>
    <t>C1</t>
  </si>
  <si>
    <t>C2</t>
  </si>
  <si>
    <t>B1</t>
  </si>
  <si>
    <t>B2</t>
  </si>
  <si>
    <t>Feeding Differentiation Begins</t>
  </si>
  <si>
    <t>Feeding Uniform Rate</t>
  </si>
  <si>
    <t>CGW</t>
  </si>
  <si>
    <t>Concentration in million cells/mL</t>
  </si>
  <si>
    <t>Tetraselmis</t>
  </si>
  <si>
    <t>Chagra</t>
  </si>
  <si>
    <t>Pumps not prepped properly, no food overnight</t>
  </si>
  <si>
    <t xml:space="preserve">algae header empty so dosing rates must be too high. Pump says its max capactiy is 0.6 @ 1 bar pressure. I think the back pressure is lower. We experimented with adjusting the back pressure and htus assume max capacity is 1.0 gpm volume used. </t>
  </si>
  <si>
    <t>Shellfish Diet Paste</t>
  </si>
  <si>
    <t>Header tank ran dry, check temperature data</t>
  </si>
  <si>
    <t xml:space="preserve">algae header was empty. Filled to 35 gallons and added 200mL of paste and kept dosing rates at 8 and 80, turned on pumps at 11:15am </t>
  </si>
  <si>
    <t>CM</t>
  </si>
  <si>
    <t xml:space="preserve">CC </t>
  </si>
  <si>
    <t>Ciso</t>
  </si>
  <si>
    <t>Half of oysters transferred into spawning conditioning system, rest of feed log applies to oysters left in temperature/feed differentiation winter conditioning system</t>
  </si>
  <si>
    <t>Ciso, CM</t>
  </si>
  <si>
    <t xml:space="preserve">Fed Paste </t>
  </si>
  <si>
    <t>Took Down Experiment</t>
  </si>
  <si>
    <t>All</t>
  </si>
  <si>
    <t>Olys weighed, measured, sorted into groups of 50 and placed into treatment tanks</t>
  </si>
  <si>
    <t>Temperature Celsius</t>
  </si>
  <si>
    <t>High</t>
  </si>
  <si>
    <t>Temperature Differentiation Begins</t>
  </si>
  <si>
    <t>Low</t>
  </si>
  <si>
    <t>Target Conditioning Temperature</t>
  </si>
  <si>
    <t>Header Tank Ran Dry Overnight, Check Temperature Logger</t>
  </si>
  <si>
    <t>Spawning</t>
  </si>
  <si>
    <t xml:space="preserve">switched seawater supply line from ambient to heated. After a couple of hours, noticed the chiller wasn't able to keep temperature down below 18 C and so switched back to ambient line and installed an immersion heater in header tank, set heater to 14C </t>
  </si>
  <si>
    <t xml:space="preserve">came in at 9am and noticed the water supply to the tanks (5 gallon buckets) was off. Broodstock in conditioning system did not get any flow but dosing pump was on. The 1st two tanks had a very high concentration fo algae- water was so dark that you couldnt see through it which had replicates 403 and 401. Immediately dumped all tanks, cleaned and refilled and rearranged broodstock. All tanks had a lot of feces and psuedofaeces </t>
  </si>
  <si>
    <t>Turned off chillers and heaters and switched seawater supply to heated line</t>
  </si>
  <si>
    <t>Noticed dripper line was twisted, flow was reduced and temperature rose to 12 C</t>
  </si>
  <si>
    <t>Larval Collection Began</t>
  </si>
  <si>
    <t>Oysters for first round of spawning moved into 5 gallon buckets, will refer to as 'spawning group', oysters still in the original system will refer to as 'Conditioning group'</t>
  </si>
  <si>
    <t>Conditioning- A2</t>
  </si>
  <si>
    <t>Conditioning</t>
  </si>
  <si>
    <t>Hole in shell</t>
  </si>
  <si>
    <t>High Temperature Low Food</t>
  </si>
  <si>
    <t>High Temperature High Food</t>
  </si>
  <si>
    <t>Low Temperature High Food</t>
  </si>
  <si>
    <t>A1</t>
  </si>
  <si>
    <t>Low Temperature Low Food</t>
  </si>
  <si>
    <t>A2</t>
  </si>
  <si>
    <t>Low Temperatue High Food</t>
  </si>
  <si>
    <t>Sorted into spawning and continued winter conditioning groups</t>
  </si>
  <si>
    <t>B</t>
  </si>
  <si>
    <t>A</t>
  </si>
  <si>
    <t>C</t>
  </si>
  <si>
    <t>D</t>
  </si>
  <si>
    <t>TRT</t>
  </si>
  <si>
    <t>MORTS TRT</t>
  </si>
  <si>
    <t>MORTS CONDITIONING</t>
  </si>
  <si>
    <t>TOTAL</t>
  </si>
  <si>
    <t>LEFT</t>
  </si>
  <si>
    <t>LAURA'S 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</si>
</sst>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4" fontId="0" fillId="0" borderId="0" xfId="0" applyNumberFormat="1"/>
    <xf numFmtId="0" fontId="1" fillId="0" borderId="0" xfId="0" applyFont="1" applyAlignment="1">
      <alignment horizontal="left" vertical="center" wrapText="1"/>
    </xf>
    <xf numFmtId="0" fontId="0" fillId="0" borderId="0" xfId="0" applyAlignment="1">
      <alignment horizontal="left"/>
    </xf>
    <xf numFmtId="164" fontId="1" fillId="0" borderId="0" xfId="0" applyNumberFormat="1"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8"/>
  <sheetViews>
    <sheetView workbookViewId="0">
      <selection activeCell="K4" sqref="K4"/>
    </sheetView>
  </sheetViews>
  <sheetFormatPr baseColWidth="10" defaultColWidth="8.83203125" defaultRowHeight="15" x14ac:dyDescent="0.2"/>
  <cols>
    <col min="1" max="1" width="10.6640625" bestFit="1" customWidth="1"/>
    <col min="2" max="2" width="11.33203125" customWidth="1"/>
    <col min="4" max="4" width="16.5" customWidth="1"/>
    <col min="5" max="5" width="14.83203125" customWidth="1"/>
    <col min="6" max="6" width="15.5" bestFit="1" customWidth="1"/>
  </cols>
  <sheetData>
    <row r="1" spans="1:7" x14ac:dyDescent="0.2">
      <c r="A1" t="s">
        <v>8</v>
      </c>
    </row>
    <row r="2" spans="1:7" ht="32" x14ac:dyDescent="0.2">
      <c r="A2" s="3" t="s">
        <v>0</v>
      </c>
      <c r="B2" s="3" t="s">
        <v>3</v>
      </c>
      <c r="C2" s="3" t="s">
        <v>4</v>
      </c>
      <c r="D2" s="3" t="s">
        <v>20</v>
      </c>
      <c r="E2" s="3" t="s">
        <v>6</v>
      </c>
      <c r="F2" s="3" t="s">
        <v>7</v>
      </c>
      <c r="G2" s="3" t="s">
        <v>5</v>
      </c>
    </row>
    <row r="3" spans="1:7" x14ac:dyDescent="0.2">
      <c r="A3" s="2">
        <v>43069</v>
      </c>
      <c r="G3" t="s">
        <v>18</v>
      </c>
    </row>
    <row r="4" spans="1:7" x14ac:dyDescent="0.2">
      <c r="A4" s="2">
        <v>43073</v>
      </c>
      <c r="C4" s="4"/>
      <c r="G4" t="s">
        <v>17</v>
      </c>
    </row>
    <row r="5" spans="1:7" x14ac:dyDescent="0.2">
      <c r="A5" s="2">
        <v>43077</v>
      </c>
      <c r="B5" t="s">
        <v>19</v>
      </c>
      <c r="C5" s="4"/>
      <c r="D5">
        <v>2.0249999999999999</v>
      </c>
      <c r="E5">
        <v>45</v>
      </c>
      <c r="F5">
        <v>5</v>
      </c>
    </row>
    <row r="6" spans="1:7" x14ac:dyDescent="0.2">
      <c r="A6" s="2">
        <v>43081</v>
      </c>
      <c r="B6" t="s">
        <v>21</v>
      </c>
      <c r="C6" s="4" t="s">
        <v>22</v>
      </c>
      <c r="D6">
        <v>1.5</v>
      </c>
      <c r="E6">
        <v>60</v>
      </c>
      <c r="F6">
        <v>7</v>
      </c>
    </row>
    <row r="7" spans="1:7" x14ac:dyDescent="0.2">
      <c r="A7" s="2">
        <v>43088</v>
      </c>
      <c r="C7" s="4"/>
      <c r="G7" t="s">
        <v>23</v>
      </c>
    </row>
    <row r="8" spans="1:7" x14ac:dyDescent="0.2">
      <c r="A8" s="2">
        <v>43089</v>
      </c>
      <c r="B8" t="s">
        <v>19</v>
      </c>
      <c r="C8" s="4">
        <v>609</v>
      </c>
      <c r="D8">
        <v>2.13</v>
      </c>
      <c r="E8">
        <v>187</v>
      </c>
      <c r="F8">
        <v>19</v>
      </c>
    </row>
    <row r="9" spans="1:7" x14ac:dyDescent="0.2">
      <c r="A9" s="2">
        <v>43091</v>
      </c>
      <c r="B9" t="s">
        <v>25</v>
      </c>
      <c r="C9" s="4"/>
      <c r="D9">
        <v>3</v>
      </c>
      <c r="E9">
        <v>80</v>
      </c>
      <c r="F9">
        <v>8</v>
      </c>
      <c r="G9" t="s">
        <v>24</v>
      </c>
    </row>
    <row r="10" spans="1:7" x14ac:dyDescent="0.2">
      <c r="A10" s="2">
        <v>43095</v>
      </c>
      <c r="B10" t="s">
        <v>25</v>
      </c>
      <c r="C10" s="4"/>
      <c r="D10">
        <v>3</v>
      </c>
      <c r="E10">
        <v>80</v>
      </c>
      <c r="F10">
        <v>8</v>
      </c>
      <c r="G10" t="s">
        <v>26</v>
      </c>
    </row>
    <row r="11" spans="1:7" x14ac:dyDescent="0.2">
      <c r="A11" s="2">
        <v>43097</v>
      </c>
      <c r="B11" t="s">
        <v>25</v>
      </c>
      <c r="C11" s="4"/>
      <c r="D11">
        <v>3</v>
      </c>
      <c r="E11">
        <v>96</v>
      </c>
      <c r="F11">
        <v>10</v>
      </c>
    </row>
    <row r="12" spans="1:7" x14ac:dyDescent="0.2">
      <c r="A12" s="2">
        <v>43101</v>
      </c>
      <c r="B12" t="s">
        <v>25</v>
      </c>
      <c r="C12" s="4"/>
      <c r="D12">
        <v>3</v>
      </c>
      <c r="E12">
        <v>80</v>
      </c>
      <c r="F12">
        <v>8</v>
      </c>
      <c r="G12" t="s">
        <v>27</v>
      </c>
    </row>
    <row r="13" spans="1:7" x14ac:dyDescent="0.2">
      <c r="A13" s="2">
        <v>43103</v>
      </c>
      <c r="B13" t="s">
        <v>25</v>
      </c>
      <c r="C13" s="4"/>
      <c r="D13">
        <v>3</v>
      </c>
      <c r="E13">
        <v>80</v>
      </c>
      <c r="F13">
        <v>8</v>
      </c>
    </row>
    <row r="14" spans="1:7" x14ac:dyDescent="0.2">
      <c r="A14" s="2">
        <v>43108</v>
      </c>
      <c r="B14" t="s">
        <v>28</v>
      </c>
      <c r="C14" s="4">
        <v>609</v>
      </c>
      <c r="D14">
        <v>1.74</v>
      </c>
      <c r="E14">
        <v>138</v>
      </c>
      <c r="F14">
        <v>14</v>
      </c>
    </row>
    <row r="15" spans="1:7" x14ac:dyDescent="0.2">
      <c r="A15" s="2">
        <v>43110</v>
      </c>
      <c r="B15" t="s">
        <v>29</v>
      </c>
      <c r="C15" s="4">
        <v>609</v>
      </c>
      <c r="D15">
        <v>3.25</v>
      </c>
      <c r="E15">
        <v>74</v>
      </c>
      <c r="F15">
        <v>8</v>
      </c>
    </row>
    <row r="16" spans="1:7" x14ac:dyDescent="0.2">
      <c r="A16" s="2">
        <v>43112</v>
      </c>
      <c r="B16" t="s">
        <v>22</v>
      </c>
      <c r="C16" s="4">
        <v>609</v>
      </c>
      <c r="D16">
        <v>1.72</v>
      </c>
      <c r="E16">
        <v>140</v>
      </c>
      <c r="F16">
        <v>14</v>
      </c>
    </row>
    <row r="17" spans="1:7" x14ac:dyDescent="0.2">
      <c r="A17" s="2">
        <v>43116</v>
      </c>
      <c r="B17" t="s">
        <v>19</v>
      </c>
      <c r="C17" s="4">
        <v>609</v>
      </c>
      <c r="D17">
        <v>2.6</v>
      </c>
    </row>
    <row r="18" spans="1:7" x14ac:dyDescent="0.2">
      <c r="A18" s="2">
        <v>43118</v>
      </c>
      <c r="B18" t="s">
        <v>29</v>
      </c>
      <c r="C18" s="4" t="s">
        <v>30</v>
      </c>
      <c r="D18">
        <v>2.82</v>
      </c>
      <c r="E18">
        <v>85</v>
      </c>
      <c r="F18">
        <v>9</v>
      </c>
    </row>
    <row r="19" spans="1:7" x14ac:dyDescent="0.2">
      <c r="A19" s="2">
        <v>43120</v>
      </c>
      <c r="B19" t="s">
        <v>19</v>
      </c>
      <c r="C19" s="4" t="s">
        <v>30</v>
      </c>
      <c r="D19">
        <v>1.3</v>
      </c>
      <c r="E19">
        <v>100</v>
      </c>
      <c r="F19">
        <v>10</v>
      </c>
    </row>
    <row r="20" spans="1:7" x14ac:dyDescent="0.2">
      <c r="A20" s="2">
        <v>43123</v>
      </c>
      <c r="B20" t="s">
        <v>19</v>
      </c>
      <c r="C20" s="4">
        <v>609</v>
      </c>
      <c r="D20">
        <v>1.95</v>
      </c>
      <c r="E20">
        <v>124</v>
      </c>
      <c r="F20">
        <v>13</v>
      </c>
    </row>
    <row r="21" spans="1:7" x14ac:dyDescent="0.2">
      <c r="A21" s="2">
        <v>43124</v>
      </c>
      <c r="C21" s="4"/>
      <c r="G21" t="s">
        <v>31</v>
      </c>
    </row>
    <row r="22" spans="1:7" x14ac:dyDescent="0.2">
      <c r="A22" s="2">
        <v>43127</v>
      </c>
      <c r="B22" t="s">
        <v>22</v>
      </c>
      <c r="C22" s="4">
        <v>609</v>
      </c>
      <c r="D22">
        <v>3.39</v>
      </c>
      <c r="E22">
        <v>72</v>
      </c>
      <c r="F22">
        <v>8</v>
      </c>
    </row>
    <row r="23" spans="1:7" x14ac:dyDescent="0.2">
      <c r="A23" s="2">
        <v>43129</v>
      </c>
      <c r="B23" t="s">
        <v>22</v>
      </c>
      <c r="C23" s="4" t="s">
        <v>30</v>
      </c>
      <c r="D23">
        <v>2.27</v>
      </c>
      <c r="E23">
        <v>85</v>
      </c>
      <c r="F23">
        <v>9</v>
      </c>
    </row>
    <row r="24" spans="1:7" x14ac:dyDescent="0.2">
      <c r="A24" s="2">
        <v>43138</v>
      </c>
      <c r="B24" t="s">
        <v>32</v>
      </c>
      <c r="C24" s="4">
        <v>609</v>
      </c>
      <c r="D24">
        <v>1.012</v>
      </c>
      <c r="E24">
        <v>127</v>
      </c>
      <c r="F24">
        <v>13</v>
      </c>
    </row>
    <row r="25" spans="1:7" x14ac:dyDescent="0.2">
      <c r="A25" s="2">
        <v>43143</v>
      </c>
      <c r="B25" t="s">
        <v>28</v>
      </c>
      <c r="C25" s="4">
        <v>609</v>
      </c>
      <c r="D25">
        <v>3.12</v>
      </c>
      <c r="E25">
        <v>78</v>
      </c>
      <c r="F25">
        <v>8</v>
      </c>
    </row>
    <row r="26" spans="1:7" x14ac:dyDescent="0.2">
      <c r="A26" s="2">
        <v>43147</v>
      </c>
      <c r="B26" t="s">
        <v>19</v>
      </c>
      <c r="C26" s="4">
        <v>609</v>
      </c>
      <c r="D26">
        <v>5.12</v>
      </c>
      <c r="E26">
        <v>45</v>
      </c>
      <c r="F26">
        <v>5</v>
      </c>
    </row>
    <row r="27" spans="1:7" x14ac:dyDescent="0.2">
      <c r="A27" s="2">
        <v>43156</v>
      </c>
      <c r="G27" t="s">
        <v>33</v>
      </c>
    </row>
    <row r="28" spans="1:7" x14ac:dyDescent="0.2">
      <c r="A28" s="2">
        <v>43192</v>
      </c>
      <c r="G28" t="s">
        <v>34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7"/>
  <sheetViews>
    <sheetView workbookViewId="0">
      <selection activeCell="H34" sqref="H34"/>
    </sheetView>
  </sheetViews>
  <sheetFormatPr baseColWidth="10" defaultColWidth="8.83203125" defaultRowHeight="15" x14ac:dyDescent="0.2"/>
  <cols>
    <col min="1" max="1" width="10.6640625" bestFit="1" customWidth="1"/>
    <col min="2" max="2" width="12.33203125" customWidth="1"/>
    <col min="3" max="3" width="16.6640625" customWidth="1"/>
  </cols>
  <sheetData>
    <row r="1" spans="1:4" x14ac:dyDescent="0.2">
      <c r="A1" t="s">
        <v>0</v>
      </c>
      <c r="B1" t="s">
        <v>1</v>
      </c>
      <c r="C1" t="s">
        <v>37</v>
      </c>
      <c r="D1" t="s">
        <v>5</v>
      </c>
    </row>
    <row r="2" spans="1:4" x14ac:dyDescent="0.2">
      <c r="A2" s="2">
        <v>43069</v>
      </c>
      <c r="B2" t="s">
        <v>35</v>
      </c>
      <c r="C2">
        <v>12</v>
      </c>
      <c r="D2" t="s">
        <v>36</v>
      </c>
    </row>
    <row r="3" spans="1:4" x14ac:dyDescent="0.2">
      <c r="A3" s="2">
        <v>43070</v>
      </c>
      <c r="B3" t="s">
        <v>35</v>
      </c>
      <c r="C3">
        <v>12</v>
      </c>
    </row>
    <row r="4" spans="1:4" x14ac:dyDescent="0.2">
      <c r="A4" s="2">
        <v>43073</v>
      </c>
      <c r="B4" t="s">
        <v>35</v>
      </c>
      <c r="C4">
        <v>12</v>
      </c>
      <c r="D4" t="s">
        <v>17</v>
      </c>
    </row>
    <row r="5" spans="1:4" x14ac:dyDescent="0.2">
      <c r="A5" s="2">
        <v>43075</v>
      </c>
      <c r="B5" t="s">
        <v>35</v>
      </c>
      <c r="C5">
        <v>10</v>
      </c>
    </row>
    <row r="6" spans="1:4" x14ac:dyDescent="0.2">
      <c r="A6" s="2">
        <v>43076</v>
      </c>
      <c r="B6" t="s">
        <v>38</v>
      </c>
      <c r="C6">
        <v>10</v>
      </c>
      <c r="D6" t="s">
        <v>39</v>
      </c>
    </row>
    <row r="7" spans="1:4" x14ac:dyDescent="0.2">
      <c r="A7" s="2">
        <v>43076</v>
      </c>
      <c r="B7" t="s">
        <v>40</v>
      </c>
      <c r="C7">
        <v>9</v>
      </c>
    </row>
    <row r="8" spans="1:4" x14ac:dyDescent="0.2">
      <c r="A8" s="2">
        <v>43077</v>
      </c>
      <c r="B8" t="s">
        <v>40</v>
      </c>
      <c r="C8">
        <v>8</v>
      </c>
    </row>
    <row r="9" spans="1:4" x14ac:dyDescent="0.2">
      <c r="A9" s="2">
        <v>43078</v>
      </c>
      <c r="B9" t="s">
        <v>40</v>
      </c>
      <c r="C9">
        <v>7</v>
      </c>
    </row>
    <row r="10" spans="1:4" x14ac:dyDescent="0.2">
      <c r="A10" s="2">
        <v>43079</v>
      </c>
      <c r="C10">
        <v>6</v>
      </c>
    </row>
    <row r="11" spans="1:4" x14ac:dyDescent="0.2">
      <c r="A11" s="2">
        <v>43080</v>
      </c>
      <c r="B11" t="s">
        <v>38</v>
      </c>
      <c r="C11">
        <v>10</v>
      </c>
      <c r="D11" t="s">
        <v>41</v>
      </c>
    </row>
    <row r="12" spans="1:4" x14ac:dyDescent="0.2">
      <c r="A12" s="2">
        <v>43080</v>
      </c>
      <c r="B12" t="s">
        <v>40</v>
      </c>
      <c r="C12">
        <v>6</v>
      </c>
      <c r="D12" t="s">
        <v>41</v>
      </c>
    </row>
    <row r="13" spans="1:4" x14ac:dyDescent="0.2">
      <c r="A13" s="2">
        <v>43095</v>
      </c>
      <c r="B13" t="s">
        <v>35</v>
      </c>
      <c r="D13" t="s">
        <v>42</v>
      </c>
    </row>
    <row r="14" spans="1:4" x14ac:dyDescent="0.2">
      <c r="A14" s="2">
        <v>43124</v>
      </c>
      <c r="D14" t="s">
        <v>49</v>
      </c>
    </row>
    <row r="15" spans="1:4" x14ac:dyDescent="0.2">
      <c r="A15" s="2">
        <v>43127</v>
      </c>
      <c r="B15" t="s">
        <v>43</v>
      </c>
      <c r="C15">
        <v>12</v>
      </c>
    </row>
    <row r="16" spans="1:4" x14ac:dyDescent="0.2">
      <c r="A16" s="2">
        <v>43130</v>
      </c>
      <c r="B16" t="s">
        <v>43</v>
      </c>
      <c r="D16" t="s">
        <v>44</v>
      </c>
    </row>
    <row r="17" spans="1:4" x14ac:dyDescent="0.2">
      <c r="A17" s="2">
        <v>43131</v>
      </c>
      <c r="B17" t="s">
        <v>43</v>
      </c>
      <c r="D17" t="s">
        <v>45</v>
      </c>
    </row>
    <row r="18" spans="1:4" x14ac:dyDescent="0.2">
      <c r="A18" s="2">
        <v>43136</v>
      </c>
      <c r="B18" t="s">
        <v>43</v>
      </c>
      <c r="C18">
        <v>17</v>
      </c>
      <c r="D18" t="s">
        <v>46</v>
      </c>
    </row>
    <row r="19" spans="1:4" x14ac:dyDescent="0.2">
      <c r="A19" s="2">
        <v>43137</v>
      </c>
      <c r="B19" t="s">
        <v>50</v>
      </c>
      <c r="C19">
        <v>12</v>
      </c>
      <c r="D19" t="s">
        <v>47</v>
      </c>
    </row>
    <row r="20" spans="1:4" x14ac:dyDescent="0.2">
      <c r="A20" s="2">
        <v>43150</v>
      </c>
      <c r="B20" t="s">
        <v>43</v>
      </c>
      <c r="D20" t="s">
        <v>48</v>
      </c>
    </row>
    <row r="21" spans="1:4" x14ac:dyDescent="0.2">
      <c r="A21" s="2">
        <v>43166</v>
      </c>
      <c r="B21" t="s">
        <v>51</v>
      </c>
      <c r="C21">
        <v>12</v>
      </c>
    </row>
    <row r="22" spans="1:4" x14ac:dyDescent="0.2">
      <c r="A22" s="2">
        <v>43168</v>
      </c>
      <c r="B22" t="s">
        <v>51</v>
      </c>
      <c r="C22">
        <v>14</v>
      </c>
    </row>
    <row r="23" spans="1:4" x14ac:dyDescent="0.2">
      <c r="A23" s="2">
        <v>43169</v>
      </c>
      <c r="B23" t="s">
        <v>51</v>
      </c>
      <c r="C23">
        <v>15</v>
      </c>
    </row>
    <row r="24" spans="1:4" x14ac:dyDescent="0.2">
      <c r="A24" s="2">
        <v>43170</v>
      </c>
      <c r="B24" t="s">
        <v>51</v>
      </c>
      <c r="C24">
        <v>16</v>
      </c>
    </row>
    <row r="25" spans="1:4" x14ac:dyDescent="0.2">
      <c r="A25" s="2">
        <v>43171</v>
      </c>
      <c r="B25" t="s">
        <v>51</v>
      </c>
      <c r="C25">
        <v>17</v>
      </c>
    </row>
    <row r="26" spans="1:4" x14ac:dyDescent="0.2">
      <c r="A26" s="2">
        <v>43192</v>
      </c>
      <c r="D26" t="s">
        <v>34</v>
      </c>
    </row>
    <row r="27" spans="1:4" x14ac:dyDescent="0.2">
      <c r="A27" s="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75"/>
  <sheetViews>
    <sheetView tabSelected="1" workbookViewId="0">
      <selection activeCell="B13" sqref="B13"/>
    </sheetView>
  </sheetViews>
  <sheetFormatPr baseColWidth="10" defaultColWidth="8.83203125" defaultRowHeight="15" x14ac:dyDescent="0.2"/>
  <cols>
    <col min="1" max="1" width="10.6640625" style="6" bestFit="1" customWidth="1"/>
    <col min="2" max="2" width="26.5" customWidth="1"/>
    <col min="3" max="4" width="8.1640625" customWidth="1"/>
    <col min="5" max="5" width="6.33203125" customWidth="1"/>
    <col min="6" max="6" width="16.83203125" customWidth="1"/>
    <col min="7" max="7" width="18.1640625" customWidth="1"/>
    <col min="10" max="10" width="23" bestFit="1" customWidth="1"/>
    <col min="11" max="11" width="9.6640625" bestFit="1" customWidth="1"/>
    <col min="12" max="12" width="12" customWidth="1"/>
    <col min="13" max="13" width="18.6640625" bestFit="1" customWidth="1"/>
  </cols>
  <sheetData>
    <row r="1" spans="1:17" x14ac:dyDescent="0.2">
      <c r="A1" s="5" t="s">
        <v>0</v>
      </c>
      <c r="B1" s="1" t="s">
        <v>1</v>
      </c>
      <c r="C1" s="1" t="s">
        <v>9</v>
      </c>
      <c r="D1" s="1" t="s">
        <v>65</v>
      </c>
      <c r="E1" s="1" t="s">
        <v>10</v>
      </c>
      <c r="F1" s="1" t="s">
        <v>2</v>
      </c>
      <c r="G1" s="1"/>
      <c r="H1" s="1" t="s">
        <v>5</v>
      </c>
      <c r="J1" s="1" t="s">
        <v>70</v>
      </c>
      <c r="K1" s="1" t="s">
        <v>65</v>
      </c>
      <c r="L1" s="1" t="s">
        <v>66</v>
      </c>
      <c r="M1" s="1" t="s">
        <v>67</v>
      </c>
      <c r="N1" s="1" t="s">
        <v>68</v>
      </c>
      <c r="O1" s="1" t="s">
        <v>69</v>
      </c>
    </row>
    <row r="2" spans="1:17" x14ac:dyDescent="0.2">
      <c r="A2" s="6">
        <v>43076</v>
      </c>
      <c r="B2" t="s">
        <v>54</v>
      </c>
      <c r="C2" t="s">
        <v>12</v>
      </c>
      <c r="D2" t="s">
        <v>64</v>
      </c>
      <c r="E2">
        <v>2</v>
      </c>
      <c r="F2">
        <v>1</v>
      </c>
      <c r="J2" t="s">
        <v>57</v>
      </c>
      <c r="K2" t="s">
        <v>62</v>
      </c>
      <c r="L2">
        <f>SUMIF(D2:D27,K2,F2:F27)</f>
        <v>4</v>
      </c>
      <c r="M2">
        <f>SUMIF($D$27:$D$75,K2,$F$27:$F$75)</f>
        <v>14</v>
      </c>
      <c r="N2">
        <f>SUM(L2:M2)</f>
        <v>18</v>
      </c>
      <c r="O2">
        <f>200-N2</f>
        <v>182</v>
      </c>
      <c r="P2">
        <f>SUM(O2,M2)</f>
        <v>196</v>
      </c>
      <c r="Q2">
        <f>P2/3</f>
        <v>65.333333333333329</v>
      </c>
    </row>
    <row r="3" spans="1:17" x14ac:dyDescent="0.2">
      <c r="A3" s="6">
        <v>43081</v>
      </c>
      <c r="B3" t="s">
        <v>54</v>
      </c>
      <c r="C3" t="s">
        <v>11</v>
      </c>
      <c r="D3" t="s">
        <v>64</v>
      </c>
      <c r="E3">
        <v>4</v>
      </c>
      <c r="F3">
        <v>1</v>
      </c>
      <c r="J3" t="s">
        <v>53</v>
      </c>
      <c r="K3" t="s">
        <v>61</v>
      </c>
      <c r="L3">
        <f>SUMIF(D2:D27,K3,F2:F27)</f>
        <v>14</v>
      </c>
      <c r="M3">
        <f>SUMIF($D$27:$D$75,K3,$F$27:$F$75)</f>
        <v>5</v>
      </c>
      <c r="N3">
        <f>SUM(L3:M3)</f>
        <v>19</v>
      </c>
      <c r="O3">
        <f>200-N3</f>
        <v>181</v>
      </c>
      <c r="P3">
        <f>SUM(O3,M3)</f>
        <v>186</v>
      </c>
      <c r="Q3">
        <f>P3/3</f>
        <v>62</v>
      </c>
    </row>
    <row r="4" spans="1:17" x14ac:dyDescent="0.2">
      <c r="A4" s="6">
        <v>43082</v>
      </c>
      <c r="B4" t="s">
        <v>54</v>
      </c>
      <c r="C4" t="s">
        <v>12</v>
      </c>
      <c r="D4" t="s">
        <v>64</v>
      </c>
      <c r="E4">
        <v>6</v>
      </c>
      <c r="F4">
        <v>1</v>
      </c>
      <c r="H4" t="s">
        <v>52</v>
      </c>
      <c r="J4" t="s">
        <v>55</v>
      </c>
      <c r="K4" t="s">
        <v>63</v>
      </c>
      <c r="L4">
        <f>SUMIF(D2:D27,K4,F2:F27)</f>
        <v>8</v>
      </c>
      <c r="M4">
        <f>SUMIF($D$27:$D$75,K4,$F$27:$F$75)</f>
        <v>23</v>
      </c>
      <c r="N4">
        <f>SUM(L4:M4)</f>
        <v>31</v>
      </c>
      <c r="O4">
        <f>200-N4</f>
        <v>169</v>
      </c>
      <c r="P4">
        <f>SUM(O4,M4)</f>
        <v>192</v>
      </c>
      <c r="Q4">
        <f>P4/3</f>
        <v>64</v>
      </c>
    </row>
    <row r="5" spans="1:17" x14ac:dyDescent="0.2">
      <c r="A5" s="6">
        <v>43082</v>
      </c>
      <c r="B5" t="s">
        <v>53</v>
      </c>
      <c r="C5" t="s">
        <v>16</v>
      </c>
      <c r="D5" t="s">
        <v>61</v>
      </c>
      <c r="E5">
        <v>9</v>
      </c>
      <c r="F5">
        <v>1</v>
      </c>
      <c r="J5" t="s">
        <v>54</v>
      </c>
      <c r="K5" t="s">
        <v>64</v>
      </c>
      <c r="L5">
        <f>SUMIF(D2:D27,K5,F2:F27)</f>
        <v>9</v>
      </c>
      <c r="M5">
        <f>SUMIF($D$27:$D$75,K5,$F$27:$F$75)</f>
        <v>13</v>
      </c>
      <c r="N5">
        <f>SUM(L5:M5)</f>
        <v>22</v>
      </c>
      <c r="O5">
        <f>200-N5</f>
        <v>178</v>
      </c>
      <c r="P5">
        <f>SUM(O5,M5)</f>
        <v>191</v>
      </c>
      <c r="Q5">
        <f>P5/3</f>
        <v>63.666666666666664</v>
      </c>
    </row>
    <row r="6" spans="1:17" x14ac:dyDescent="0.2">
      <c r="A6" s="6">
        <v>43082</v>
      </c>
      <c r="B6" t="s">
        <v>53</v>
      </c>
      <c r="C6" t="s">
        <v>16</v>
      </c>
      <c r="D6" t="s">
        <v>61</v>
      </c>
      <c r="E6">
        <v>10</v>
      </c>
      <c r="F6">
        <v>1</v>
      </c>
    </row>
    <row r="7" spans="1:17" x14ac:dyDescent="0.2">
      <c r="A7" s="6">
        <v>43089</v>
      </c>
      <c r="B7" t="s">
        <v>53</v>
      </c>
      <c r="C7" t="s">
        <v>16</v>
      </c>
      <c r="D7" t="s">
        <v>61</v>
      </c>
      <c r="E7">
        <v>6</v>
      </c>
      <c r="F7">
        <v>1</v>
      </c>
    </row>
    <row r="8" spans="1:17" x14ac:dyDescent="0.2">
      <c r="A8" s="6">
        <v>43095</v>
      </c>
      <c r="B8" t="s">
        <v>53</v>
      </c>
      <c r="C8" t="s">
        <v>15</v>
      </c>
      <c r="D8" t="s">
        <v>61</v>
      </c>
      <c r="E8">
        <v>17</v>
      </c>
      <c r="F8">
        <v>1</v>
      </c>
    </row>
    <row r="9" spans="1:17" x14ac:dyDescent="0.2">
      <c r="A9" s="6">
        <v>43095</v>
      </c>
      <c r="B9" t="s">
        <v>55</v>
      </c>
      <c r="C9" t="s">
        <v>13</v>
      </c>
      <c r="D9" t="s">
        <v>63</v>
      </c>
      <c r="E9">
        <v>30</v>
      </c>
      <c r="F9">
        <v>1</v>
      </c>
    </row>
    <row r="10" spans="1:17" x14ac:dyDescent="0.2">
      <c r="A10" s="6">
        <v>43095</v>
      </c>
      <c r="B10" t="s">
        <v>54</v>
      </c>
      <c r="C10" t="s">
        <v>11</v>
      </c>
      <c r="D10" t="s">
        <v>64</v>
      </c>
      <c r="E10">
        <v>12</v>
      </c>
      <c r="F10">
        <v>1</v>
      </c>
    </row>
    <row r="11" spans="1:17" x14ac:dyDescent="0.2">
      <c r="A11" s="6">
        <v>43096</v>
      </c>
      <c r="B11" t="s">
        <v>54</v>
      </c>
      <c r="C11" t="s">
        <v>12</v>
      </c>
      <c r="D11" t="s">
        <v>64</v>
      </c>
      <c r="F11">
        <v>1</v>
      </c>
    </row>
    <row r="12" spans="1:17" x14ac:dyDescent="0.2">
      <c r="A12" s="6">
        <v>43102</v>
      </c>
      <c r="B12" t="s">
        <v>57</v>
      </c>
      <c r="C12" t="s">
        <v>56</v>
      </c>
      <c r="D12" t="s">
        <v>62</v>
      </c>
      <c r="E12">
        <v>5</v>
      </c>
      <c r="F12">
        <v>1</v>
      </c>
    </row>
    <row r="13" spans="1:17" x14ac:dyDescent="0.2">
      <c r="A13" s="6">
        <v>43102</v>
      </c>
      <c r="B13" t="s">
        <v>53</v>
      </c>
      <c r="C13" t="s">
        <v>15</v>
      </c>
      <c r="D13" t="s">
        <v>61</v>
      </c>
      <c r="E13">
        <v>27</v>
      </c>
      <c r="F13">
        <v>1</v>
      </c>
    </row>
    <row r="14" spans="1:17" x14ac:dyDescent="0.2">
      <c r="A14" s="6">
        <v>43102</v>
      </c>
      <c r="B14" t="s">
        <v>55</v>
      </c>
      <c r="C14" t="s">
        <v>13</v>
      </c>
      <c r="D14" t="s">
        <v>63</v>
      </c>
      <c r="E14">
        <v>31</v>
      </c>
      <c r="F14">
        <v>1</v>
      </c>
    </row>
    <row r="15" spans="1:17" x14ac:dyDescent="0.2">
      <c r="A15" s="6">
        <v>43103</v>
      </c>
      <c r="B15" t="s">
        <v>53</v>
      </c>
      <c r="C15" t="s">
        <v>16</v>
      </c>
      <c r="D15" t="s">
        <v>61</v>
      </c>
      <c r="F15">
        <v>3</v>
      </c>
    </row>
    <row r="16" spans="1:17" x14ac:dyDescent="0.2">
      <c r="A16" s="6">
        <v>43116</v>
      </c>
      <c r="B16" t="s">
        <v>57</v>
      </c>
      <c r="C16" t="s">
        <v>56</v>
      </c>
      <c r="D16" t="s">
        <v>62</v>
      </c>
      <c r="F16">
        <v>2</v>
      </c>
    </row>
    <row r="17" spans="1:8" x14ac:dyDescent="0.2">
      <c r="A17" s="6">
        <v>43116</v>
      </c>
      <c r="B17" t="s">
        <v>53</v>
      </c>
      <c r="C17" t="s">
        <v>15</v>
      </c>
      <c r="D17" t="s">
        <v>61</v>
      </c>
      <c r="E17">
        <v>27</v>
      </c>
      <c r="F17">
        <v>1</v>
      </c>
    </row>
    <row r="18" spans="1:8" x14ac:dyDescent="0.2">
      <c r="A18" s="6">
        <v>43116</v>
      </c>
      <c r="B18" t="s">
        <v>54</v>
      </c>
      <c r="C18" t="s">
        <v>11</v>
      </c>
      <c r="D18" t="s">
        <v>64</v>
      </c>
      <c r="F18">
        <v>3</v>
      </c>
    </row>
    <row r="19" spans="1:8" x14ac:dyDescent="0.2">
      <c r="A19" s="6">
        <v>43116</v>
      </c>
      <c r="B19" t="s">
        <v>55</v>
      </c>
      <c r="C19" t="s">
        <v>13</v>
      </c>
      <c r="D19" t="s">
        <v>63</v>
      </c>
      <c r="F19">
        <v>2</v>
      </c>
    </row>
    <row r="20" spans="1:8" x14ac:dyDescent="0.2">
      <c r="A20" s="6">
        <v>43123</v>
      </c>
      <c r="B20" t="s">
        <v>53</v>
      </c>
      <c r="C20" t="s">
        <v>15</v>
      </c>
      <c r="D20" t="s">
        <v>61</v>
      </c>
      <c r="F20">
        <v>1</v>
      </c>
    </row>
    <row r="21" spans="1:8" x14ac:dyDescent="0.2">
      <c r="A21" s="6">
        <v>43123</v>
      </c>
      <c r="B21" t="s">
        <v>59</v>
      </c>
      <c r="C21" t="s">
        <v>13</v>
      </c>
      <c r="D21" t="s">
        <v>63</v>
      </c>
      <c r="F21">
        <v>3</v>
      </c>
    </row>
    <row r="22" spans="1:8" x14ac:dyDescent="0.2">
      <c r="A22" s="6">
        <v>43123</v>
      </c>
      <c r="B22" t="s">
        <v>57</v>
      </c>
      <c r="C22" t="s">
        <v>58</v>
      </c>
      <c r="D22" t="s">
        <v>62</v>
      </c>
      <c r="F22">
        <v>1</v>
      </c>
    </row>
    <row r="23" spans="1:8" x14ac:dyDescent="0.2">
      <c r="A23" s="6">
        <v>43123</v>
      </c>
      <c r="B23" t="s">
        <v>53</v>
      </c>
      <c r="C23" t="s">
        <v>16</v>
      </c>
      <c r="D23" t="s">
        <v>61</v>
      </c>
      <c r="F23">
        <v>1</v>
      </c>
    </row>
    <row r="24" spans="1:8" x14ac:dyDescent="0.2">
      <c r="A24" s="6">
        <v>43123</v>
      </c>
      <c r="B24" t="s">
        <v>54</v>
      </c>
      <c r="C24" t="s">
        <v>12</v>
      </c>
      <c r="D24" t="s">
        <v>64</v>
      </c>
      <c r="F24">
        <v>1</v>
      </c>
    </row>
    <row r="25" spans="1:8" x14ac:dyDescent="0.2">
      <c r="A25" s="6">
        <v>43124</v>
      </c>
      <c r="B25" t="s">
        <v>53</v>
      </c>
      <c r="C25" t="s">
        <v>16</v>
      </c>
      <c r="D25" t="s">
        <v>61</v>
      </c>
      <c r="E25">
        <v>11</v>
      </c>
      <c r="F25">
        <v>2</v>
      </c>
    </row>
    <row r="26" spans="1:8" x14ac:dyDescent="0.2">
      <c r="A26" s="6">
        <v>43124</v>
      </c>
      <c r="B26" t="s">
        <v>53</v>
      </c>
      <c r="C26" t="s">
        <v>16</v>
      </c>
      <c r="D26" t="s">
        <v>61</v>
      </c>
      <c r="E26">
        <v>10</v>
      </c>
      <c r="F26">
        <v>1</v>
      </c>
    </row>
    <row r="27" spans="1:8" x14ac:dyDescent="0.2">
      <c r="A27" s="6">
        <v>43124</v>
      </c>
      <c r="B27" t="s">
        <v>55</v>
      </c>
      <c r="C27" t="s">
        <v>13</v>
      </c>
      <c r="D27" t="s">
        <v>63</v>
      </c>
      <c r="E27">
        <v>32</v>
      </c>
      <c r="F27">
        <v>1</v>
      </c>
      <c r="H27" t="s">
        <v>60</v>
      </c>
    </row>
    <row r="28" spans="1:8" x14ac:dyDescent="0.2">
      <c r="A28" s="6">
        <v>43136</v>
      </c>
      <c r="B28" t="s">
        <v>54</v>
      </c>
      <c r="C28" t="s">
        <v>11</v>
      </c>
      <c r="D28" t="s">
        <v>64</v>
      </c>
      <c r="F28">
        <v>2</v>
      </c>
    </row>
    <row r="29" spans="1:8" x14ac:dyDescent="0.2">
      <c r="A29" s="6">
        <v>43136</v>
      </c>
      <c r="B29" t="s">
        <v>53</v>
      </c>
      <c r="C29" t="s">
        <v>15</v>
      </c>
      <c r="D29" t="s">
        <v>61</v>
      </c>
      <c r="F29">
        <v>1</v>
      </c>
    </row>
    <row r="30" spans="1:8" x14ac:dyDescent="0.2">
      <c r="A30" s="6">
        <v>43136</v>
      </c>
      <c r="B30" t="s">
        <v>57</v>
      </c>
      <c r="C30" t="s">
        <v>58</v>
      </c>
      <c r="D30" t="s">
        <v>62</v>
      </c>
      <c r="F30">
        <v>1</v>
      </c>
    </row>
    <row r="31" spans="1:8" x14ac:dyDescent="0.2">
      <c r="A31" s="6">
        <v>43136</v>
      </c>
      <c r="B31" t="s">
        <v>55</v>
      </c>
      <c r="C31" t="s">
        <v>14</v>
      </c>
      <c r="D31" t="s">
        <v>63</v>
      </c>
      <c r="F31">
        <v>1</v>
      </c>
    </row>
    <row r="32" spans="1:8" x14ac:dyDescent="0.2">
      <c r="A32" s="6">
        <v>43136</v>
      </c>
      <c r="B32" t="s">
        <v>54</v>
      </c>
      <c r="C32" t="s">
        <v>12</v>
      </c>
      <c r="D32" t="s">
        <v>64</v>
      </c>
      <c r="F32">
        <v>2</v>
      </c>
    </row>
    <row r="33" spans="1:8" x14ac:dyDescent="0.2">
      <c r="A33" s="6">
        <v>43140</v>
      </c>
      <c r="C33" t="s">
        <v>62</v>
      </c>
      <c r="D33" t="s">
        <v>62</v>
      </c>
      <c r="E33">
        <v>101</v>
      </c>
      <c r="F33">
        <v>1</v>
      </c>
    </row>
    <row r="34" spans="1:8" x14ac:dyDescent="0.2">
      <c r="A34" s="6">
        <v>43140</v>
      </c>
      <c r="C34" t="s">
        <v>62</v>
      </c>
      <c r="D34" t="s">
        <v>62</v>
      </c>
      <c r="E34">
        <v>102</v>
      </c>
      <c r="F34">
        <v>1</v>
      </c>
    </row>
    <row r="35" spans="1:8" x14ac:dyDescent="0.2">
      <c r="A35" s="6">
        <v>43140</v>
      </c>
      <c r="C35" t="s">
        <v>63</v>
      </c>
      <c r="D35" t="s">
        <v>63</v>
      </c>
      <c r="E35">
        <v>303</v>
      </c>
      <c r="F35">
        <v>2</v>
      </c>
      <c r="H35">
        <f>A54-A26</f>
        <v>26</v>
      </c>
    </row>
    <row r="36" spans="1:8" x14ac:dyDescent="0.2">
      <c r="A36" s="6">
        <v>43143</v>
      </c>
      <c r="C36" t="s">
        <v>62</v>
      </c>
      <c r="D36" t="s">
        <v>62</v>
      </c>
      <c r="E36">
        <v>102</v>
      </c>
      <c r="F36">
        <v>1</v>
      </c>
    </row>
    <row r="37" spans="1:8" x14ac:dyDescent="0.2">
      <c r="A37" s="6">
        <v>43145</v>
      </c>
      <c r="C37" t="s">
        <v>62</v>
      </c>
      <c r="D37" t="s">
        <v>62</v>
      </c>
      <c r="E37">
        <v>101</v>
      </c>
      <c r="F37">
        <v>1</v>
      </c>
    </row>
    <row r="38" spans="1:8" x14ac:dyDescent="0.2">
      <c r="A38" s="6">
        <v>43145</v>
      </c>
      <c r="C38" t="s">
        <v>61</v>
      </c>
      <c r="D38" t="s">
        <v>61</v>
      </c>
      <c r="E38">
        <v>203</v>
      </c>
      <c r="F38">
        <v>1</v>
      </c>
    </row>
    <row r="39" spans="1:8" x14ac:dyDescent="0.2">
      <c r="A39" s="6">
        <v>43145</v>
      </c>
      <c r="C39" t="s">
        <v>63</v>
      </c>
      <c r="D39" t="s">
        <v>63</v>
      </c>
      <c r="E39">
        <v>301</v>
      </c>
      <c r="F39">
        <v>1</v>
      </c>
    </row>
    <row r="40" spans="1:8" x14ac:dyDescent="0.2">
      <c r="A40" s="6">
        <v>43145</v>
      </c>
      <c r="C40" t="s">
        <v>63</v>
      </c>
      <c r="D40" t="s">
        <v>63</v>
      </c>
      <c r="E40">
        <v>302</v>
      </c>
      <c r="F40">
        <v>1</v>
      </c>
    </row>
    <row r="41" spans="1:8" x14ac:dyDescent="0.2">
      <c r="A41" s="6">
        <v>43145</v>
      </c>
      <c r="C41" t="s">
        <v>63</v>
      </c>
      <c r="D41" t="s">
        <v>63</v>
      </c>
      <c r="E41">
        <v>303</v>
      </c>
      <c r="F41">
        <v>1</v>
      </c>
    </row>
    <row r="42" spans="1:8" x14ac:dyDescent="0.2">
      <c r="A42" s="6">
        <v>43145</v>
      </c>
      <c r="C42" t="s">
        <v>64</v>
      </c>
      <c r="D42" t="s">
        <v>64</v>
      </c>
      <c r="E42">
        <v>401</v>
      </c>
      <c r="F42">
        <v>1</v>
      </c>
    </row>
    <row r="43" spans="1:8" x14ac:dyDescent="0.2">
      <c r="A43" s="6">
        <v>43145</v>
      </c>
      <c r="C43" t="s">
        <v>64</v>
      </c>
      <c r="D43" t="s">
        <v>64</v>
      </c>
      <c r="E43">
        <v>403</v>
      </c>
      <c r="F43">
        <v>1</v>
      </c>
    </row>
    <row r="44" spans="1:8" x14ac:dyDescent="0.2">
      <c r="A44" s="6">
        <v>43146</v>
      </c>
      <c r="C44" t="s">
        <v>56</v>
      </c>
      <c r="D44" t="s">
        <v>62</v>
      </c>
      <c r="F44">
        <v>1</v>
      </c>
    </row>
    <row r="45" spans="1:8" x14ac:dyDescent="0.2">
      <c r="A45" s="6">
        <v>43146</v>
      </c>
      <c r="C45" t="s">
        <v>13</v>
      </c>
      <c r="D45" t="s">
        <v>63</v>
      </c>
      <c r="F45">
        <v>1</v>
      </c>
    </row>
    <row r="46" spans="1:8" x14ac:dyDescent="0.2">
      <c r="A46" s="6">
        <v>43146</v>
      </c>
      <c r="C46" t="s">
        <v>11</v>
      </c>
      <c r="D46" t="s">
        <v>64</v>
      </c>
      <c r="F46">
        <v>1</v>
      </c>
    </row>
    <row r="47" spans="1:8" x14ac:dyDescent="0.2">
      <c r="A47" s="6">
        <v>43146</v>
      </c>
      <c r="C47" t="s">
        <v>14</v>
      </c>
      <c r="D47" t="s">
        <v>63</v>
      </c>
      <c r="F47">
        <v>1</v>
      </c>
    </row>
    <row r="48" spans="1:8" x14ac:dyDescent="0.2">
      <c r="A48" s="6">
        <v>43146</v>
      </c>
      <c r="C48" t="s">
        <v>12</v>
      </c>
      <c r="D48" t="s">
        <v>64</v>
      </c>
      <c r="F48">
        <v>1</v>
      </c>
    </row>
    <row r="49" spans="1:6" x14ac:dyDescent="0.2">
      <c r="A49" s="6">
        <v>43147</v>
      </c>
      <c r="C49" t="s">
        <v>63</v>
      </c>
      <c r="D49" t="s">
        <v>63</v>
      </c>
      <c r="E49">
        <v>301</v>
      </c>
      <c r="F49">
        <v>1</v>
      </c>
    </row>
    <row r="50" spans="1:6" x14ac:dyDescent="0.2">
      <c r="A50" s="6">
        <v>43147</v>
      </c>
      <c r="C50" t="s">
        <v>64</v>
      </c>
      <c r="D50" t="s">
        <v>64</v>
      </c>
      <c r="E50">
        <v>402</v>
      </c>
      <c r="F50">
        <v>1</v>
      </c>
    </row>
    <row r="51" spans="1:6" x14ac:dyDescent="0.2">
      <c r="A51" s="6">
        <v>43150</v>
      </c>
      <c r="C51" t="s">
        <v>63</v>
      </c>
      <c r="D51" t="s">
        <v>63</v>
      </c>
      <c r="E51">
        <v>302</v>
      </c>
      <c r="F51">
        <v>1</v>
      </c>
    </row>
    <row r="52" spans="1:6" x14ac:dyDescent="0.2">
      <c r="A52" s="6">
        <v>43150</v>
      </c>
      <c r="C52" t="s">
        <v>63</v>
      </c>
      <c r="D52" t="s">
        <v>63</v>
      </c>
      <c r="E52">
        <v>303</v>
      </c>
      <c r="F52">
        <v>2</v>
      </c>
    </row>
    <row r="53" spans="1:6" x14ac:dyDescent="0.2">
      <c r="A53" s="6">
        <v>43150</v>
      </c>
      <c r="C53" t="s">
        <v>64</v>
      </c>
      <c r="D53" t="s">
        <v>64</v>
      </c>
      <c r="E53">
        <v>403</v>
      </c>
      <c r="F53">
        <v>1</v>
      </c>
    </row>
    <row r="54" spans="1:6" x14ac:dyDescent="0.2">
      <c r="A54" s="6">
        <v>43150</v>
      </c>
      <c r="C54" t="s">
        <v>63</v>
      </c>
      <c r="D54" t="s">
        <v>63</v>
      </c>
      <c r="E54">
        <v>301</v>
      </c>
      <c r="F54">
        <v>2</v>
      </c>
    </row>
    <row r="55" spans="1:6" x14ac:dyDescent="0.2">
      <c r="A55" s="6">
        <v>43152</v>
      </c>
      <c r="C55" t="s">
        <v>63</v>
      </c>
      <c r="D55" t="s">
        <v>63</v>
      </c>
      <c r="E55">
        <v>303</v>
      </c>
      <c r="F55">
        <v>1</v>
      </c>
    </row>
    <row r="56" spans="1:6" x14ac:dyDescent="0.2">
      <c r="A56" s="6">
        <v>46804</v>
      </c>
      <c r="C56" t="s">
        <v>62</v>
      </c>
      <c r="D56" t="s">
        <v>62</v>
      </c>
      <c r="E56">
        <v>102</v>
      </c>
      <c r="F56">
        <v>1</v>
      </c>
    </row>
    <row r="57" spans="1:6" x14ac:dyDescent="0.2">
      <c r="A57" s="6">
        <v>43152</v>
      </c>
      <c r="C57" t="s">
        <v>63</v>
      </c>
      <c r="D57" t="s">
        <v>63</v>
      </c>
      <c r="E57">
        <v>302</v>
      </c>
      <c r="F57">
        <v>1</v>
      </c>
    </row>
    <row r="58" spans="1:6" x14ac:dyDescent="0.2">
      <c r="A58" s="6">
        <v>46804</v>
      </c>
      <c r="B58" t="s">
        <v>57</v>
      </c>
      <c r="C58" t="s">
        <v>56</v>
      </c>
      <c r="D58" t="s">
        <v>62</v>
      </c>
      <c r="F58">
        <v>1</v>
      </c>
    </row>
    <row r="59" spans="1:6" x14ac:dyDescent="0.2">
      <c r="A59" s="6">
        <v>43152</v>
      </c>
      <c r="B59" t="s">
        <v>53</v>
      </c>
      <c r="C59" t="s">
        <v>15</v>
      </c>
      <c r="D59" t="s">
        <v>61</v>
      </c>
      <c r="F59">
        <v>1</v>
      </c>
    </row>
    <row r="60" spans="1:6" x14ac:dyDescent="0.2">
      <c r="A60" s="6">
        <v>46804</v>
      </c>
      <c r="B60" t="s">
        <v>55</v>
      </c>
      <c r="C60" t="s">
        <v>13</v>
      </c>
      <c r="D60" t="s">
        <v>63</v>
      </c>
      <c r="F60">
        <v>1</v>
      </c>
    </row>
    <row r="61" spans="1:6" x14ac:dyDescent="0.2">
      <c r="A61" s="6">
        <v>43153</v>
      </c>
      <c r="B61" t="s">
        <v>57</v>
      </c>
      <c r="C61" t="s">
        <v>58</v>
      </c>
      <c r="D61" t="s">
        <v>62</v>
      </c>
      <c r="E61">
        <v>23</v>
      </c>
      <c r="F61">
        <v>1</v>
      </c>
    </row>
    <row r="62" spans="1:6" x14ac:dyDescent="0.2">
      <c r="A62" s="6">
        <v>46806</v>
      </c>
      <c r="C62" t="s">
        <v>64</v>
      </c>
      <c r="D62" t="s">
        <v>64</v>
      </c>
      <c r="F62">
        <v>1</v>
      </c>
    </row>
    <row r="63" spans="1:6" x14ac:dyDescent="0.2">
      <c r="A63" s="6">
        <v>46806</v>
      </c>
      <c r="C63" t="s">
        <v>63</v>
      </c>
      <c r="D63" t="s">
        <v>63</v>
      </c>
      <c r="F63">
        <v>1</v>
      </c>
    </row>
    <row r="64" spans="1:6" x14ac:dyDescent="0.2">
      <c r="A64" s="6">
        <v>43159</v>
      </c>
      <c r="C64" t="s">
        <v>61</v>
      </c>
      <c r="D64" t="s">
        <v>61</v>
      </c>
      <c r="E64">
        <v>202</v>
      </c>
      <c r="F64">
        <v>1</v>
      </c>
    </row>
    <row r="65" spans="1:6" x14ac:dyDescent="0.2">
      <c r="A65" s="6">
        <v>43166</v>
      </c>
      <c r="C65" t="s">
        <v>63</v>
      </c>
      <c r="D65" t="s">
        <v>63</v>
      </c>
      <c r="E65">
        <v>301</v>
      </c>
      <c r="F65">
        <v>1</v>
      </c>
    </row>
    <row r="66" spans="1:6" x14ac:dyDescent="0.2">
      <c r="A66" s="6">
        <v>43168</v>
      </c>
      <c r="B66" t="s">
        <v>54</v>
      </c>
      <c r="C66" t="s">
        <v>11</v>
      </c>
      <c r="D66" t="s">
        <v>64</v>
      </c>
      <c r="E66">
        <v>4</v>
      </c>
      <c r="F66">
        <v>1</v>
      </c>
    </row>
    <row r="67" spans="1:6" x14ac:dyDescent="0.2">
      <c r="A67" s="6">
        <v>43171</v>
      </c>
      <c r="C67" t="s">
        <v>62</v>
      </c>
      <c r="D67" t="s">
        <v>62</v>
      </c>
      <c r="E67">
        <v>102</v>
      </c>
      <c r="F67">
        <v>1</v>
      </c>
    </row>
    <row r="68" spans="1:6" x14ac:dyDescent="0.2">
      <c r="A68" s="6">
        <v>43186</v>
      </c>
      <c r="B68" t="s">
        <v>53</v>
      </c>
      <c r="C68" t="s">
        <v>15</v>
      </c>
      <c r="D68" t="s">
        <v>61</v>
      </c>
      <c r="E68">
        <v>18</v>
      </c>
      <c r="F68">
        <v>1</v>
      </c>
    </row>
    <row r="69" spans="1:6" x14ac:dyDescent="0.2">
      <c r="A69" s="6">
        <v>43186</v>
      </c>
      <c r="B69" t="s">
        <v>57</v>
      </c>
      <c r="C69" t="s">
        <v>56</v>
      </c>
      <c r="D69" t="s">
        <v>62</v>
      </c>
      <c r="E69">
        <v>15</v>
      </c>
      <c r="F69">
        <v>2</v>
      </c>
    </row>
    <row r="70" spans="1:6" x14ac:dyDescent="0.2">
      <c r="A70" s="6">
        <v>43186</v>
      </c>
      <c r="B70" t="s">
        <v>57</v>
      </c>
      <c r="C70" t="s">
        <v>56</v>
      </c>
      <c r="D70" t="s">
        <v>62</v>
      </c>
      <c r="E70">
        <v>16</v>
      </c>
      <c r="F70">
        <v>1</v>
      </c>
    </row>
    <row r="71" spans="1:6" x14ac:dyDescent="0.2">
      <c r="A71" s="6">
        <v>43186</v>
      </c>
      <c r="B71" t="s">
        <v>57</v>
      </c>
      <c r="C71" t="s">
        <v>58</v>
      </c>
      <c r="D71" t="s">
        <v>62</v>
      </c>
      <c r="E71">
        <v>24</v>
      </c>
      <c r="F71">
        <v>1</v>
      </c>
    </row>
    <row r="72" spans="1:6" x14ac:dyDescent="0.2">
      <c r="A72" s="6">
        <v>43186</v>
      </c>
      <c r="B72" t="s">
        <v>55</v>
      </c>
      <c r="C72" t="s">
        <v>13</v>
      </c>
      <c r="D72" t="s">
        <v>63</v>
      </c>
      <c r="E72">
        <v>30</v>
      </c>
      <c r="F72">
        <v>1</v>
      </c>
    </row>
    <row r="73" spans="1:6" x14ac:dyDescent="0.2">
      <c r="A73" s="6">
        <v>43186</v>
      </c>
      <c r="B73" t="s">
        <v>55</v>
      </c>
      <c r="C73" t="s">
        <v>13</v>
      </c>
      <c r="D73" t="s">
        <v>63</v>
      </c>
      <c r="E73">
        <v>32</v>
      </c>
      <c r="F73">
        <v>1</v>
      </c>
    </row>
    <row r="74" spans="1:6" x14ac:dyDescent="0.2">
      <c r="A74" s="6">
        <v>43186</v>
      </c>
      <c r="B74" t="s">
        <v>55</v>
      </c>
      <c r="C74" t="s">
        <v>14</v>
      </c>
      <c r="D74" t="s">
        <v>63</v>
      </c>
      <c r="E74">
        <v>22</v>
      </c>
      <c r="F74">
        <v>1</v>
      </c>
    </row>
    <row r="75" spans="1:6" x14ac:dyDescent="0.2">
      <c r="A75" s="6">
        <v>43192</v>
      </c>
      <c r="C75" t="s">
        <v>64</v>
      </c>
      <c r="D75" t="s">
        <v>64</v>
      </c>
      <c r="E75">
        <v>402</v>
      </c>
      <c r="F75">
        <v>1</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Feeding</vt:lpstr>
      <vt:lpstr>Temperature</vt:lpstr>
      <vt:lpstr>Mortality</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PSRF</dc:creator>
  <cp:lastModifiedBy>Laura H Spencer</cp:lastModifiedBy>
  <dcterms:created xsi:type="dcterms:W3CDTF">2018-08-03T16:12:39Z</dcterms:created>
  <dcterms:modified xsi:type="dcterms:W3CDTF">2019-05-08T00:50:30Z</dcterms:modified>
</cp:coreProperties>
</file>