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3715" windowHeight="9780" activeTab="3"/>
  </bookViews>
  <sheets>
    <sheet name="Informe de respuestas 1" sheetId="4" r:id="rId1"/>
    <sheet name="Informe de confidencialidad 1" sheetId="5" r:id="rId2"/>
    <sheet name="Informe de límites 1" sheetId="6" r:id="rId3"/>
    <sheet name="Hoja1" sheetId="1" r:id="rId4"/>
    <sheet name="Hoja2" sheetId="2" r:id="rId5"/>
    <sheet name="Hoja3" sheetId="3" r:id="rId6"/>
  </sheets>
  <definedNames>
    <definedName name="solver_adj" localSheetId="3" hidden="1">Hoja1!$B$5:$C$5,Hoja1!$B$14:$C$14</definedName>
    <definedName name="solver_cvg" localSheetId="3" hidden="1">"""""""""""""""""""""""""""""""0,0001"""""""""""""""""""""""""""""""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100</definedName>
    <definedName name="solver_lhs1" localSheetId="3" hidden="1">Hoja1!$D$12</definedName>
    <definedName name="solver_lhs2" localSheetId="3" hidden="1">Hoja1!$D$9:$D$11</definedName>
    <definedName name="solver_lhs3" localSheetId="3" hidden="1">Hoja1!$B$14:$C$14</definedName>
    <definedName name="solver_lhs4" localSheetId="3" hidden="1">Hoja1!$B$5:$C$5</definedName>
    <definedName name="solver_lhs5" localSheetId="3" hidden="1">Hoja1!$B$5:$C$5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"""""""""""""""""""""""""""""""0,075"""""""""""""""""""""""""""""""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Hoja1!$E$12</definedName>
    <definedName name="solver_pre" localSheetId="3" hidden="1">"""""""""""""""""""""""""""""""0,000001"""""""""""""""""""""""""""""""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5</definedName>
    <definedName name="solver_rel4" localSheetId="3" hidden="1">4</definedName>
    <definedName name="solver_rel5" localSheetId="3" hidden="1">3</definedName>
    <definedName name="solver_rhs1" localSheetId="3" hidden="1">Hoja1!$E$12</definedName>
    <definedName name="solver_rhs2" localSheetId="3" hidden="1">Hoja1!$E$9:$E$11</definedName>
    <definedName name="solver_rhs3" localSheetId="3" hidden="1">binario</definedName>
    <definedName name="solver_rhs4" localSheetId="3" hidden="1">entero</definedName>
    <definedName name="solver_rhs5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100</definedName>
    <definedName name="solver_tol" localSheetId="3" hidden="1">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F10" i="1" l="1"/>
  <c r="F9" i="1"/>
  <c r="D9" i="1"/>
  <c r="D12" i="1"/>
  <c r="D6" i="1"/>
  <c r="E10" i="1"/>
  <c r="E9" i="1"/>
  <c r="D10" i="1"/>
  <c r="D11" i="1" l="1"/>
</calcChain>
</file>

<file path=xl/sharedStrings.xml><?xml version="1.0" encoding="utf-8"?>
<sst xmlns="http://schemas.openxmlformats.org/spreadsheetml/2006/main" count="142" uniqueCount="83">
  <si>
    <t>Aqua-Spas</t>
  </si>
  <si>
    <t>Hydro-Luxes</t>
  </si>
  <si>
    <t>NOM DELS PRODUCTES</t>
  </si>
  <si>
    <t>Nombre d'unitats (Producció)</t>
  </si>
  <si>
    <t>Benefici unitari</t>
  </si>
  <si>
    <t>Benefici total</t>
  </si>
  <si>
    <t>Renstriccions</t>
  </si>
  <si>
    <t>Bombes</t>
  </si>
  <si>
    <t>Mà d'obra</t>
  </si>
  <si>
    <t>Canonades</t>
  </si>
  <si>
    <t>Utilitzat</t>
  </si>
  <si>
    <t>Disponible</t>
  </si>
  <si>
    <t>BLUE RIDGE HOT TUBS</t>
  </si>
  <si>
    <t>Microsoft Excel 14.0 Informe de respuestas</t>
  </si>
  <si>
    <t>Hoja de cálculo: [ExempleT3_1.xlsx]Hoja1</t>
  </si>
  <si>
    <t>Informe creado: 21/02/2012 15:55:48</t>
  </si>
  <si>
    <t>Resultado: Solver encontró una solución. Se cumplen todas las restricciones y condiciones óptimas.</t>
  </si>
  <si>
    <t>Motor de Solver</t>
  </si>
  <si>
    <t>Motor: Simplex LP</t>
  </si>
  <si>
    <t>Tiempo de la solución: 0,016 segundos.</t>
  </si>
  <si>
    <t>Iteraciones: 2 Subproblemas: 0</t>
  </si>
  <si>
    <t>Opciones de Solver</t>
  </si>
  <si>
    <t>Tiempo máximo 100 seg.,  Iteraciones 100, Precision 0.000001</t>
  </si>
  <si>
    <t>Máximo de subproblemas Ilimitado, Máximo de soluciones de enteros Ilimitado, Tolerancia de enteros 500%, Resolver sin restricciones de enteros</t>
  </si>
  <si>
    <t>Celda objetivo (Máx.)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</si>
  <si>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</si>
  <si>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</si>
  <si>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</si>
  <si>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</si>
  <si>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</si>
  <si>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</si>
  <si>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</si>
  <si>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</si>
  <si>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</si>
  <si>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</si>
  <si>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</si>
  <si>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$D$6</t>
  </si>
  <si>
    <t>Benefici unitari Benefici total</t>
  </si>
  <si>
    <t>$B$5</t>
  </si>
  <si>
    <t>Nombre d'unitats (Producció) Aqua-Spas</t>
  </si>
  <si>
    <t>Continuar</t>
  </si>
  <si>
    <t>$C$5</t>
  </si>
  <si>
    <t>Nombre d'unitats (Producció) Hydro-Luxes</t>
  </si>
  <si>
    <t>$D$9</t>
  </si>
  <si>
    <t>Bombes Utilitzat</t>
  </si>
  <si>
    <t>$D$9&lt;=$E$9</t>
  </si>
  <si>
    <t>Vinculante</t>
  </si>
  <si>
    <t>$D$10</t>
  </si>
  <si>
    <t>Mà d'obra Utilitzat</t>
  </si>
  <si>
    <t>$D$10&lt;=$E$10</t>
  </si>
  <si>
    <t>$D$11</t>
  </si>
  <si>
    <t>Canonades Utilitzat</t>
  </si>
  <si>
    <t>$D$11&lt;=$E$11</t>
  </si>
  <si>
    <t>No vinculante</t>
  </si>
  <si>
    <t>$B$5&gt;=0</t>
  </si>
  <si>
    <t>$C$5&gt;=0</t>
  </si>
  <si>
    <t>$D$9:$D$11 &lt;= $E$9:$E$11</t>
  </si>
  <si>
    <t>Microsoft Excel 14.0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</si>
  <si>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</si>
  <si>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</si>
  <si>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</si>
  <si>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</si>
  <si>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</si>
  <si>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</si>
  <si>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</si>
  <si>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</si>
  <si>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</si>
  <si>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</si>
  <si>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</si>
  <si>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</si>
  <si>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</si>
  <si>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</si>
  <si>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</si>
  <si>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</si>
  <si>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</si>
  <si>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</si>
  <si>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</si>
  <si>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y1</t>
  </si>
  <si>
    <t>y2</t>
  </si>
  <si>
    <t>Binàries</t>
  </si>
  <si>
    <t>Mi</t>
  </si>
  <si>
    <t>Resultat</t>
  </si>
  <si>
    <t>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</si>
</sst>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rgb="FF00B050"/>
      <name val="Times New Roman"/>
      <family val="1"/>
    </font>
    <font>
      <sz val="14"/>
      <color rgb="FF0070C0"/>
      <name val="Times New Roman"/>
      <family val="1"/>
    </font>
    <font>
      <sz val="14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 tint="0.399975585192419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BD5FB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4" xfId="0" applyFill="1" applyBorder="1" applyAlignment="1"/>
    <xf numFmtId="0" fontId="7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BD5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.28515625" customWidth="1"/>
    <col min="3" max="3" width="39.140625" customWidth="1"/>
    <col min="4" max="4" width="15.5703125" bestFit="1" customWidth="1"/>
    <col min="5" max="6" width="13.28515625" customWidth="1"/>
    <col min="7" max="7" width="8" customWidth="1"/>
  </cols>
  <sheetData>
    <row r="1" spans="1:5" x14ac:dyDescent="0.25">
      <c r="A1" s="6" t="s">
        <v>13</v>
      </c>
    </row>
    <row r="2" spans="1:5" x14ac:dyDescent="0.25">
      <c r="A2" s="6" t="s">
        <v>14</v>
      </c>
    </row>
    <row r="3" spans="1:5" x14ac:dyDescent="0.25">
      <c r="A3" s="6" t="s">
        <v>15</v>
      </c>
    </row>
    <row r="4" spans="1:5" x14ac:dyDescent="0.25">
      <c r="A4" s="6" t="s">
        <v>16</v>
      </c>
    </row>
    <row r="5" spans="1:5" x14ac:dyDescent="0.25">
      <c r="A5" s="6" t="s">
        <v>17</v>
      </c>
    </row>
    <row r="6" spans="1:5" hidden="1" outlineLevel="1" x14ac:dyDescent="0.25">
      <c r="A6" s="6"/>
      <c r="B6" t="s">
        <v>18</v>
      </c>
    </row>
    <row r="7" spans="1:5" hidden="1" outlineLevel="1" x14ac:dyDescent="0.25">
      <c r="A7" s="6"/>
      <c r="B7" t="s">
        <v>19</v>
      </c>
    </row>
    <row r="8" spans="1:5" hidden="1" outlineLevel="1" x14ac:dyDescent="0.25">
      <c r="A8" s="6"/>
      <c r="B8" t="s">
        <v>20</v>
      </c>
    </row>
    <row r="9" spans="1:5" collapsed="1" x14ac:dyDescent="0.25">
      <c r="A9" s="6" t="s">
        <v>21</v>
      </c>
    </row>
    <row r="10" spans="1:5" hidden="1" outlineLevel="1" x14ac:dyDescent="0.25">
      <c r="B10" t="s">
        <v>22</v>
      </c>
    </row>
    <row r="11" spans="1:5" hidden="1" outlineLevel="1" x14ac:dyDescent="0.25">
      <c r="B11" t="s">
        <v>23</v>
      </c>
    </row>
    <row r="12" spans="1:5" collapsed="1" x14ac:dyDescent="0.25"/>
    <row r="14" spans="1:5" ht="15.75" thickBot="1" x14ac:dyDescent="0.3">
      <c r="A14" t="s">
        <v>24</v>
      </c>
    </row>
    <row r="15" spans="1:5" ht="15.75" thickBot="1" x14ac:dyDescent="0.3">
      <c r="B15" s="8" t="s">
        <v>25</v>
      </c>
      <c r="C15" s="8" t="s">
        <v>26</v>
      </c>
      <c r="D15" s="8" t="s">
        <v>27</v>
      </c>
      <c r="E15" s="8" t="s">
        <v>28</v>
      </c>
    </row>
    <row r="16" spans="1:5" ht="15.75" thickBot="1" x14ac:dyDescent="0.3">
      <c r="B16" s="7" t="s">
        <v>36</v>
      </c>
      <c r="C16" s="7" t="s">
        <v>37</v>
      </c>
      <c r="D16" s="11">
        <v>0</v>
      </c>
      <c r="E16" s="11">
        <v>66100</v>
      </c>
    </row>
    <row r="19" spans="1:7" ht="15.75" thickBot="1" x14ac:dyDescent="0.3">
      <c r="A19" t="s">
        <v>29</v>
      </c>
    </row>
    <row r="20" spans="1:7" ht="15.75" thickBot="1" x14ac:dyDescent="0.3">
      <c r="B20" s="8" t="s">
        <v>25</v>
      </c>
      <c r="C20" s="8" t="s">
        <v>26</v>
      </c>
      <c r="D20" s="8" t="s">
        <v>27</v>
      </c>
      <c r="E20" s="8" t="s">
        <v>28</v>
      </c>
      <c r="F20" s="8" t="s">
        <v>30</v>
      </c>
    </row>
    <row r="21" spans="1:7" x14ac:dyDescent="0.25">
      <c r="B21" s="10" t="s">
        <v>38</v>
      </c>
      <c r="C21" s="10" t="s">
        <v>39</v>
      </c>
      <c r="D21" s="12">
        <v>0</v>
      </c>
      <c r="E21" s="12">
        <v>122.00000000000001</v>
      </c>
      <c r="F21" s="10" t="s">
        <v>40</v>
      </c>
    </row>
    <row r="22" spans="1:7" ht="15.75" thickBot="1" x14ac:dyDescent="0.3">
      <c r="B22" s="7" t="s">
        <v>41</v>
      </c>
      <c r="C22" s="7" t="s">
        <v>42</v>
      </c>
      <c r="D22" s="13">
        <v>0</v>
      </c>
      <c r="E22" s="13">
        <v>77.999999999999986</v>
      </c>
      <c r="F22" s="7" t="s">
        <v>40</v>
      </c>
    </row>
    <row r="25" spans="1:7" ht="15.75" thickBot="1" x14ac:dyDescent="0.3">
      <c r="A25" t="s">
        <v>31</v>
      </c>
    </row>
    <row r="26" spans="1:7" ht="15.75" thickBot="1" x14ac:dyDescent="0.3">
      <c r="B26" s="8" t="s">
        <v>25</v>
      </c>
      <c r="C26" s="8" t="s">
        <v>26</v>
      </c>
      <c r="D26" s="8" t="s">
        <v>32</v>
      </c>
      <c r="E26" s="8" t="s">
        <v>33</v>
      </c>
      <c r="F26" s="8" t="s">
        <v>34</v>
      </c>
      <c r="G26" s="8" t="s">
        <v>35</v>
      </c>
    </row>
    <row r="27" spans="1:7" x14ac:dyDescent="0.25">
      <c r="B27" s="15" t="s">
        <v>56</v>
      </c>
      <c r="C27" s="14"/>
      <c r="D27" s="14"/>
      <c r="E27" s="14"/>
      <c r="F27" s="14"/>
      <c r="G27" s="14"/>
    </row>
    <row r="28" spans="1:7" hidden="1" outlineLevel="1" x14ac:dyDescent="0.25">
      <c r="B28" s="10" t="s">
        <v>43</v>
      </c>
      <c r="C28" s="10" t="s">
        <v>44</v>
      </c>
      <c r="D28" s="12">
        <v>200</v>
      </c>
      <c r="E28" s="10" t="s">
        <v>45</v>
      </c>
      <c r="F28" s="10" t="s">
        <v>46</v>
      </c>
      <c r="G28" s="10">
        <v>0</v>
      </c>
    </row>
    <row r="29" spans="1:7" hidden="1" outlineLevel="1" x14ac:dyDescent="0.25">
      <c r="B29" s="10" t="s">
        <v>47</v>
      </c>
      <c r="C29" s="10" t="s">
        <v>48</v>
      </c>
      <c r="D29" s="12">
        <v>1566</v>
      </c>
      <c r="E29" s="10" t="s">
        <v>49</v>
      </c>
      <c r="F29" s="10" t="s">
        <v>46</v>
      </c>
      <c r="G29" s="10">
        <v>0</v>
      </c>
    </row>
    <row r="30" spans="1:7" hidden="1" outlineLevel="1" x14ac:dyDescent="0.25">
      <c r="B30" s="10" t="s">
        <v>50</v>
      </c>
      <c r="C30" s="10" t="s">
        <v>51</v>
      </c>
      <c r="D30" s="12">
        <v>2712</v>
      </c>
      <c r="E30" s="10" t="s">
        <v>52</v>
      </c>
      <c r="F30" s="10" t="s">
        <v>53</v>
      </c>
      <c r="G30" s="10">
        <v>168</v>
      </c>
    </row>
    <row r="31" spans="1:7" collapsed="1" x14ac:dyDescent="0.25">
      <c r="B31" s="10"/>
      <c r="C31" s="10"/>
      <c r="D31" s="12"/>
      <c r="E31" s="10"/>
      <c r="F31" s="10"/>
      <c r="G31" s="10"/>
    </row>
    <row r="32" spans="1:7" x14ac:dyDescent="0.25">
      <c r="B32" s="10" t="s">
        <v>38</v>
      </c>
      <c r="C32" s="10" t="s">
        <v>39</v>
      </c>
      <c r="D32" s="12">
        <v>122.00000000000001</v>
      </c>
      <c r="E32" s="10" t="s">
        <v>54</v>
      </c>
      <c r="F32" s="10" t="s">
        <v>53</v>
      </c>
      <c r="G32" s="12">
        <v>122.00000000000001</v>
      </c>
    </row>
    <row r="33" spans="2:7" ht="15.75" thickBot="1" x14ac:dyDescent="0.3">
      <c r="B33" s="7" t="s">
        <v>41</v>
      </c>
      <c r="C33" s="7" t="s">
        <v>42</v>
      </c>
      <c r="D33" s="13">
        <v>77.999999999999986</v>
      </c>
      <c r="E33" s="7" t="s">
        <v>55</v>
      </c>
      <c r="F33" s="7" t="s">
        <v>53</v>
      </c>
      <c r="G33" s="13">
        <v>77.999999999999986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.28515625" bestFit="1" customWidth="1"/>
    <col min="3" max="3" width="39.140625" bestFit="1" customWidth="1"/>
    <col min="4" max="4" width="5.7109375" customWidth="1"/>
    <col min="5" max="5" width="12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6" t="s">
        <v>57</v>
      </c>
    </row>
    <row r="2" spans="1:8" x14ac:dyDescent="0.25">
      <c r="A2" s="6" t="s">
        <v>14</v>
      </c>
    </row>
    <row r="3" spans="1:8" x14ac:dyDescent="0.25">
      <c r="A3" s="6" t="s">
        <v>15</v>
      </c>
    </row>
    <row r="6" spans="1:8" ht="15.75" thickBot="1" x14ac:dyDescent="0.3">
      <c r="A6" t="s">
        <v>29</v>
      </c>
    </row>
    <row r="7" spans="1:8" x14ac:dyDescent="0.25">
      <c r="B7" s="16"/>
      <c r="C7" s="16"/>
      <c r="D7" s="16" t="s">
        <v>58</v>
      </c>
      <c r="E7" s="16" t="s">
        <v>60</v>
      </c>
      <c r="F7" s="16" t="s">
        <v>62</v>
      </c>
      <c r="G7" s="16" t="s">
        <v>64</v>
      </c>
      <c r="H7" s="16" t="s">
        <v>64</v>
      </c>
    </row>
    <row r="8" spans="1:8" ht="15.75" thickBot="1" x14ac:dyDescent="0.3">
      <c r="B8" s="17" t="s">
        <v>25</v>
      </c>
      <c r="C8" s="17" t="s">
        <v>26</v>
      </c>
      <c r="D8" s="17" t="s">
        <v>59</v>
      </c>
      <c r="E8" s="17" t="s">
        <v>61</v>
      </c>
      <c r="F8" s="17" t="s">
        <v>63</v>
      </c>
      <c r="G8" s="17" t="s">
        <v>65</v>
      </c>
      <c r="H8" s="17" t="s">
        <v>66</v>
      </c>
    </row>
    <row r="9" spans="1:8" x14ac:dyDescent="0.25">
      <c r="B9" s="10" t="s">
        <v>38</v>
      </c>
      <c r="C9" s="10" t="s">
        <v>39</v>
      </c>
      <c r="D9" s="10">
        <v>122.00000000000001</v>
      </c>
      <c r="E9" s="10">
        <v>0</v>
      </c>
      <c r="F9" s="10">
        <v>350</v>
      </c>
      <c r="G9" s="10">
        <v>100.00000000000004</v>
      </c>
      <c r="H9" s="10">
        <v>49.999999999999993</v>
      </c>
    </row>
    <row r="10" spans="1:8" ht="15.75" thickBot="1" x14ac:dyDescent="0.3">
      <c r="B10" s="7" t="s">
        <v>41</v>
      </c>
      <c r="C10" s="7" t="s">
        <v>42</v>
      </c>
      <c r="D10" s="7">
        <v>77.999999999999986</v>
      </c>
      <c r="E10" s="7">
        <v>0</v>
      </c>
      <c r="F10" s="7">
        <v>300</v>
      </c>
      <c r="G10" s="7">
        <v>49.999999999999993</v>
      </c>
      <c r="H10" s="7">
        <v>66.666666666666686</v>
      </c>
    </row>
    <row r="12" spans="1:8" ht="15.75" thickBot="1" x14ac:dyDescent="0.3">
      <c r="A12" t="s">
        <v>31</v>
      </c>
    </row>
    <row r="13" spans="1:8" x14ac:dyDescent="0.25">
      <c r="B13" s="16"/>
      <c r="C13" s="16"/>
      <c r="D13" s="16" t="s">
        <v>58</v>
      </c>
      <c r="E13" s="16" t="s">
        <v>67</v>
      </c>
      <c r="F13" s="16" t="s">
        <v>69</v>
      </c>
      <c r="G13" s="16" t="s">
        <v>64</v>
      </c>
      <c r="H13" s="16" t="s">
        <v>64</v>
      </c>
    </row>
    <row r="14" spans="1:8" ht="15.75" thickBot="1" x14ac:dyDescent="0.3">
      <c r="B14" s="17" t="s">
        <v>25</v>
      </c>
      <c r="C14" s="17" t="s">
        <v>26</v>
      </c>
      <c r="D14" s="17" t="s">
        <v>59</v>
      </c>
      <c r="E14" s="17" t="s">
        <v>68</v>
      </c>
      <c r="F14" s="17" t="s">
        <v>70</v>
      </c>
      <c r="G14" s="17" t="s">
        <v>65</v>
      </c>
      <c r="H14" s="17" t="s">
        <v>66</v>
      </c>
    </row>
    <row r="15" spans="1:8" x14ac:dyDescent="0.25">
      <c r="B15" s="15" t="s">
        <v>56</v>
      </c>
      <c r="C15" s="14"/>
      <c r="D15" s="14"/>
      <c r="E15" s="14"/>
      <c r="F15" s="14"/>
      <c r="G15" s="14"/>
      <c r="H15" s="14"/>
    </row>
    <row r="16" spans="1:8" outlineLevel="1" x14ac:dyDescent="0.25">
      <c r="B16" s="10" t="s">
        <v>43</v>
      </c>
      <c r="C16" s="10" t="s">
        <v>44</v>
      </c>
      <c r="D16" s="10">
        <v>200</v>
      </c>
      <c r="E16" s="10">
        <v>200.00000000000003</v>
      </c>
      <c r="F16" s="10">
        <v>200</v>
      </c>
      <c r="G16" s="10">
        <v>7.0000000000000062</v>
      </c>
      <c r="H16" s="10">
        <v>26</v>
      </c>
    </row>
    <row r="17" spans="2:8" outlineLevel="1" x14ac:dyDescent="0.25">
      <c r="B17" s="10" t="s">
        <v>47</v>
      </c>
      <c r="C17" s="10" t="s">
        <v>48</v>
      </c>
      <c r="D17" s="10">
        <v>1566</v>
      </c>
      <c r="E17" s="10">
        <v>16.666666666666661</v>
      </c>
      <c r="F17" s="10">
        <v>1566</v>
      </c>
      <c r="G17" s="10">
        <v>234</v>
      </c>
      <c r="H17" s="10">
        <v>126.00000000000013</v>
      </c>
    </row>
    <row r="18" spans="2:8" ht="15.75" outlineLevel="1" thickBot="1" x14ac:dyDescent="0.3">
      <c r="B18" s="7" t="s">
        <v>50</v>
      </c>
      <c r="C18" s="7" t="s">
        <v>51</v>
      </c>
      <c r="D18" s="7">
        <v>2712</v>
      </c>
      <c r="E18" s="7">
        <v>0</v>
      </c>
      <c r="F18" s="7">
        <v>2880</v>
      </c>
      <c r="G18" s="7">
        <v>1E+30</v>
      </c>
      <c r="H18" s="7">
        <v>168.00000000000011</v>
      </c>
    </row>
    <row r="19" spans="2:8" x14ac:dyDescent="0.25">
      <c r="B19" s="9"/>
      <c r="C19" s="9"/>
      <c r="D19" s="9"/>
      <c r="E19" s="9"/>
      <c r="F19" s="9"/>
      <c r="G19" s="9"/>
      <c r="H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C17" sqref="C17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6" t="s">
        <v>71</v>
      </c>
    </row>
    <row r="2" spans="1:10" x14ac:dyDescent="0.25">
      <c r="A2" s="6" t="s">
        <v>14</v>
      </c>
    </row>
    <row r="3" spans="1:10" x14ac:dyDescent="0.25">
      <c r="A3" s="6" t="s">
        <v>15</v>
      </c>
    </row>
    <row r="5" spans="1:10" ht="15.75" thickBot="1" x14ac:dyDescent="0.3"/>
    <row r="6" spans="1:10" x14ac:dyDescent="0.25">
      <c r="B6" s="16"/>
      <c r="C6" s="16" t="s">
        <v>62</v>
      </c>
      <c r="D6" s="16"/>
    </row>
    <row r="7" spans="1:10" ht="15.75" thickBot="1" x14ac:dyDescent="0.3">
      <c r="B7" s="17" t="s">
        <v>25</v>
      </c>
      <c r="C7" s="17" t="s">
        <v>26</v>
      </c>
      <c r="D7" s="17" t="s">
        <v>59</v>
      </c>
    </row>
    <row r="8" spans="1:10" ht="15.75" thickBot="1" x14ac:dyDescent="0.3">
      <c r="B8" s="7" t="s">
        <v>36</v>
      </c>
      <c r="C8" s="7" t="s">
        <v>37</v>
      </c>
      <c r="D8" s="11">
        <v>66100</v>
      </c>
    </row>
    <row r="10" spans="1:10" ht="15.75" thickBot="1" x14ac:dyDescent="0.3"/>
    <row r="11" spans="1:10" x14ac:dyDescent="0.25">
      <c r="B11" s="16"/>
      <c r="C11" s="16" t="s">
        <v>72</v>
      </c>
      <c r="D11" s="16"/>
      <c r="F11" s="16" t="s">
        <v>73</v>
      </c>
      <c r="G11" s="16" t="s">
        <v>62</v>
      </c>
      <c r="I11" s="16" t="s">
        <v>76</v>
      </c>
      <c r="J11" s="16" t="s">
        <v>62</v>
      </c>
    </row>
    <row r="12" spans="1:10" ht="15.75" thickBot="1" x14ac:dyDescent="0.3">
      <c r="B12" s="17" t="s">
        <v>25</v>
      </c>
      <c r="C12" s="17" t="s">
        <v>26</v>
      </c>
      <c r="D12" s="17" t="s">
        <v>59</v>
      </c>
      <c r="F12" s="17" t="s">
        <v>74</v>
      </c>
      <c r="G12" s="17" t="s">
        <v>75</v>
      </c>
      <c r="I12" s="17" t="s">
        <v>74</v>
      </c>
      <c r="J12" s="17" t="s">
        <v>75</v>
      </c>
    </row>
    <row r="13" spans="1:10" x14ac:dyDescent="0.25">
      <c r="B13" s="10" t="s">
        <v>38</v>
      </c>
      <c r="C13" s="10" t="s">
        <v>39</v>
      </c>
      <c r="D13" s="12">
        <v>122.00000000000001</v>
      </c>
      <c r="F13" s="12">
        <v>0</v>
      </c>
      <c r="G13" s="12">
        <v>23399.999999999996</v>
      </c>
      <c r="I13" s="12">
        <v>122</v>
      </c>
      <c r="J13" s="12">
        <v>66100</v>
      </c>
    </row>
    <row r="14" spans="1:10" ht="15.75" thickBot="1" x14ac:dyDescent="0.3">
      <c r="B14" s="7" t="s">
        <v>41</v>
      </c>
      <c r="C14" s="7" t="s">
        <v>42</v>
      </c>
      <c r="D14" s="13">
        <v>77.999999999999986</v>
      </c>
      <c r="F14" s="13">
        <v>0</v>
      </c>
      <c r="G14" s="13">
        <v>42700.000000000007</v>
      </c>
      <c r="I14" s="13">
        <v>77.999999999999957</v>
      </c>
      <c r="J14" s="13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N8" sqref="N8"/>
    </sheetView>
  </sheetViews>
  <sheetFormatPr baseColWidth="10" defaultRowHeight="15" x14ac:dyDescent="0.25"/>
  <cols>
    <col min="1" max="1" width="33.7109375" bestFit="1" customWidth="1"/>
    <col min="2" max="2" width="13.140625" bestFit="1" customWidth="1"/>
    <col min="3" max="3" width="15.42578125" bestFit="1" customWidth="1"/>
    <col min="4" max="4" width="15.140625" bestFit="1" customWidth="1"/>
    <col min="5" max="5" width="12.7109375" bestFit="1" customWidth="1"/>
  </cols>
  <sheetData>
    <row r="2" spans="1:8" ht="20.25" x14ac:dyDescent="0.3">
      <c r="B2" s="18" t="s">
        <v>12</v>
      </c>
      <c r="C2" s="18"/>
      <c r="D2" s="18"/>
    </row>
    <row r="4" spans="1:8" ht="18.75" x14ac:dyDescent="0.3">
      <c r="A4" s="1" t="s">
        <v>2</v>
      </c>
      <c r="B4" s="1" t="s">
        <v>0</v>
      </c>
      <c r="C4" s="1" t="s">
        <v>1</v>
      </c>
      <c r="D4" s="1"/>
      <c r="E4" s="1"/>
      <c r="F4" s="1"/>
    </row>
    <row r="5" spans="1:8" ht="18.75" x14ac:dyDescent="0.3">
      <c r="A5" s="1" t="s">
        <v>3</v>
      </c>
      <c r="B5" s="2">
        <v>200</v>
      </c>
      <c r="C5" s="2">
        <v>0</v>
      </c>
      <c r="D5" s="1" t="s">
        <v>5</v>
      </c>
      <c r="E5" s="1"/>
      <c r="F5" s="1"/>
    </row>
    <row r="6" spans="1:8" ht="18.75" x14ac:dyDescent="0.3">
      <c r="A6" s="1" t="s">
        <v>4</v>
      </c>
      <c r="B6" s="3">
        <v>350</v>
      </c>
      <c r="C6" s="3">
        <v>300</v>
      </c>
      <c r="D6" s="4">
        <f>B6*B5+C6*C5+0*B14+0*C14</f>
        <v>70000</v>
      </c>
      <c r="E6" s="1"/>
      <c r="F6" s="1"/>
    </row>
    <row r="7" spans="1:8" ht="18.75" x14ac:dyDescent="0.3">
      <c r="A7" s="1"/>
      <c r="B7" s="1"/>
      <c r="C7" s="1"/>
      <c r="D7" s="1"/>
      <c r="E7" s="1"/>
      <c r="F7" s="1"/>
    </row>
    <row r="8" spans="1:8" ht="18.75" x14ac:dyDescent="0.3">
      <c r="A8" s="1" t="s">
        <v>6</v>
      </c>
      <c r="B8" s="1"/>
      <c r="C8" s="1"/>
      <c r="D8" s="1" t="s">
        <v>10</v>
      </c>
      <c r="E8" s="1" t="s">
        <v>11</v>
      </c>
      <c r="F8" s="1" t="s">
        <v>81</v>
      </c>
      <c r="G8" s="1" t="s">
        <v>82</v>
      </c>
    </row>
    <row r="9" spans="1:8" ht="18.75" x14ac:dyDescent="0.3">
      <c r="A9" s="1" t="s">
        <v>7</v>
      </c>
      <c r="B9" s="1">
        <v>1</v>
      </c>
      <c r="C9" s="1">
        <v>1</v>
      </c>
      <c r="D9" s="5">
        <f>B$5*B9+C$5*C9+B15*B14</f>
        <v>500</v>
      </c>
      <c r="E9" s="2">
        <f>200+B15</f>
        <v>500</v>
      </c>
      <c r="F9" s="20">
        <f>200+B15*(1-B14)</f>
        <v>200</v>
      </c>
      <c r="G9" s="19">
        <v>200</v>
      </c>
    </row>
    <row r="10" spans="1:8" ht="18.75" x14ac:dyDescent="0.3">
      <c r="A10" s="1" t="s">
        <v>8</v>
      </c>
      <c r="B10" s="1">
        <v>9</v>
      </c>
      <c r="C10" s="1">
        <v>6</v>
      </c>
      <c r="D10" s="5">
        <f>B$5*B10+C$5*C10+C14*C15</f>
        <v>1800</v>
      </c>
      <c r="E10" s="2">
        <f>1566+C15</f>
        <v>2566</v>
      </c>
      <c r="F10" s="20">
        <f>1566+C15*(1-C14)</f>
        <v>2566</v>
      </c>
      <c r="G10" s="19">
        <v>1566</v>
      </c>
    </row>
    <row r="11" spans="1:8" ht="18.75" x14ac:dyDescent="0.3">
      <c r="A11" s="1" t="s">
        <v>9</v>
      </c>
      <c r="B11" s="1">
        <v>12</v>
      </c>
      <c r="C11" s="1">
        <v>16</v>
      </c>
      <c r="D11" s="5">
        <f t="shared" ref="D10:D11" si="0">B$5*B11+C$5*C11</f>
        <v>2400</v>
      </c>
      <c r="E11" s="2">
        <v>2880</v>
      </c>
      <c r="F11" s="20">
        <v>2880</v>
      </c>
      <c r="G11" s="1">
        <v>2880</v>
      </c>
    </row>
    <row r="12" spans="1:8" ht="18.75" x14ac:dyDescent="0.3">
      <c r="A12" s="1"/>
      <c r="B12" s="1"/>
      <c r="C12" s="1"/>
      <c r="D12" s="1">
        <f>B14+C14</f>
        <v>1</v>
      </c>
      <c r="E12">
        <v>1</v>
      </c>
    </row>
    <row r="13" spans="1:8" ht="18.75" x14ac:dyDescent="0.3">
      <c r="A13" s="1"/>
      <c r="B13" s="1" t="s">
        <v>77</v>
      </c>
      <c r="C13" s="1" t="s">
        <v>78</v>
      </c>
      <c r="D13" s="1"/>
    </row>
    <row r="14" spans="1:8" ht="18.75" x14ac:dyDescent="0.3">
      <c r="A14" s="1" t="s">
        <v>79</v>
      </c>
      <c r="B14" s="1">
        <v>1</v>
      </c>
      <c r="C14" s="1">
        <v>0</v>
      </c>
      <c r="D14" s="1"/>
    </row>
    <row r="15" spans="1:8" ht="18.75" x14ac:dyDescent="0.3">
      <c r="A15" s="1" t="s">
        <v>80</v>
      </c>
      <c r="B15" s="1">
        <v>300</v>
      </c>
      <c r="C15" s="1">
        <v>1000</v>
      </c>
      <c r="D15" s="1"/>
    </row>
    <row r="16" spans="1:8" ht="18.75" x14ac:dyDescent="0.3">
      <c r="A16" s="1"/>
      <c r="B16" s="1"/>
      <c r="C16" s="1"/>
      <c r="D16" s="1"/>
      <c r="G16" s="1"/>
      <c r="H16" s="1"/>
    </row>
    <row r="17" spans="1:8" ht="18.75" x14ac:dyDescent="0.3">
      <c r="A17" s="1"/>
      <c r="B17" s="1"/>
      <c r="C17" s="1"/>
      <c r="D17" s="1"/>
      <c r="G17" s="1"/>
      <c r="H17" s="1"/>
    </row>
    <row r="18" spans="1:8" ht="18.75" x14ac:dyDescent="0.3">
      <c r="G18" s="1"/>
      <c r="H18" s="1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de respuestas 1</vt:lpstr>
      <vt:lpstr>Informe de confidencialidad 1</vt:lpstr>
      <vt:lpstr>Informe de límites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2011-09-26T10:15:25Z</dcterms:created>
  <dcterms:modified xsi:type="dcterms:W3CDTF">2012-04-17T14:31:44Z</dcterms:modified>
</cp:coreProperties>
</file>