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3376\Desktop\"/>
    </mc:Choice>
  </mc:AlternateContent>
  <bookViews>
    <workbookView xWindow="0" yWindow="0" windowWidth="25200" windowHeight="11985"/>
  </bookViews>
  <sheets>
    <sheet name="pre" sheetId="1" r:id="rId1"/>
    <sheet name="post" sheetId="2" r:id="rId2"/>
  </sheets>
  <calcPr calcId="152511"/>
</workbook>
</file>

<file path=xl/calcChain.xml><?xml version="1.0" encoding="utf-8"?>
<calcChain xmlns="http://schemas.openxmlformats.org/spreadsheetml/2006/main">
  <c r="U5" i="2" l="1"/>
  <c r="V5" i="2"/>
  <c r="T5" i="2"/>
  <c r="U4" i="2"/>
  <c r="V4" i="2"/>
  <c r="T4" i="2"/>
  <c r="N32" i="2"/>
  <c r="N33" i="2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31" i="2"/>
  <c r="H32" i="2"/>
  <c r="H33" i="2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31" i="2"/>
  <c r="B32" i="2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31" i="2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35" i="1"/>
  <c r="H50" i="1"/>
  <c r="H51" i="1"/>
  <c r="H52" i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49" i="1"/>
  <c r="G36" i="1"/>
  <c r="G37" i="1"/>
  <c r="G38" i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35" i="1"/>
  <c r="O50" i="1"/>
  <c r="O51" i="1"/>
  <c r="O52" i="1"/>
  <c r="O53" i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49" i="1"/>
  <c r="N36" i="1"/>
  <c r="N37" i="1"/>
  <c r="N38" i="1"/>
  <c r="N39" i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35" i="1"/>
  <c r="V50" i="1"/>
  <c r="V51" i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49" i="1"/>
  <c r="U36" i="1"/>
  <c r="U37" i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35" i="1"/>
  <c r="Z4" i="1"/>
  <c r="Z5" i="1" s="1"/>
  <c r="Y5" i="1"/>
  <c r="X5" i="1"/>
  <c r="S4" i="1"/>
  <c r="S5" i="1" s="1"/>
  <c r="R5" i="1"/>
  <c r="Q5" i="1"/>
  <c r="L4" i="1"/>
  <c r="L5" i="1" s="1"/>
  <c r="K5" i="1"/>
  <c r="AD4" i="1"/>
  <c r="AE4" i="1"/>
  <c r="AC4" i="1"/>
  <c r="AE6" i="1" l="1"/>
  <c r="E5" i="1" l="1"/>
  <c r="J5" i="1"/>
  <c r="AC6" i="1" l="1"/>
  <c r="AD6" i="1"/>
</calcChain>
</file>

<file path=xl/comments1.xml><?xml version="1.0" encoding="utf-8"?>
<comments xmlns="http://schemas.openxmlformats.org/spreadsheetml/2006/main">
  <authors>
    <author>Default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 xml:space="preserve">Mark:
</t>
        </r>
        <r>
          <rPr>
            <sz val="9"/>
            <color indexed="81"/>
            <rFont val="Tahoma"/>
            <family val="2"/>
          </rPr>
          <t>I found the numbers here -
http://currents.plos.org/outbreaks/article/estimating-the-reproduction-number-of-zaire-ebolavirus-ebov-during-the-2014-outbreak-in-west-africa/#ref5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http://mtbi.asu.edu/files/Mathematical_Models_to_Study_the_Outbreaks_of_Ebola.pdf
Page. 3
The incubation period of Ebola is 2-21 days, and 
the infectious period is 4-10 days. 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</t>
        </r>
        <r>
          <rPr>
            <vertAlign val="subscript"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= β/γ
http://www.samsi.info/sites/default/files/Slides_BasicEpi_SIR.pdf</t>
        </r>
      </text>
    </comment>
  </commentList>
</comments>
</file>

<file path=xl/sharedStrings.xml><?xml version="1.0" encoding="utf-8"?>
<sst xmlns="http://schemas.openxmlformats.org/spreadsheetml/2006/main" count="88" uniqueCount="26">
  <si>
    <t>Guinea</t>
  </si>
  <si>
    <t>Date</t>
  </si>
  <si>
    <t>Guinea</t>
    <phoneticPr fontId="1" type="noConversion"/>
  </si>
  <si>
    <t>week</t>
    <phoneticPr fontId="1" type="noConversion"/>
  </si>
  <si>
    <t>Data</t>
    <phoneticPr fontId="1" type="noConversion"/>
  </si>
  <si>
    <t>Model</t>
    <phoneticPr fontId="1" type="noConversion"/>
  </si>
  <si>
    <t>Optimized Parameter</t>
    <phoneticPr fontId="1" type="noConversion"/>
  </si>
  <si>
    <t>beta</t>
    <phoneticPr fontId="1" type="noConversion"/>
  </si>
  <si>
    <t>gamma</t>
    <phoneticPr fontId="1" type="noConversion"/>
  </si>
  <si>
    <t># Infected</t>
    <phoneticPr fontId="1" type="noConversion"/>
  </si>
  <si>
    <t>Sierra Leone</t>
  </si>
  <si>
    <t>Liberia</t>
  </si>
  <si>
    <t>Liberia</t>
    <phoneticPr fontId="1" type="noConversion"/>
  </si>
  <si>
    <t>Pre-Obama Intervention Parameters</t>
  </si>
  <si>
    <t>Inverse of infectious duration, γ</t>
  </si>
  <si>
    <r>
      <t>Basic reproduction number, R</t>
    </r>
    <r>
      <rPr>
        <vertAlign val="subscript"/>
        <sz val="11"/>
        <color theme="1"/>
        <rFont val="Calibri"/>
        <family val="2"/>
        <scheme val="minor"/>
      </rPr>
      <t>0</t>
    </r>
  </si>
  <si>
    <t>Post-Obama Intervention Parameters</t>
  </si>
  <si>
    <t>Basic reproduction number, R0</t>
  </si>
  <si>
    <t>R0</t>
    <phoneticPr fontId="1" type="noConversion"/>
  </si>
  <si>
    <t>Total</t>
    <phoneticPr fontId="1" type="noConversion"/>
  </si>
  <si>
    <t>Intervention</t>
    <phoneticPr fontId="1" type="noConversion"/>
  </si>
  <si>
    <t># Removed</t>
    <phoneticPr fontId="1" type="noConversion"/>
  </si>
  <si>
    <t>p0</t>
    <phoneticPr fontId="1" type="noConversion"/>
  </si>
  <si>
    <t>Red</t>
    <phoneticPr fontId="1" type="noConversion"/>
  </si>
  <si>
    <t>Green</t>
    <phoneticPr fontId="1" type="noConversion"/>
  </si>
  <si>
    <t>Transmission rate, 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</si>
</sst>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 "/>
    <numFmt numFmtId="165" formatCode="0.0%"/>
    <numFmt numFmtId="175" formatCode="0.00_ "/>
  </numFmts>
  <fonts count="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9"/>
      <color indexed="81"/>
      <name val="Tahoma"/>
      <family val="2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/>
    <xf numFmtId="0" fontId="0" fillId="0" borderId="1" xfId="0" applyBorder="1" applyAlignment="1"/>
    <xf numFmtId="3" fontId="0" fillId="0" borderId="1" xfId="0" applyNumberFormat="1" applyBorder="1" applyAlignment="1"/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/>
    <xf numFmtId="16" fontId="0" fillId="0" borderId="1" xfId="0" applyNumberFormat="1" applyBorder="1" applyAlignme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 applyAlignment="1"/>
    <xf numFmtId="0" fontId="0" fillId="0" borderId="0" xfId="0" applyAlignment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164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65" fontId="0" fillId="0" borderId="0" xfId="1" applyNumberFormat="1" applyFont="1">
      <alignment vertical="center"/>
    </xf>
    <xf numFmtId="0" fontId="0" fillId="0" borderId="8" xfId="0" applyBorder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5" fontId="0" fillId="0" borderId="0" xfId="0" applyNumberFormat="1" applyAlignment="1"/>
    <xf numFmtId="0" fontId="3" fillId="0" borderId="1" xfId="0" applyFont="1" applyBorder="1" applyAlignment="1">
      <alignment vertical="center"/>
    </xf>
    <xf numFmtId="16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 applyAlignment="1">
      <alignment horizontal="center"/>
    </xf>
    <xf numFmtId="0" fontId="3" fillId="0" borderId="8" xfId="0" applyFont="1" applyBorder="1">
      <alignment vertical="center"/>
    </xf>
    <xf numFmtId="164" fontId="0" fillId="0" borderId="8" xfId="0" applyNumberFormat="1" applyBorder="1">
      <alignment vertical="center"/>
    </xf>
    <xf numFmtId="1" fontId="0" fillId="0" borderId="8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3" fillId="0" borderId="11" xfId="0" applyFont="1" applyBorder="1">
      <alignment vertical="center"/>
    </xf>
    <xf numFmtId="0" fontId="0" fillId="0" borderId="11" xfId="0" applyBorder="1">
      <alignment vertical="center"/>
    </xf>
    <xf numFmtId="164" fontId="0" fillId="0" borderId="11" xfId="0" applyNumberFormat="1" applyBorder="1">
      <alignment vertical="center"/>
    </xf>
    <xf numFmtId="1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19"/>
  <sheetViews>
    <sheetView tabSelected="1" workbookViewId="0"/>
  </sheetViews>
  <sheetFormatPr defaultRowHeight="15"/>
  <cols>
    <col min="5" max="5" width="9.5703125" bestFit="1" customWidth="1"/>
    <col min="8" max="8" width="11" customWidth="1"/>
    <col min="15" max="15" width="11" customWidth="1"/>
    <col min="17" max="19" width="9.5703125" bestFit="1" customWidth="1"/>
    <col min="22" max="22" width="10.7109375" customWidth="1"/>
    <col min="24" max="24" width="9.5703125" bestFit="1" customWidth="1"/>
    <col min="26" max="26" width="10.5703125" bestFit="1" customWidth="1"/>
    <col min="28" max="28" width="39.7109375" bestFit="1" customWidth="1"/>
    <col min="29" max="31" width="12" customWidth="1"/>
  </cols>
  <sheetData>
    <row r="2" spans="2:34">
      <c r="B2" s="34" t="s">
        <v>19</v>
      </c>
      <c r="C2" s="34"/>
      <c r="D2" s="34"/>
      <c r="E2" s="34"/>
      <c r="G2" s="32" t="s">
        <v>2</v>
      </c>
      <c r="H2" s="33"/>
      <c r="I2" s="30"/>
      <c r="J2" s="25" t="s">
        <v>24</v>
      </c>
      <c r="K2" s="25" t="s">
        <v>23</v>
      </c>
      <c r="L2" s="25" t="s">
        <v>22</v>
      </c>
      <c r="N2" s="32" t="s">
        <v>10</v>
      </c>
      <c r="O2" s="33"/>
      <c r="P2" s="30"/>
      <c r="Q2" s="25" t="s">
        <v>24</v>
      </c>
      <c r="R2" s="25" t="s">
        <v>23</v>
      </c>
      <c r="S2" s="25" t="s">
        <v>22</v>
      </c>
      <c r="U2" s="34" t="s">
        <v>12</v>
      </c>
      <c r="V2" s="34"/>
      <c r="W2" s="38"/>
      <c r="X2" s="25" t="s">
        <v>24</v>
      </c>
      <c r="Y2" s="25" t="s">
        <v>23</v>
      </c>
      <c r="Z2" s="25" t="s">
        <v>22</v>
      </c>
      <c r="AB2" s="1" t="s">
        <v>13</v>
      </c>
      <c r="AC2" s="14" t="s">
        <v>0</v>
      </c>
      <c r="AD2" s="14" t="s">
        <v>10</v>
      </c>
      <c r="AE2" s="14" t="s">
        <v>11</v>
      </c>
      <c r="AH2" s="14"/>
    </row>
    <row r="3" spans="2:34">
      <c r="B3" s="4" t="s">
        <v>6</v>
      </c>
      <c r="C3" s="5"/>
      <c r="D3" s="6" t="s">
        <v>7</v>
      </c>
      <c r="E3" s="36">
        <v>2.6486951566006098</v>
      </c>
      <c r="G3" s="4" t="s">
        <v>6</v>
      </c>
      <c r="H3" s="5"/>
      <c r="I3" s="6" t="s">
        <v>7</v>
      </c>
      <c r="J3" s="36">
        <v>0.155266607080636</v>
      </c>
      <c r="K3" s="36">
        <v>0.22450225906309701</v>
      </c>
      <c r="L3" s="36">
        <v>0.27</v>
      </c>
      <c r="N3" s="4" t="s">
        <v>6</v>
      </c>
      <c r="O3" s="5"/>
      <c r="P3" s="6" t="s">
        <v>7</v>
      </c>
      <c r="Q3" s="36">
        <v>0.67633138313318097</v>
      </c>
      <c r="R3" s="36">
        <v>1.51688303705302</v>
      </c>
      <c r="S3" s="41">
        <v>0.45</v>
      </c>
      <c r="U3" s="4" t="s">
        <v>6</v>
      </c>
      <c r="V3" s="5"/>
      <c r="W3" s="24" t="s">
        <v>7</v>
      </c>
      <c r="X3" s="36">
        <v>0.53077552911299097</v>
      </c>
      <c r="Y3" s="36">
        <v>0.76296166400135801</v>
      </c>
      <c r="Z3" s="41">
        <v>0.28000000000000003</v>
      </c>
      <c r="AB3" s="15" t="s">
        <v>25</v>
      </c>
      <c r="AC3" s="16">
        <v>0.27</v>
      </c>
      <c r="AD3" s="16">
        <v>0.45</v>
      </c>
      <c r="AE3" s="16">
        <v>0.28000000000000003</v>
      </c>
      <c r="AG3" s="16"/>
    </row>
    <row r="4" spans="2:34">
      <c r="B4" s="9"/>
      <c r="C4" s="10"/>
      <c r="D4" s="6" t="s">
        <v>8</v>
      </c>
      <c r="E4" s="36">
        <v>5.45755382353114</v>
      </c>
      <c r="G4" s="9"/>
      <c r="H4" s="10"/>
      <c r="I4" s="6" t="s">
        <v>8</v>
      </c>
      <c r="J4" s="36">
        <v>5.0438190882154399E-2</v>
      </c>
      <c r="K4" s="36">
        <v>0.16088033211734101</v>
      </c>
      <c r="L4" s="36">
        <f>1/5.61</f>
        <v>0.17825311942959002</v>
      </c>
      <c r="N4" s="9"/>
      <c r="O4" s="10"/>
      <c r="P4" s="6" t="s">
        <v>8</v>
      </c>
      <c r="Q4" s="36">
        <v>0.30639363066912301</v>
      </c>
      <c r="R4" s="36">
        <v>1.3615546055821199</v>
      </c>
      <c r="S4" s="41">
        <f t="shared" ref="S4" si="0">1/5.61</f>
        <v>0.17825311942959002</v>
      </c>
      <c r="U4" s="38"/>
      <c r="V4" s="38"/>
      <c r="W4" s="24" t="s">
        <v>8</v>
      </c>
      <c r="X4" s="36">
        <v>0.12522114473884199</v>
      </c>
      <c r="Y4" s="36">
        <v>5.3297359941444002E-2</v>
      </c>
      <c r="Z4" s="41">
        <f t="shared" ref="Z4" si="1">1/5.61</f>
        <v>0.17825311942959002</v>
      </c>
      <c r="AB4" s="15" t="s">
        <v>14</v>
      </c>
      <c r="AC4" s="37">
        <f>1/5.61</f>
        <v>0.17825311942959002</v>
      </c>
      <c r="AD4" s="37">
        <f t="shared" ref="AD4:AE4" si="2">1/5.61</f>
        <v>0.17825311942959002</v>
      </c>
      <c r="AE4" s="37">
        <f t="shared" si="2"/>
        <v>0.17825311942959002</v>
      </c>
      <c r="AG4" s="16"/>
    </row>
    <row r="5" spans="2:34">
      <c r="B5" s="18"/>
      <c r="C5" s="19"/>
      <c r="D5" s="6" t="s">
        <v>18</v>
      </c>
      <c r="E5" s="36">
        <f>E3/E4</f>
        <v>0.48532643785945373</v>
      </c>
      <c r="G5" s="18"/>
      <c r="H5" s="19"/>
      <c r="I5" s="6" t="s">
        <v>18</v>
      </c>
      <c r="J5" s="36">
        <f>J3/J4</f>
        <v>3.0783540084418664</v>
      </c>
      <c r="K5" s="36">
        <f>K3/K4</f>
        <v>1.3954611860159027</v>
      </c>
      <c r="L5" s="36">
        <f>L3/L4</f>
        <v>1.5147000000000002</v>
      </c>
      <c r="N5" s="18"/>
      <c r="O5" s="19"/>
      <c r="P5" s="6" t="s">
        <v>18</v>
      </c>
      <c r="Q5" s="36">
        <f>Q3/Q4</f>
        <v>2.2073937426707047</v>
      </c>
      <c r="R5" s="36">
        <f>R3/R4</f>
        <v>1.1140816760738661</v>
      </c>
      <c r="S5" s="36">
        <f>S3/S4</f>
        <v>2.5245000000000002</v>
      </c>
      <c r="U5" s="38"/>
      <c r="V5" s="38"/>
      <c r="W5" s="24" t="s">
        <v>18</v>
      </c>
      <c r="X5" s="36">
        <f>X3/X4</f>
        <v>4.2387052939019432</v>
      </c>
      <c r="Y5" s="36">
        <f>Y3/Y4</f>
        <v>14.315186809245299</v>
      </c>
      <c r="Z5" s="36">
        <f>Z3/Z4</f>
        <v>1.5708000000000002</v>
      </c>
      <c r="AB5" s="15"/>
      <c r="AC5" s="16"/>
      <c r="AD5" s="16"/>
      <c r="AE5" s="16"/>
    </row>
    <row r="6" spans="2:34" ht="18">
      <c r="B6" s="11"/>
      <c r="C6" s="12"/>
      <c r="D6" s="31" t="s">
        <v>9</v>
      </c>
      <c r="E6" s="31"/>
      <c r="G6" s="11"/>
      <c r="H6" s="12"/>
      <c r="I6" s="31" t="s">
        <v>9</v>
      </c>
      <c r="J6" s="50"/>
      <c r="K6" s="45" t="s">
        <v>21</v>
      </c>
      <c r="L6" s="31"/>
      <c r="N6" s="11"/>
      <c r="O6" s="12"/>
      <c r="P6" s="31" t="s">
        <v>9</v>
      </c>
      <c r="Q6" s="50"/>
      <c r="R6" s="45" t="s">
        <v>21</v>
      </c>
      <c r="S6" s="31"/>
      <c r="U6" s="38"/>
      <c r="V6" s="38"/>
      <c r="W6" s="31" t="s">
        <v>9</v>
      </c>
      <c r="X6" s="50"/>
      <c r="Y6" s="45" t="s">
        <v>21</v>
      </c>
      <c r="Z6" s="31"/>
      <c r="AB6" s="15" t="s">
        <v>15</v>
      </c>
      <c r="AC6" s="16">
        <f>AC3/AC4</f>
        <v>1.5147000000000002</v>
      </c>
      <c r="AD6" s="16">
        <f>AD3/AD4</f>
        <v>2.5245000000000002</v>
      </c>
      <c r="AE6" s="16">
        <f>AE3/AE4</f>
        <v>1.5708000000000002</v>
      </c>
    </row>
    <row r="7" spans="2:34">
      <c r="B7" s="7" t="s">
        <v>1</v>
      </c>
      <c r="C7" s="4" t="s">
        <v>3</v>
      </c>
      <c r="D7" s="4" t="s">
        <v>4</v>
      </c>
      <c r="E7" s="4" t="s">
        <v>5</v>
      </c>
      <c r="G7" s="7" t="s">
        <v>1</v>
      </c>
      <c r="H7" s="4" t="s">
        <v>3</v>
      </c>
      <c r="I7" s="4" t="s">
        <v>4</v>
      </c>
      <c r="J7" s="46" t="s">
        <v>5</v>
      </c>
      <c r="K7" s="42" t="s">
        <v>4</v>
      </c>
      <c r="L7" s="4" t="s">
        <v>5</v>
      </c>
      <c r="N7" s="7" t="s">
        <v>1</v>
      </c>
      <c r="O7" s="4" t="s">
        <v>3</v>
      </c>
      <c r="P7" s="4" t="s">
        <v>4</v>
      </c>
      <c r="Q7" s="46" t="s">
        <v>5</v>
      </c>
      <c r="R7" s="42" t="s">
        <v>4</v>
      </c>
      <c r="S7" s="4" t="s">
        <v>5</v>
      </c>
      <c r="U7" s="7" t="s">
        <v>1</v>
      </c>
      <c r="V7" s="4" t="s">
        <v>3</v>
      </c>
      <c r="W7" s="4" t="s">
        <v>4</v>
      </c>
      <c r="X7" s="46" t="s">
        <v>5</v>
      </c>
      <c r="Y7" s="42" t="s">
        <v>4</v>
      </c>
      <c r="Z7" s="4" t="s">
        <v>5</v>
      </c>
    </row>
    <row r="8" spans="2:34">
      <c r="B8" s="8">
        <v>41723</v>
      </c>
      <c r="C8" s="5">
        <v>1</v>
      </c>
      <c r="D8" s="2">
        <v>86</v>
      </c>
      <c r="E8" s="13">
        <v>86</v>
      </c>
      <c r="G8" s="8">
        <v>41723</v>
      </c>
      <c r="H8" s="5">
        <v>1</v>
      </c>
      <c r="I8" s="2">
        <v>86</v>
      </c>
      <c r="J8" s="48">
        <v>86</v>
      </c>
      <c r="K8" s="43">
        <v>60</v>
      </c>
      <c r="L8" s="13">
        <v>60</v>
      </c>
      <c r="M8" s="26"/>
      <c r="N8" s="8">
        <v>41723</v>
      </c>
      <c r="O8" s="5"/>
      <c r="P8" s="2"/>
      <c r="Q8" s="47"/>
      <c r="R8" s="29"/>
      <c r="S8" s="5"/>
      <c r="U8" s="8">
        <v>41723</v>
      </c>
      <c r="V8" s="5"/>
      <c r="W8" s="2"/>
      <c r="X8" s="47"/>
      <c r="Y8" s="29"/>
      <c r="Z8" s="5"/>
      <c r="AB8" s="27"/>
    </row>
    <row r="9" spans="2:34">
      <c r="B9" s="8">
        <v>41730</v>
      </c>
      <c r="C9" s="5">
        <v>2</v>
      </c>
      <c r="D9" s="2">
        <v>127</v>
      </c>
      <c r="E9" s="13">
        <v>26157.652562438099</v>
      </c>
      <c r="G9" s="8">
        <v>41730</v>
      </c>
      <c r="H9" s="5">
        <v>2</v>
      </c>
      <c r="I9" s="2">
        <v>127</v>
      </c>
      <c r="J9" s="48">
        <v>93.868560206684293</v>
      </c>
      <c r="K9" s="43">
        <v>83</v>
      </c>
      <c r="L9" s="13">
        <v>76.021691688133302</v>
      </c>
      <c r="M9" s="26"/>
      <c r="N9" s="8">
        <v>41730</v>
      </c>
      <c r="O9" s="5"/>
      <c r="P9" s="2"/>
      <c r="Q9" s="47"/>
      <c r="R9" s="29"/>
      <c r="S9" s="5"/>
      <c r="U9" s="8">
        <v>41730</v>
      </c>
      <c r="V9" s="5"/>
      <c r="W9" s="2"/>
      <c r="X9" s="47"/>
      <c r="Y9" s="29"/>
      <c r="Z9" s="5"/>
      <c r="AB9" s="27"/>
    </row>
    <row r="10" spans="2:34">
      <c r="B10" s="8">
        <v>41737</v>
      </c>
      <c r="C10" s="5">
        <v>3</v>
      </c>
      <c r="D10" s="2">
        <v>151</v>
      </c>
      <c r="E10" s="13">
        <v>22740.370673684301</v>
      </c>
      <c r="G10" s="8">
        <v>41737</v>
      </c>
      <c r="H10" s="5">
        <v>3</v>
      </c>
      <c r="I10" s="2">
        <v>151</v>
      </c>
      <c r="J10" s="48">
        <v>102.38911218535</v>
      </c>
      <c r="K10" s="43">
        <v>107.3</v>
      </c>
      <c r="L10" s="13">
        <v>93.503616744049793</v>
      </c>
      <c r="M10" s="26"/>
      <c r="N10" s="8">
        <v>41737</v>
      </c>
      <c r="O10" s="5"/>
      <c r="P10" s="2"/>
      <c r="Q10" s="47"/>
      <c r="R10" s="29"/>
      <c r="S10" s="5"/>
      <c r="U10" s="8">
        <v>41737</v>
      </c>
      <c r="V10" s="5"/>
      <c r="W10" s="2"/>
      <c r="X10" s="47"/>
      <c r="Y10" s="29"/>
      <c r="Z10" s="5"/>
      <c r="AB10" s="27"/>
    </row>
    <row r="11" spans="2:34">
      <c r="B11" s="8">
        <v>41744</v>
      </c>
      <c r="C11" s="5">
        <v>4</v>
      </c>
      <c r="D11" s="2">
        <v>168</v>
      </c>
      <c r="E11" s="13">
        <v>19769.528521416902</v>
      </c>
      <c r="G11" s="8">
        <v>41744</v>
      </c>
      <c r="H11" s="5">
        <v>4</v>
      </c>
      <c r="I11" s="2">
        <v>168</v>
      </c>
      <c r="J11" s="48">
        <v>111.602570045275</v>
      </c>
      <c r="K11" s="43">
        <v>127.5</v>
      </c>
      <c r="L11" s="13">
        <v>112.565421617247</v>
      </c>
      <c r="M11" s="26"/>
      <c r="N11" s="8">
        <v>41744</v>
      </c>
      <c r="O11" s="5"/>
      <c r="P11" s="2"/>
      <c r="Q11" s="47"/>
      <c r="R11" s="29"/>
      <c r="S11" s="5"/>
      <c r="U11" s="8">
        <v>41744</v>
      </c>
      <c r="V11" s="5"/>
      <c r="W11" s="2"/>
      <c r="X11" s="47"/>
      <c r="Y11" s="29"/>
      <c r="Z11" s="5"/>
      <c r="AB11" s="27"/>
    </row>
    <row r="12" spans="2:34">
      <c r="B12" s="8">
        <v>41751</v>
      </c>
      <c r="C12" s="5">
        <v>5</v>
      </c>
      <c r="D12" s="2">
        <v>218</v>
      </c>
      <c r="E12" s="13">
        <v>17186.8024298942</v>
      </c>
      <c r="G12" s="8">
        <v>41751</v>
      </c>
      <c r="H12" s="5">
        <v>5</v>
      </c>
      <c r="I12" s="2">
        <v>218</v>
      </c>
      <c r="J12" s="48">
        <v>121.549587104259</v>
      </c>
      <c r="K12" s="43">
        <v>165.6</v>
      </c>
      <c r="L12" s="13">
        <v>133.33414537239801</v>
      </c>
      <c r="M12" s="26"/>
      <c r="N12" s="8">
        <v>41751</v>
      </c>
      <c r="O12" s="5"/>
      <c r="P12" s="2"/>
      <c r="Q12" s="47"/>
      <c r="R12" s="29"/>
      <c r="S12" s="5"/>
      <c r="U12" s="8">
        <v>41751</v>
      </c>
      <c r="V12" s="5"/>
      <c r="W12" s="2"/>
      <c r="X12" s="47"/>
      <c r="Y12" s="29"/>
      <c r="Z12" s="5"/>
    </row>
    <row r="13" spans="2:34">
      <c r="B13" s="8">
        <v>41758</v>
      </c>
      <c r="C13" s="5">
        <v>6</v>
      </c>
      <c r="D13" s="2">
        <v>226</v>
      </c>
      <c r="E13" s="13">
        <v>14941.488232578</v>
      </c>
      <c r="G13" s="8">
        <v>41758</v>
      </c>
      <c r="H13" s="5">
        <v>6</v>
      </c>
      <c r="I13" s="2">
        <v>226</v>
      </c>
      <c r="J13" s="48">
        <v>132.26988820770799</v>
      </c>
      <c r="K13" s="43">
        <v>188.6</v>
      </c>
      <c r="L13" s="13">
        <v>155.944059131427</v>
      </c>
      <c r="M13" s="26"/>
      <c r="N13" s="8">
        <v>41758</v>
      </c>
      <c r="O13" s="5"/>
      <c r="P13" s="2"/>
      <c r="Q13" s="47"/>
      <c r="R13" s="29"/>
      <c r="S13" s="5"/>
      <c r="U13" s="8">
        <v>41758</v>
      </c>
      <c r="V13" s="5"/>
      <c r="W13" s="2"/>
      <c r="X13" s="47"/>
      <c r="Y13" s="29"/>
      <c r="Z13" s="5"/>
      <c r="AB13" s="27"/>
    </row>
    <row r="14" spans="2:34">
      <c r="B14" s="8">
        <v>41765</v>
      </c>
      <c r="C14" s="5">
        <v>7</v>
      </c>
      <c r="D14" s="2">
        <v>235</v>
      </c>
      <c r="E14" s="13">
        <v>12989.505845092001</v>
      </c>
      <c r="G14" s="8">
        <v>41765</v>
      </c>
      <c r="H14" s="5">
        <v>7</v>
      </c>
      <c r="I14" s="2">
        <v>235</v>
      </c>
      <c r="J14" s="48">
        <v>143.79673052684299</v>
      </c>
      <c r="K14" s="43">
        <v>199</v>
      </c>
      <c r="L14" s="13">
        <v>180.53334674379801</v>
      </c>
      <c r="M14" s="26"/>
      <c r="N14" s="8">
        <v>41765</v>
      </c>
      <c r="O14" s="5"/>
      <c r="P14" s="2"/>
      <c r="Q14" s="47"/>
      <c r="R14" s="29"/>
      <c r="S14" s="5"/>
      <c r="U14" s="8">
        <v>41765</v>
      </c>
      <c r="V14" s="5"/>
      <c r="W14" s="2"/>
      <c r="X14" s="47"/>
      <c r="Y14" s="29"/>
      <c r="Z14" s="5"/>
      <c r="AB14" s="27"/>
    </row>
    <row r="15" spans="2:34">
      <c r="B15" s="8">
        <v>41772</v>
      </c>
      <c r="C15" s="5">
        <v>8</v>
      </c>
      <c r="D15" s="2">
        <v>248</v>
      </c>
      <c r="E15" s="13">
        <v>11292.5338792001</v>
      </c>
      <c r="G15" s="8">
        <v>41772</v>
      </c>
      <c r="H15" s="5">
        <v>8</v>
      </c>
      <c r="I15" s="2">
        <v>248</v>
      </c>
      <c r="J15" s="48">
        <v>156.172780826755</v>
      </c>
      <c r="K15" s="43">
        <v>215.7</v>
      </c>
      <c r="L15" s="13">
        <v>207.254224569012</v>
      </c>
      <c r="M15" s="26"/>
      <c r="N15" s="8">
        <v>41772</v>
      </c>
      <c r="O15" s="5"/>
      <c r="P15" s="2"/>
      <c r="Q15" s="47"/>
      <c r="R15" s="29"/>
      <c r="S15" s="5"/>
      <c r="U15" s="8">
        <v>41772</v>
      </c>
      <c r="V15" s="5"/>
      <c r="W15" s="2"/>
      <c r="X15" s="47"/>
      <c r="Y15" s="29"/>
      <c r="Z15" s="5"/>
      <c r="AB15" s="27"/>
      <c r="AC15" s="28"/>
      <c r="AD15" s="28"/>
      <c r="AE15" s="28"/>
    </row>
    <row r="16" spans="2:34">
      <c r="B16" s="8">
        <v>41779</v>
      </c>
      <c r="C16" s="5">
        <v>9</v>
      </c>
      <c r="D16" s="2">
        <v>253</v>
      </c>
      <c r="E16" s="13">
        <v>9817.2573266428008</v>
      </c>
      <c r="G16" s="8">
        <v>41779</v>
      </c>
      <c r="H16" s="5">
        <v>9</v>
      </c>
      <c r="I16" s="2">
        <v>253</v>
      </c>
      <c r="J16" s="48">
        <v>169.436962433628</v>
      </c>
      <c r="K16" s="43">
        <v>224.6</v>
      </c>
      <c r="L16" s="13">
        <v>236.26448598591199</v>
      </c>
      <c r="M16" s="26"/>
      <c r="N16" s="8">
        <v>41779</v>
      </c>
      <c r="O16" s="5"/>
      <c r="P16" s="2"/>
      <c r="Q16" s="47"/>
      <c r="R16" s="29"/>
      <c r="S16" s="5"/>
      <c r="U16" s="8">
        <v>41779</v>
      </c>
      <c r="V16" s="5"/>
      <c r="W16" s="2"/>
      <c r="X16" s="47"/>
      <c r="Y16" s="29"/>
      <c r="Z16" s="5"/>
    </row>
    <row r="17" spans="2:26">
      <c r="B17" s="8">
        <v>41786</v>
      </c>
      <c r="C17" s="5">
        <v>10</v>
      </c>
      <c r="D17" s="2">
        <v>297</v>
      </c>
      <c r="E17" s="13">
        <v>8534.7135060240907</v>
      </c>
      <c r="G17" s="8">
        <v>41786</v>
      </c>
      <c r="H17" s="5">
        <v>10</v>
      </c>
      <c r="I17" s="2">
        <v>281</v>
      </c>
      <c r="J17" s="48">
        <v>183.619544408411</v>
      </c>
      <c r="K17" s="43">
        <v>236.1</v>
      </c>
      <c r="L17" s="13">
        <v>267.72439589848398</v>
      </c>
      <c r="M17" s="26"/>
      <c r="N17" s="8">
        <v>41786</v>
      </c>
      <c r="O17" s="5">
        <v>1</v>
      </c>
      <c r="P17" s="2">
        <v>16</v>
      </c>
      <c r="Q17" s="48">
        <v>16</v>
      </c>
      <c r="R17" s="43">
        <v>5</v>
      </c>
      <c r="S17" s="13">
        <v>5</v>
      </c>
      <c r="U17" s="8">
        <v>41786</v>
      </c>
      <c r="V17" s="5"/>
      <c r="W17" s="2"/>
      <c r="X17" s="48"/>
      <c r="Y17" s="43"/>
      <c r="Z17" s="13"/>
    </row>
    <row r="18" spans="2:26">
      <c r="B18" s="8">
        <v>41793</v>
      </c>
      <c r="C18" s="5">
        <v>11</v>
      </c>
      <c r="D18" s="2">
        <v>425</v>
      </c>
      <c r="E18" s="13">
        <v>7419.7234730844202</v>
      </c>
      <c r="G18" s="8">
        <v>41793</v>
      </c>
      <c r="H18" s="5">
        <v>11</v>
      </c>
      <c r="I18" s="2">
        <v>344</v>
      </c>
      <c r="J18" s="48">
        <v>198.74214154682301</v>
      </c>
      <c r="K18" s="43">
        <v>273.5</v>
      </c>
      <c r="L18" s="13">
        <v>301.79669073586302</v>
      </c>
      <c r="M18" s="26"/>
      <c r="N18" s="8">
        <v>41793</v>
      </c>
      <c r="O18" s="5">
        <v>2</v>
      </c>
      <c r="P18" s="2">
        <v>81</v>
      </c>
      <c r="Q18" s="48">
        <v>20.972706879199801</v>
      </c>
      <c r="R18" s="43">
        <v>6</v>
      </c>
      <c r="S18" s="13">
        <v>8.2754633888302003</v>
      </c>
      <c r="U18" s="8">
        <v>41793</v>
      </c>
      <c r="V18" s="5"/>
      <c r="W18" s="2"/>
      <c r="X18" s="48"/>
      <c r="Y18" s="43"/>
      <c r="Z18" s="13"/>
    </row>
    <row r="19" spans="2:26">
      <c r="B19" s="8">
        <v>41800</v>
      </c>
      <c r="C19" s="5">
        <v>12</v>
      </c>
      <c r="D19" s="2">
        <v>440</v>
      </c>
      <c r="E19" s="13">
        <v>6450.3977047940898</v>
      </c>
      <c r="G19" s="8">
        <v>41800</v>
      </c>
      <c r="H19" s="5">
        <v>12</v>
      </c>
      <c r="I19" s="2">
        <v>351</v>
      </c>
      <c r="J19" s="48">
        <v>214.817714379346</v>
      </c>
      <c r="K19" s="43">
        <v>303.39999999999998</v>
      </c>
      <c r="L19" s="13">
        <v>338.64657845232898</v>
      </c>
      <c r="M19" s="26"/>
      <c r="N19" s="8">
        <v>41800</v>
      </c>
      <c r="O19" s="5">
        <v>3</v>
      </c>
      <c r="P19" s="2">
        <v>89</v>
      </c>
      <c r="Q19" s="48">
        <v>27.478913784516202</v>
      </c>
      <c r="R19" s="43">
        <v>26.5</v>
      </c>
      <c r="S19" s="13">
        <v>12.567798260601</v>
      </c>
      <c r="U19" s="8">
        <v>41800</v>
      </c>
      <c r="V19" s="5"/>
      <c r="W19" s="2"/>
      <c r="X19" s="48"/>
      <c r="Y19" s="43"/>
      <c r="Z19" s="13"/>
    </row>
    <row r="20" spans="2:26">
      <c r="B20" s="8">
        <v>41807</v>
      </c>
      <c r="C20" s="5">
        <v>13</v>
      </c>
      <c r="D20" s="2">
        <v>528</v>
      </c>
      <c r="E20" s="13">
        <v>5607.7063663387198</v>
      </c>
      <c r="G20" s="8">
        <v>41807</v>
      </c>
      <c r="H20" s="5">
        <v>13</v>
      </c>
      <c r="I20" s="2">
        <v>398</v>
      </c>
      <c r="J20" s="48">
        <v>231.85056917123501</v>
      </c>
      <c r="K20" s="43">
        <v>343.5</v>
      </c>
      <c r="L20" s="13">
        <v>378.44173852730802</v>
      </c>
      <c r="M20" s="26"/>
      <c r="N20" s="8">
        <v>41807</v>
      </c>
      <c r="O20" s="5">
        <v>4</v>
      </c>
      <c r="P20" s="2">
        <v>97</v>
      </c>
      <c r="Q20" s="48">
        <v>35.985714085448699</v>
      </c>
      <c r="R20" s="43">
        <v>70.900000000000006</v>
      </c>
      <c r="S20" s="13">
        <v>18.191977275550801</v>
      </c>
      <c r="U20" s="8">
        <v>41807</v>
      </c>
      <c r="V20" s="5">
        <v>1</v>
      </c>
      <c r="W20" s="2">
        <v>33</v>
      </c>
      <c r="X20" s="48">
        <v>33</v>
      </c>
      <c r="Y20" s="43">
        <v>24</v>
      </c>
      <c r="Z20" s="13">
        <v>24</v>
      </c>
    </row>
    <row r="21" spans="2:26">
      <c r="B21" s="8">
        <v>41814</v>
      </c>
      <c r="C21" s="5">
        <v>14</v>
      </c>
      <c r="D21" s="2">
        <v>599</v>
      </c>
      <c r="E21" s="13">
        <v>4875.1057112607696</v>
      </c>
      <c r="G21" s="8">
        <v>41814</v>
      </c>
      <c r="H21" s="5">
        <v>14</v>
      </c>
      <c r="I21" s="2">
        <v>390</v>
      </c>
      <c r="J21" s="48">
        <v>249.83635792250701</v>
      </c>
      <c r="K21" s="43">
        <v>363.6</v>
      </c>
      <c r="L21" s="13">
        <v>421.352321965371</v>
      </c>
      <c r="M21" s="26"/>
      <c r="N21" s="8">
        <v>41814</v>
      </c>
      <c r="O21" s="5">
        <v>5</v>
      </c>
      <c r="P21" s="2">
        <v>158</v>
      </c>
      <c r="Q21" s="48">
        <v>47.0874558799947</v>
      </c>
      <c r="R21" s="43">
        <v>58.3</v>
      </c>
      <c r="S21" s="13">
        <v>25.550962304012501</v>
      </c>
      <c r="U21" s="8">
        <v>41814</v>
      </c>
      <c r="V21" s="5">
        <v>2</v>
      </c>
      <c r="W21" s="2">
        <v>51</v>
      </c>
      <c r="X21" s="48">
        <v>36.471653694781999</v>
      </c>
      <c r="Y21" s="43">
        <v>34</v>
      </c>
      <c r="Z21" s="13">
        <v>30.186759656237701</v>
      </c>
    </row>
    <row r="22" spans="2:26">
      <c r="B22" s="8">
        <v>41821</v>
      </c>
      <c r="C22" s="5">
        <v>15</v>
      </c>
      <c r="D22" s="2">
        <v>759</v>
      </c>
      <c r="E22" s="13">
        <v>4238.2132990769596</v>
      </c>
      <c r="G22" s="8">
        <v>41821</v>
      </c>
      <c r="H22" s="5">
        <v>15</v>
      </c>
      <c r="I22" s="2">
        <v>413</v>
      </c>
      <c r="J22" s="48">
        <v>268.76207836794902</v>
      </c>
      <c r="K22" s="43">
        <v>394.2</v>
      </c>
      <c r="L22" s="13">
        <v>467.55095129623601</v>
      </c>
      <c r="M22" s="26"/>
      <c r="N22" s="8">
        <v>41821</v>
      </c>
      <c r="O22" s="5">
        <v>6</v>
      </c>
      <c r="P22" s="2">
        <v>239</v>
      </c>
      <c r="Q22" s="48">
        <v>61.557043185491302</v>
      </c>
      <c r="R22" s="43">
        <v>141.6</v>
      </c>
      <c r="S22" s="13">
        <v>35.176701901752402</v>
      </c>
      <c r="U22" s="8">
        <v>41821</v>
      </c>
      <c r="V22" s="5">
        <v>3</v>
      </c>
      <c r="W22" s="2">
        <v>107</v>
      </c>
      <c r="X22" s="48">
        <v>40.297206298516997</v>
      </c>
      <c r="Y22" s="43">
        <v>70.400000000000006</v>
      </c>
      <c r="Z22" s="13">
        <v>37.023568642870799</v>
      </c>
    </row>
    <row r="23" spans="2:26">
      <c r="B23" s="8">
        <v>41828</v>
      </c>
      <c r="C23" s="5">
        <v>16</v>
      </c>
      <c r="D23" s="2">
        <v>888</v>
      </c>
      <c r="E23" s="13">
        <v>3684.5256350955501</v>
      </c>
      <c r="G23" s="8">
        <v>41828</v>
      </c>
      <c r="H23" s="5">
        <v>16</v>
      </c>
      <c r="I23" s="2">
        <v>409</v>
      </c>
      <c r="J23" s="48">
        <v>288.60532100037398</v>
      </c>
      <c r="K23" s="43">
        <v>407.1</v>
      </c>
      <c r="L23" s="13">
        <v>517.20947315863702</v>
      </c>
      <c r="M23" s="26"/>
      <c r="N23" s="8">
        <v>41828</v>
      </c>
      <c r="O23" s="5">
        <v>7</v>
      </c>
      <c r="P23" s="2">
        <v>337</v>
      </c>
      <c r="Q23" s="48">
        <v>80.375806466373206</v>
      </c>
      <c r="R23" s="43">
        <v>208.89999999999998</v>
      </c>
      <c r="S23" s="13">
        <v>47.757349941007597</v>
      </c>
      <c r="U23" s="8">
        <v>41828</v>
      </c>
      <c r="V23" s="5">
        <v>4</v>
      </c>
      <c r="W23" s="2">
        <v>142</v>
      </c>
      <c r="X23" s="48">
        <v>44.510086204986401</v>
      </c>
      <c r="Y23" s="43">
        <v>110.2</v>
      </c>
      <c r="Z23" s="13">
        <v>44.576145740536703</v>
      </c>
    </row>
    <row r="24" spans="2:26">
      <c r="B24" s="8">
        <v>41835</v>
      </c>
      <c r="C24" s="5">
        <v>17</v>
      </c>
      <c r="D24" s="2">
        <v>982</v>
      </c>
      <c r="E24" s="13">
        <v>3203.1727048808102</v>
      </c>
      <c r="G24" s="8">
        <v>41835</v>
      </c>
      <c r="H24" s="5">
        <v>17</v>
      </c>
      <c r="I24" s="2">
        <v>411</v>
      </c>
      <c r="J24" s="48">
        <v>309.32348139897601</v>
      </c>
      <c r="K24" s="43">
        <v>406.9</v>
      </c>
      <c r="L24" s="13">
        <v>570.47393611809798</v>
      </c>
      <c r="M24" s="26"/>
      <c r="N24" s="8">
        <v>41835</v>
      </c>
      <c r="O24" s="5">
        <v>8</v>
      </c>
      <c r="P24" s="2">
        <v>397</v>
      </c>
      <c r="Q24" s="48">
        <v>104.77634121727201</v>
      </c>
      <c r="R24" s="43">
        <v>293.29999999999995</v>
      </c>
      <c r="S24" s="13">
        <v>64.167484098850807</v>
      </c>
      <c r="U24" s="8">
        <v>41835</v>
      </c>
      <c r="V24" s="5">
        <v>5</v>
      </c>
      <c r="W24" s="2">
        <v>174</v>
      </c>
      <c r="X24" s="48">
        <v>49.146406839160399</v>
      </c>
      <c r="Y24" s="43">
        <v>138.69999999999999</v>
      </c>
      <c r="Z24" s="13">
        <v>52.916726926168302</v>
      </c>
    </row>
    <row r="25" spans="2:26">
      <c r="B25" s="8">
        <v>41842</v>
      </c>
      <c r="C25" s="5">
        <v>18</v>
      </c>
      <c r="D25" s="3">
        <v>1201</v>
      </c>
      <c r="E25" s="13">
        <v>2784.70456976693</v>
      </c>
      <c r="G25" s="8">
        <v>41842</v>
      </c>
      <c r="H25" s="5">
        <v>18</v>
      </c>
      <c r="I25" s="2">
        <v>427</v>
      </c>
      <c r="J25" s="48">
        <v>330.85697583349997</v>
      </c>
      <c r="K25" s="43">
        <v>416.5</v>
      </c>
      <c r="L25" s="13">
        <v>627.50719927965599</v>
      </c>
      <c r="M25" s="26"/>
      <c r="N25" s="8">
        <v>41842</v>
      </c>
      <c r="O25" s="5">
        <v>9</v>
      </c>
      <c r="P25" s="2">
        <v>525</v>
      </c>
      <c r="Q25" s="48">
        <v>136.29983417178201</v>
      </c>
      <c r="R25" s="43">
        <v>338.29999999999995</v>
      </c>
      <c r="S25" s="13">
        <v>85.527999130575907</v>
      </c>
      <c r="U25" s="8">
        <v>41842</v>
      </c>
      <c r="V25" s="5">
        <v>6</v>
      </c>
      <c r="W25" s="2">
        <v>249</v>
      </c>
      <c r="X25" s="48">
        <v>54.245078704362697</v>
      </c>
      <c r="Y25" s="43">
        <v>171.3</v>
      </c>
      <c r="Z25" s="13">
        <v>62.124443672352797</v>
      </c>
    </row>
    <row r="26" spans="2:26">
      <c r="B26" s="8">
        <v>41849</v>
      </c>
      <c r="C26" s="5">
        <v>19</v>
      </c>
      <c r="D26" s="3">
        <v>1440</v>
      </c>
      <c r="E26" s="13">
        <v>2420.90585081565</v>
      </c>
      <c r="G26" s="8">
        <v>41849</v>
      </c>
      <c r="H26" s="5">
        <v>19</v>
      </c>
      <c r="I26" s="2">
        <v>472</v>
      </c>
      <c r="J26" s="48">
        <v>353.12855056334303</v>
      </c>
      <c r="K26" s="43">
        <v>448.29999999999995</v>
      </c>
      <c r="L26" s="13">
        <v>688.45726987479998</v>
      </c>
      <c r="M26" s="26"/>
      <c r="N26" s="8">
        <v>41849</v>
      </c>
      <c r="O26" s="5">
        <v>10</v>
      </c>
      <c r="P26" s="2">
        <v>574</v>
      </c>
      <c r="Q26" s="48">
        <v>176.83322598435601</v>
      </c>
      <c r="R26" s="43">
        <v>404.7</v>
      </c>
      <c r="S26" s="13">
        <v>113.287895716633</v>
      </c>
      <c r="U26" s="8">
        <v>41849</v>
      </c>
      <c r="V26" s="5">
        <v>7</v>
      </c>
      <c r="W26" s="2">
        <v>391</v>
      </c>
      <c r="X26" s="48">
        <v>59.846962456808797</v>
      </c>
      <c r="Y26" s="43">
        <v>291.8</v>
      </c>
      <c r="Z26" s="13">
        <v>72.286773455673796</v>
      </c>
    </row>
    <row r="27" spans="2:26">
      <c r="B27" s="8">
        <v>41856</v>
      </c>
      <c r="C27" s="5">
        <v>20</v>
      </c>
      <c r="D27" s="3">
        <v>1779</v>
      </c>
      <c r="E27" s="13">
        <v>2104.6344396551999</v>
      </c>
      <c r="G27" s="8">
        <v>41856</v>
      </c>
      <c r="H27" s="5">
        <v>20</v>
      </c>
      <c r="I27" s="2">
        <v>495</v>
      </c>
      <c r="J27" s="48">
        <v>376.04189680198499</v>
      </c>
      <c r="K27" s="43">
        <v>482.79999999999995</v>
      </c>
      <c r="L27" s="13">
        <v>753.447577099005</v>
      </c>
      <c r="M27" s="26"/>
      <c r="N27" s="8">
        <v>41856</v>
      </c>
      <c r="O27" s="5">
        <v>11</v>
      </c>
      <c r="P27" s="2">
        <v>717</v>
      </c>
      <c r="Q27" s="48">
        <v>228.57922043462401</v>
      </c>
      <c r="R27" s="43">
        <v>465.4</v>
      </c>
      <c r="S27" s="13">
        <v>149.2388817213</v>
      </c>
      <c r="U27" s="8">
        <v>41856</v>
      </c>
      <c r="V27" s="5">
        <v>8</v>
      </c>
      <c r="W27" s="2">
        <v>554</v>
      </c>
      <c r="X27" s="48">
        <v>65.997062754423993</v>
      </c>
      <c r="Y27" s="43">
        <v>401.4</v>
      </c>
      <c r="Z27" s="13">
        <v>83.496544154852501</v>
      </c>
    </row>
    <row r="28" spans="2:26">
      <c r="B28" s="8">
        <v>41863</v>
      </c>
      <c r="C28" s="5">
        <v>21</v>
      </c>
      <c r="D28" s="3">
        <v>2127</v>
      </c>
      <c r="E28" s="13">
        <v>1829.6812818057899</v>
      </c>
      <c r="G28" s="8">
        <v>41863</v>
      </c>
      <c r="H28" s="5">
        <v>21</v>
      </c>
      <c r="I28" s="2">
        <v>519</v>
      </c>
      <c r="J28" s="48">
        <v>399.48165071699401</v>
      </c>
      <c r="K28" s="43">
        <v>502.7</v>
      </c>
      <c r="L28" s="13">
        <v>822.57697211173002</v>
      </c>
      <c r="M28" s="26"/>
      <c r="N28" s="8">
        <v>41863</v>
      </c>
      <c r="O28" s="5">
        <v>12</v>
      </c>
      <c r="P28" s="2">
        <v>810</v>
      </c>
      <c r="Q28" s="48">
        <v>294.17578876685599</v>
      </c>
      <c r="R28" s="43">
        <v>558.29999999999995</v>
      </c>
      <c r="S28" s="13">
        <v>195.61012403342701</v>
      </c>
      <c r="U28" s="8">
        <v>41863</v>
      </c>
      <c r="V28" s="5">
        <v>9</v>
      </c>
      <c r="W28" s="2">
        <v>786</v>
      </c>
      <c r="X28" s="48">
        <v>72.743418375445401</v>
      </c>
      <c r="Y28" s="43">
        <v>569.29999999999995</v>
      </c>
      <c r="Z28" s="13">
        <v>95.854179840649294</v>
      </c>
    </row>
    <row r="29" spans="2:26">
      <c r="B29" s="8">
        <v>41870</v>
      </c>
      <c r="C29" s="5">
        <v>22</v>
      </c>
      <c r="D29" s="3">
        <v>2615</v>
      </c>
      <c r="E29" s="13">
        <v>1590.64849013771</v>
      </c>
      <c r="G29" s="8">
        <v>41870</v>
      </c>
      <c r="H29" s="5">
        <v>22</v>
      </c>
      <c r="I29" s="2">
        <v>607</v>
      </c>
      <c r="J29" s="48">
        <v>423.31339343002003</v>
      </c>
      <c r="K29" s="43">
        <v>535.9</v>
      </c>
      <c r="L29" s="13">
        <v>895.91972803642398</v>
      </c>
      <c r="M29" s="26"/>
      <c r="N29" s="8">
        <v>41870</v>
      </c>
      <c r="O29" s="5">
        <v>13</v>
      </c>
      <c r="P29" s="2">
        <v>910</v>
      </c>
      <c r="Q29" s="48">
        <v>376.58578083000998</v>
      </c>
      <c r="R29" s="43">
        <v>630.20000000000005</v>
      </c>
      <c r="S29" s="13">
        <v>255.12857034752099</v>
      </c>
      <c r="U29" s="8">
        <v>41870</v>
      </c>
      <c r="V29" s="5">
        <v>10</v>
      </c>
      <c r="W29" s="3">
        <v>1082</v>
      </c>
      <c r="X29" s="48">
        <v>80.135797460042596</v>
      </c>
      <c r="Y29" s="43">
        <v>849.9</v>
      </c>
      <c r="Z29" s="13">
        <v>109.469850759407</v>
      </c>
    </row>
    <row r="30" spans="2:26">
      <c r="B30" s="8">
        <v>41877</v>
      </c>
      <c r="C30" s="5">
        <v>23</v>
      </c>
      <c r="D30" s="3">
        <v>3071</v>
      </c>
      <c r="E30" s="13">
        <v>1382.8433645549601</v>
      </c>
      <c r="G30" s="8">
        <v>41877</v>
      </c>
      <c r="H30" s="5">
        <v>23</v>
      </c>
      <c r="I30" s="2">
        <v>648</v>
      </c>
      <c r="J30" s="48">
        <v>447.38365101679898</v>
      </c>
      <c r="K30" s="43">
        <v>586.29999999999995</v>
      </c>
      <c r="L30" s="13">
        <v>973.52553996052097</v>
      </c>
      <c r="M30" s="26"/>
      <c r="N30" s="8">
        <v>41877</v>
      </c>
      <c r="O30" s="5">
        <v>14</v>
      </c>
      <c r="P30" s="3">
        <v>1026</v>
      </c>
      <c r="Q30" s="48">
        <v>478.57995671975198</v>
      </c>
      <c r="R30" s="43">
        <v>690.2</v>
      </c>
      <c r="S30" s="13">
        <v>331.027680509986</v>
      </c>
      <c r="U30" s="8">
        <v>41877</v>
      </c>
      <c r="V30" s="5">
        <v>11</v>
      </c>
      <c r="W30" s="3">
        <v>1378</v>
      </c>
      <c r="X30" s="48">
        <v>88.225697510316905</v>
      </c>
      <c r="Y30" s="43">
        <v>1008.7</v>
      </c>
      <c r="Z30" s="13">
        <v>124.463473333051</v>
      </c>
    </row>
    <row r="31" spans="2:26">
      <c r="B31" s="8">
        <v>41884</v>
      </c>
      <c r="C31" s="5">
        <v>24</v>
      </c>
      <c r="D31" s="3">
        <v>4001</v>
      </c>
      <c r="E31" s="13">
        <v>1202.1862680202701</v>
      </c>
      <c r="G31" s="8">
        <v>41884</v>
      </c>
      <c r="H31" s="5">
        <v>24</v>
      </c>
      <c r="I31" s="2">
        <v>823</v>
      </c>
      <c r="J31" s="48">
        <v>471.51989450715303</v>
      </c>
      <c r="K31" s="43">
        <v>690.6</v>
      </c>
      <c r="L31" s="13">
        <v>1055.41952493544</v>
      </c>
      <c r="M31" s="26"/>
      <c r="N31" s="8">
        <v>41884</v>
      </c>
      <c r="O31" s="5">
        <v>15</v>
      </c>
      <c r="P31" s="3">
        <v>1292</v>
      </c>
      <c r="Q31" s="48">
        <v>602.66280293170303</v>
      </c>
      <c r="R31" s="43">
        <v>755</v>
      </c>
      <c r="S31" s="13">
        <v>427.02256713188501</v>
      </c>
      <c r="U31" s="8">
        <v>41884</v>
      </c>
      <c r="V31" s="5">
        <v>12</v>
      </c>
      <c r="W31" s="3">
        <v>1863</v>
      </c>
      <c r="X31" s="48">
        <v>97.066345390301805</v>
      </c>
      <c r="Y31" s="43">
        <v>1481.5</v>
      </c>
      <c r="Z31" s="13">
        <v>140.96471015909</v>
      </c>
    </row>
    <row r="32" spans="2:26">
      <c r="B32" s="8">
        <v>41891</v>
      </c>
      <c r="C32" s="5">
        <v>25</v>
      </c>
      <c r="D32" s="3">
        <v>4846</v>
      </c>
      <c r="E32" s="13">
        <v>1045.13053195779</v>
      </c>
      <c r="G32" s="8">
        <v>41891</v>
      </c>
      <c r="H32" s="5">
        <v>25</v>
      </c>
      <c r="I32" s="2">
        <v>899</v>
      </c>
      <c r="J32" s="48">
        <v>495.530539884988</v>
      </c>
      <c r="K32" s="43">
        <v>789.1</v>
      </c>
      <c r="L32" s="13">
        <v>1141.60222197659</v>
      </c>
      <c r="M32" s="26"/>
      <c r="N32" s="8">
        <v>41891</v>
      </c>
      <c r="O32" s="5">
        <v>16</v>
      </c>
      <c r="P32" s="3">
        <v>1509</v>
      </c>
      <c r="Q32" s="48">
        <v>750.47201319373005</v>
      </c>
      <c r="R32" s="43">
        <v>875.8</v>
      </c>
      <c r="S32" s="13">
        <v>547.13720673525597</v>
      </c>
      <c r="U32" s="8">
        <v>41891</v>
      </c>
      <c r="V32" s="5">
        <v>13</v>
      </c>
      <c r="W32" s="3">
        <v>2415</v>
      </c>
      <c r="X32" s="48">
        <v>106.71269732596301</v>
      </c>
      <c r="Y32" s="43">
        <v>1856</v>
      </c>
      <c r="Z32" s="13">
        <v>159.112970010613</v>
      </c>
    </row>
    <row r="33" spans="2:26">
      <c r="B33" s="8">
        <v>41898</v>
      </c>
      <c r="C33" s="5">
        <v>26</v>
      </c>
      <c r="D33" s="3">
        <v>5762</v>
      </c>
      <c r="E33" s="13">
        <v>908.59283510191199</v>
      </c>
      <c r="G33" s="8">
        <v>41898</v>
      </c>
      <c r="H33" s="5">
        <v>26</v>
      </c>
      <c r="I33" s="2">
        <v>965</v>
      </c>
      <c r="J33" s="48">
        <v>519.21072585265404</v>
      </c>
      <c r="K33" s="43">
        <v>866.9</v>
      </c>
      <c r="L33" s="13">
        <v>1232.0485808896101</v>
      </c>
      <c r="M33" s="26"/>
      <c r="N33" s="8">
        <v>41898</v>
      </c>
      <c r="O33" s="5">
        <v>17</v>
      </c>
      <c r="P33" s="3">
        <v>1753</v>
      </c>
      <c r="Q33" s="48">
        <v>922.72729442389596</v>
      </c>
      <c r="R33" s="43">
        <v>984.9</v>
      </c>
      <c r="S33" s="13">
        <v>695.99611148964902</v>
      </c>
      <c r="U33" s="8">
        <v>41898</v>
      </c>
      <c r="V33" s="5">
        <v>14</v>
      </c>
      <c r="W33" s="3">
        <v>3022</v>
      </c>
      <c r="X33" s="48">
        <v>117.221438905197</v>
      </c>
      <c r="Y33" s="43">
        <v>2292.6</v>
      </c>
      <c r="Z33" s="13">
        <v>179.05740783629301</v>
      </c>
    </row>
    <row r="34" spans="2:26">
      <c r="B34" s="8">
        <v>41905</v>
      </c>
      <c r="C34" s="5">
        <v>27</v>
      </c>
      <c r="D34" s="3">
        <v>6574</v>
      </c>
      <c r="E34" s="13">
        <v>789.89266376413502</v>
      </c>
      <c r="G34" s="8">
        <v>41905</v>
      </c>
      <c r="H34" s="5">
        <v>27</v>
      </c>
      <c r="I34" s="3">
        <v>1074</v>
      </c>
      <c r="J34" s="48">
        <v>542.36149398155806</v>
      </c>
      <c r="K34" s="43">
        <v>911.7</v>
      </c>
      <c r="L34" s="13">
        <v>1326.68398390877</v>
      </c>
      <c r="M34" s="26"/>
      <c r="N34" s="8">
        <v>41905</v>
      </c>
      <c r="O34" s="5">
        <v>18</v>
      </c>
      <c r="P34" s="3">
        <v>2021</v>
      </c>
      <c r="Q34" s="48">
        <v>1117.1961713706601</v>
      </c>
      <c r="R34" s="43">
        <v>1078.0999999999999</v>
      </c>
      <c r="S34" s="13">
        <v>877.66149253371202</v>
      </c>
      <c r="U34" s="8">
        <v>41905</v>
      </c>
      <c r="V34" s="5">
        <v>15</v>
      </c>
      <c r="W34" s="3">
        <v>3458</v>
      </c>
      <c r="X34" s="48">
        <v>128.65034999576801</v>
      </c>
      <c r="Y34" s="43">
        <v>2726.7</v>
      </c>
      <c r="Z34" s="13">
        <v>200.95663908081801</v>
      </c>
    </row>
    <row r="35" spans="2:26">
      <c r="B35" s="39">
        <f>B34+7</f>
        <v>41912</v>
      </c>
      <c r="C35" s="5">
        <v>28</v>
      </c>
      <c r="D35" s="5"/>
      <c r="E35" s="13">
        <v>686.69969258500203</v>
      </c>
      <c r="G35" s="39">
        <f>G34+7</f>
        <v>41912</v>
      </c>
      <c r="H35" s="5">
        <v>28</v>
      </c>
      <c r="I35" s="5"/>
      <c r="J35" s="48">
        <v>564.74046590951605</v>
      </c>
      <c r="K35" s="43"/>
      <c r="L35" s="13">
        <v>1425.37835155271</v>
      </c>
      <c r="M35" s="26"/>
      <c r="N35" s="39">
        <f>N34+7</f>
        <v>41912</v>
      </c>
      <c r="O35" s="5">
        <v>19</v>
      </c>
      <c r="P35" s="5"/>
      <c r="Q35" s="48">
        <v>1328.27518788925</v>
      </c>
      <c r="R35" s="43"/>
      <c r="S35" s="13">
        <v>1095.3886676924601</v>
      </c>
      <c r="U35" s="39">
        <f>U34+7</f>
        <v>41912</v>
      </c>
      <c r="V35" s="5">
        <v>16</v>
      </c>
      <c r="W35" s="5"/>
      <c r="X35" s="48">
        <v>141.04755862063001</v>
      </c>
      <c r="Y35" s="43"/>
      <c r="Z35" s="13">
        <v>224.97508257030799</v>
      </c>
    </row>
    <row r="36" spans="2:26">
      <c r="B36" s="39">
        <f t="shared" ref="B36:B48" si="3">B35+7</f>
        <v>41919</v>
      </c>
      <c r="C36" s="5">
        <v>29</v>
      </c>
      <c r="D36" s="5"/>
      <c r="E36" s="13">
        <v>596.98803253121298</v>
      </c>
      <c r="G36" s="39">
        <f t="shared" ref="G36:G99" si="4">G35+7</f>
        <v>41919</v>
      </c>
      <c r="H36" s="5">
        <v>29</v>
      </c>
      <c r="I36" s="5"/>
      <c r="J36" s="48">
        <v>586.11141755471294</v>
      </c>
      <c r="K36" s="43"/>
      <c r="L36" s="13">
        <v>1527.9664861373401</v>
      </c>
      <c r="M36" s="26"/>
      <c r="N36" s="39">
        <f t="shared" ref="N36:N99" si="5">N35+7</f>
        <v>41919</v>
      </c>
      <c r="O36" s="5">
        <v>20</v>
      </c>
      <c r="P36" s="5"/>
      <c r="Q36" s="48">
        <v>1547.2371254115301</v>
      </c>
      <c r="R36" s="43"/>
      <c r="S36" s="13">
        <v>1351.65402841522</v>
      </c>
      <c r="U36" s="39">
        <f t="shared" ref="U36:U99" si="6">U35+7</f>
        <v>41919</v>
      </c>
      <c r="V36" s="5">
        <v>17</v>
      </c>
      <c r="W36" s="5"/>
      <c r="X36" s="48">
        <v>154.476442457459</v>
      </c>
      <c r="Y36" s="43"/>
      <c r="Z36" s="13">
        <v>251.29647734667401</v>
      </c>
    </row>
    <row r="37" spans="2:26">
      <c r="B37" s="39">
        <f t="shared" si="3"/>
        <v>41926</v>
      </c>
      <c r="C37" s="5">
        <v>30</v>
      </c>
      <c r="D37" s="5"/>
      <c r="E37" s="13">
        <v>518.99646287092696</v>
      </c>
      <c r="G37" s="39">
        <f t="shared" si="4"/>
        <v>41926</v>
      </c>
      <c r="H37" s="5">
        <v>30</v>
      </c>
      <c r="I37" s="5"/>
      <c r="J37" s="48">
        <v>606.25258774579095</v>
      </c>
      <c r="K37" s="43"/>
      <c r="L37" s="13">
        <v>1634.24906858292</v>
      </c>
      <c r="M37" s="26"/>
      <c r="N37" s="39">
        <f t="shared" si="5"/>
        <v>41926</v>
      </c>
      <c r="O37" s="5">
        <v>21</v>
      </c>
      <c r="P37" s="5"/>
      <c r="Q37" s="48">
        <v>1763.1663297646101</v>
      </c>
      <c r="R37" s="43"/>
      <c r="S37" s="13">
        <v>1647.26200367052</v>
      </c>
      <c r="U37" s="39">
        <f t="shared" si="6"/>
        <v>41926</v>
      </c>
      <c r="V37" s="5">
        <v>18</v>
      </c>
      <c r="W37" s="5"/>
      <c r="X37" s="48">
        <v>168.99826279779401</v>
      </c>
      <c r="Y37" s="43"/>
      <c r="Z37" s="13">
        <v>280.11413319253597</v>
      </c>
    </row>
    <row r="38" spans="2:26">
      <c r="B38" s="39">
        <f t="shared" si="3"/>
        <v>41933</v>
      </c>
      <c r="C38" s="5">
        <v>31</v>
      </c>
      <c r="D38" s="5"/>
      <c r="E38" s="13">
        <v>451.19384912304997</v>
      </c>
      <c r="G38" s="39">
        <f t="shared" si="4"/>
        <v>41933</v>
      </c>
      <c r="H38" s="5">
        <v>31</v>
      </c>
      <c r="I38" s="5"/>
      <c r="J38" s="48">
        <v>624.95667822185101</v>
      </c>
      <c r="K38" s="43"/>
      <c r="L38" s="13">
        <v>1743.9926584140301</v>
      </c>
      <c r="M38" s="26"/>
      <c r="N38" s="39">
        <f t="shared" si="5"/>
        <v>41933</v>
      </c>
      <c r="O38" s="5">
        <v>22</v>
      </c>
      <c r="P38" s="5"/>
      <c r="Q38" s="48">
        <v>1961.5986352132099</v>
      </c>
      <c r="R38" s="43"/>
      <c r="S38" s="13">
        <v>1979.64909054856</v>
      </c>
      <c r="U38" s="39">
        <f t="shared" si="6"/>
        <v>41933</v>
      </c>
      <c r="V38" s="5">
        <v>19</v>
      </c>
      <c r="W38" s="5"/>
      <c r="X38" s="48">
        <v>184.663168217943</v>
      </c>
      <c r="Y38" s="43"/>
      <c r="Z38" s="13">
        <v>311.62648522318199</v>
      </c>
    </row>
    <row r="39" spans="2:26">
      <c r="B39" s="39">
        <f t="shared" si="3"/>
        <v>41940</v>
      </c>
      <c r="C39" s="5">
        <v>32</v>
      </c>
      <c r="D39" s="5"/>
      <c r="E39" s="13">
        <v>392.24908836419303</v>
      </c>
      <c r="G39" s="39">
        <f t="shared" si="4"/>
        <v>41940</v>
      </c>
      <c r="H39" s="5">
        <v>32</v>
      </c>
      <c r="I39" s="5"/>
      <c r="J39" s="48">
        <v>642.03085363245202</v>
      </c>
      <c r="K39" s="43"/>
      <c r="L39" s="13">
        <v>1856.92969375956</v>
      </c>
      <c r="M39" s="26"/>
      <c r="N39" s="39">
        <f t="shared" si="5"/>
        <v>41940</v>
      </c>
      <c r="O39" s="5">
        <v>23</v>
      </c>
      <c r="P39" s="5"/>
      <c r="Q39" s="48">
        <v>2130.1936734216802</v>
      </c>
      <c r="R39" s="43"/>
      <c r="S39" s="13">
        <v>2344.5212581628898</v>
      </c>
      <c r="U39" s="39">
        <f t="shared" si="6"/>
        <v>41940</v>
      </c>
      <c r="V39" s="5">
        <v>20</v>
      </c>
      <c r="W39" s="5"/>
      <c r="X39" s="48">
        <v>201.51019457897999</v>
      </c>
      <c r="Y39" s="43"/>
      <c r="Z39" s="13">
        <v>346.03709388656898</v>
      </c>
    </row>
    <row r="40" spans="2:26">
      <c r="B40" s="39">
        <f t="shared" si="3"/>
        <v>41947</v>
      </c>
      <c r="C40" s="5">
        <v>33</v>
      </c>
      <c r="D40" s="5"/>
      <c r="E40" s="13">
        <v>341.004975532608</v>
      </c>
      <c r="G40" s="39">
        <f t="shared" si="4"/>
        <v>41947</v>
      </c>
      <c r="H40" s="5">
        <v>33</v>
      </c>
      <c r="I40" s="5"/>
      <c r="J40" s="48">
        <v>657.29674153760902</v>
      </c>
      <c r="K40" s="43"/>
      <c r="L40" s="13">
        <v>1972.7584913527301</v>
      </c>
      <c r="M40" s="26"/>
      <c r="N40" s="39">
        <f t="shared" si="5"/>
        <v>41947</v>
      </c>
      <c r="O40" s="5">
        <v>24</v>
      </c>
      <c r="P40" s="5"/>
      <c r="Q40" s="48">
        <v>2259.61420935654</v>
      </c>
      <c r="R40" s="43"/>
      <c r="S40" s="13">
        <v>2736.0923369760699</v>
      </c>
      <c r="U40" s="39">
        <f t="shared" si="6"/>
        <v>41947</v>
      </c>
      <c r="V40" s="5">
        <v>21</v>
      </c>
      <c r="W40" s="5"/>
      <c r="X40" s="48">
        <v>219.56726502674499</v>
      </c>
      <c r="Y40" s="43"/>
      <c r="Z40" s="13">
        <v>383.55464496332399</v>
      </c>
    </row>
    <row r="41" spans="2:26">
      <c r="B41" s="39">
        <f t="shared" si="3"/>
        <v>41954</v>
      </c>
      <c r="C41" s="5">
        <v>34</v>
      </c>
      <c r="D41" s="5"/>
      <c r="E41" s="13">
        <v>296.45548369025403</v>
      </c>
      <c r="G41" s="39">
        <f t="shared" si="4"/>
        <v>41954</v>
      </c>
      <c r="H41" s="5">
        <v>34</v>
      </c>
      <c r="I41" s="5"/>
      <c r="J41" s="48">
        <v>670.59043240779795</v>
      </c>
      <c r="K41" s="43"/>
      <c r="L41" s="13">
        <v>2091.14324653108</v>
      </c>
      <c r="M41" s="26"/>
      <c r="N41" s="39">
        <f t="shared" si="5"/>
        <v>41954</v>
      </c>
      <c r="O41" s="5">
        <v>25</v>
      </c>
      <c r="P41" s="5"/>
      <c r="Q41" s="48">
        <v>2343.5261412864402</v>
      </c>
      <c r="R41" s="43"/>
      <c r="S41" s="13">
        <v>3147.0840187997101</v>
      </c>
      <c r="U41" s="39">
        <f t="shared" si="6"/>
        <v>41954</v>
      </c>
      <c r="V41" s="5">
        <v>22</v>
      </c>
      <c r="W41" s="5"/>
      <c r="X41" s="48">
        <v>238.851189991843</v>
      </c>
      <c r="Y41" s="43"/>
      <c r="Z41" s="13">
        <v>424.39294956674598</v>
      </c>
    </row>
    <row r="42" spans="2:26">
      <c r="B42" s="39">
        <f t="shared" si="3"/>
        <v>41961</v>
      </c>
      <c r="C42" s="5">
        <v>35</v>
      </c>
      <c r="D42" s="5"/>
      <c r="E42" s="13">
        <v>257.72601625356299</v>
      </c>
      <c r="G42" s="39">
        <f t="shared" si="4"/>
        <v>41961</v>
      </c>
      <c r="H42" s="5">
        <v>35</v>
      </c>
      <c r="I42" s="5"/>
      <c r="J42" s="48">
        <v>681.76247962394996</v>
      </c>
      <c r="K42" s="43"/>
      <c r="L42" s="13">
        <v>2211.7140332364702</v>
      </c>
      <c r="M42" s="26"/>
      <c r="N42" s="39">
        <f t="shared" si="5"/>
        <v>41961</v>
      </c>
      <c r="O42" s="5">
        <v>26</v>
      </c>
      <c r="P42" s="5"/>
      <c r="Q42" s="48">
        <v>2378.6783978318199</v>
      </c>
      <c r="R42" s="43"/>
      <c r="S42" s="13">
        <v>3568.7987626506801</v>
      </c>
      <c r="U42" s="39">
        <f t="shared" si="6"/>
        <v>41961</v>
      </c>
      <c r="V42" s="5">
        <v>23</v>
      </c>
      <c r="W42" s="5"/>
      <c r="X42" s="48">
        <v>259.36766718964401</v>
      </c>
      <c r="Y42" s="43"/>
      <c r="Z42" s="13">
        <v>468.770944142801</v>
      </c>
    </row>
    <row r="43" spans="2:26">
      <c r="B43" s="39">
        <f t="shared" si="3"/>
        <v>41968</v>
      </c>
      <c r="C43" s="5">
        <v>36</v>
      </c>
      <c r="D43" s="5"/>
      <c r="E43" s="13">
        <v>224.056234557766</v>
      </c>
      <c r="G43" s="39">
        <f t="shared" si="4"/>
        <v>41968</v>
      </c>
      <c r="H43" s="5">
        <v>36</v>
      </c>
      <c r="I43" s="5"/>
      <c r="J43" s="48">
        <v>690.68168453175804</v>
      </c>
      <c r="K43" s="43"/>
      <c r="L43" s="13">
        <v>2334.0804800972801</v>
      </c>
      <c r="M43" s="26"/>
      <c r="N43" s="39">
        <f t="shared" si="5"/>
        <v>41968</v>
      </c>
      <c r="O43" s="5">
        <v>27</v>
      </c>
      <c r="P43" s="5"/>
      <c r="Q43" s="48">
        <v>2367.2012011960401</v>
      </c>
      <c r="R43" s="43"/>
      <c r="S43" s="13">
        <v>3992.6655584953401</v>
      </c>
      <c r="U43" s="39">
        <f t="shared" si="6"/>
        <v>41968</v>
      </c>
      <c r="V43" s="5">
        <v>24</v>
      </c>
      <c r="W43" s="5"/>
      <c r="X43" s="48">
        <v>281.11128162028803</v>
      </c>
      <c r="Y43" s="43"/>
      <c r="Z43" s="13">
        <v>516.91269047012395</v>
      </c>
    </row>
    <row r="44" spans="2:26">
      <c r="B44" s="39">
        <f t="shared" si="3"/>
        <v>41975</v>
      </c>
      <c r="C44" s="5">
        <v>37</v>
      </c>
      <c r="D44" s="5"/>
      <c r="E44" s="13">
        <v>194.78513193893301</v>
      </c>
      <c r="G44" s="39">
        <f t="shared" si="4"/>
        <v>41975</v>
      </c>
      <c r="H44" s="5">
        <v>37</v>
      </c>
      <c r="I44" s="5"/>
      <c r="J44" s="48">
        <v>697.27283039824897</v>
      </c>
      <c r="K44" s="43"/>
      <c r="L44" s="13">
        <v>2457.859783031</v>
      </c>
      <c r="M44" s="26"/>
      <c r="N44" s="39">
        <f t="shared" si="5"/>
        <v>41975</v>
      </c>
      <c r="O44" s="5">
        <v>28</v>
      </c>
      <c r="P44" s="5"/>
      <c r="Q44" s="48">
        <v>2315.2932078775998</v>
      </c>
      <c r="R44" s="43"/>
      <c r="S44" s="13">
        <v>4410.7468596771996</v>
      </c>
      <c r="U44" s="39">
        <f t="shared" si="6"/>
        <v>41975</v>
      </c>
      <c r="V44" s="5">
        <v>25</v>
      </c>
      <c r="W44" s="5"/>
      <c r="X44" s="48">
        <v>304.06454009126003</v>
      </c>
      <c r="Y44" s="43"/>
      <c r="Z44" s="13">
        <v>569.04381122416896</v>
      </c>
    </row>
    <row r="45" spans="2:26">
      <c r="B45" s="39">
        <f t="shared" si="3"/>
        <v>41982</v>
      </c>
      <c r="C45" s="5">
        <v>38</v>
      </c>
      <c r="D45" s="5"/>
      <c r="E45" s="13">
        <v>169.33805937833799</v>
      </c>
      <c r="G45" s="39">
        <f t="shared" si="4"/>
        <v>41982</v>
      </c>
      <c r="H45" s="5">
        <v>38</v>
      </c>
      <c r="I45" s="5"/>
      <c r="J45" s="48">
        <v>701.50476728774697</v>
      </c>
      <c r="K45" s="43"/>
      <c r="L45" s="13">
        <v>2582.6032223939601</v>
      </c>
      <c r="M45" s="26"/>
      <c r="N45" s="39">
        <f t="shared" si="5"/>
        <v>41982</v>
      </c>
      <c r="O45" s="5">
        <v>29</v>
      </c>
      <c r="P45" s="5"/>
      <c r="Q45" s="48">
        <v>2229.7447222783298</v>
      </c>
      <c r="R45" s="43"/>
      <c r="S45" s="13">
        <v>4816.2857169618401</v>
      </c>
      <c r="U45" s="39">
        <f t="shared" si="6"/>
        <v>41982</v>
      </c>
      <c r="V45" s="5">
        <v>26</v>
      </c>
      <c r="W45" s="5"/>
      <c r="X45" s="48">
        <v>328.18121200618901</v>
      </c>
      <c r="Y45" s="43"/>
      <c r="Z45" s="13">
        <v>625.35575478902501</v>
      </c>
    </row>
    <row r="46" spans="2:26">
      <c r="B46" s="39">
        <f t="shared" si="3"/>
        <v>41989</v>
      </c>
      <c r="C46" s="5">
        <v>39</v>
      </c>
      <c r="D46" s="5"/>
      <c r="E46" s="13">
        <v>147.21543641610899</v>
      </c>
      <c r="G46" s="39">
        <f t="shared" si="4"/>
        <v>41989</v>
      </c>
      <c r="H46" s="5">
        <v>39</v>
      </c>
      <c r="I46" s="5"/>
      <c r="J46" s="48">
        <v>703.37190173940201</v>
      </c>
      <c r="K46" s="43"/>
      <c r="L46" s="13">
        <v>2707.86993900068</v>
      </c>
      <c r="M46" s="26"/>
      <c r="N46" s="39">
        <f t="shared" si="5"/>
        <v>41989</v>
      </c>
      <c r="O46" s="5">
        <v>30</v>
      </c>
      <c r="P46" s="5"/>
      <c r="Q46" s="48">
        <v>2117.8357386256698</v>
      </c>
      <c r="R46" s="43"/>
      <c r="S46" s="13">
        <v>5203.95571474797</v>
      </c>
      <c r="U46" s="39">
        <f t="shared" si="6"/>
        <v>41989</v>
      </c>
      <c r="V46" s="5">
        <v>27</v>
      </c>
      <c r="W46" s="5"/>
      <c r="X46" s="48">
        <v>353.39186502569402</v>
      </c>
      <c r="Y46" s="43"/>
      <c r="Z46" s="13">
        <v>686.06720729304504</v>
      </c>
    </row>
    <row r="47" spans="2:26">
      <c r="B47" s="39">
        <f t="shared" si="3"/>
        <v>41996</v>
      </c>
      <c r="C47" s="5">
        <v>40</v>
      </c>
      <c r="D47" s="5"/>
      <c r="E47" s="13">
        <v>127.98295132698</v>
      </c>
      <c r="G47" s="39">
        <f t="shared" si="4"/>
        <v>41996</v>
      </c>
      <c r="H47" s="5">
        <v>40</v>
      </c>
      <c r="I47" s="5"/>
      <c r="J47" s="48">
        <v>702.89431909528196</v>
      </c>
      <c r="K47" s="43"/>
      <c r="L47" s="13">
        <v>2833.2351293663401</v>
      </c>
      <c r="M47" s="26"/>
      <c r="N47" s="39">
        <f t="shared" si="5"/>
        <v>41996</v>
      </c>
      <c r="O47" s="5">
        <v>31</v>
      </c>
      <c r="P47" s="5"/>
      <c r="Q47" s="48">
        <v>1987.33594097266</v>
      </c>
      <c r="R47" s="43"/>
      <c r="S47" s="13">
        <v>5569.86097106744</v>
      </c>
      <c r="U47" s="39">
        <f t="shared" si="6"/>
        <v>41996</v>
      </c>
      <c r="V47" s="5">
        <v>28</v>
      </c>
      <c r="W47" s="5"/>
      <c r="X47" s="48">
        <v>379.60136368641201</v>
      </c>
      <c r="Y47" s="43"/>
      <c r="Z47" s="13">
        <v>751.37995076234995</v>
      </c>
    </row>
    <row r="48" spans="2:26">
      <c r="B48" s="39">
        <f t="shared" si="3"/>
        <v>42003</v>
      </c>
      <c r="C48" s="5">
        <v>41</v>
      </c>
      <c r="D48" s="5"/>
      <c r="E48" s="13">
        <v>111.263033038728</v>
      </c>
      <c r="G48" s="39">
        <f t="shared" si="4"/>
        <v>42003</v>
      </c>
      <c r="H48" s="5">
        <v>41</v>
      </c>
      <c r="I48" s="5"/>
      <c r="J48" s="48">
        <v>700.11778350036604</v>
      </c>
      <c r="K48" s="43"/>
      <c r="L48" s="13">
        <v>2958.2900457067399</v>
      </c>
      <c r="M48" s="26"/>
      <c r="N48" s="39">
        <f t="shared" si="5"/>
        <v>42003</v>
      </c>
      <c r="O48" s="5">
        <v>32</v>
      </c>
      <c r="P48" s="5"/>
      <c r="Q48" s="48">
        <v>1846.50470319799</v>
      </c>
      <c r="R48" s="43"/>
      <c r="S48" s="13">
        <v>5911.5361375852399</v>
      </c>
      <c r="U48" s="39">
        <f t="shared" si="6"/>
        <v>42003</v>
      </c>
      <c r="V48" s="5">
        <v>29</v>
      </c>
      <c r="W48" s="5"/>
      <c r="X48" s="48">
        <v>406.68585289543103</v>
      </c>
      <c r="Y48" s="43"/>
      <c r="Z48" s="13">
        <v>821.46225404702102</v>
      </c>
    </row>
    <row r="49" spans="7:26">
      <c r="G49" s="39">
        <f t="shared" si="4"/>
        <v>42010</v>
      </c>
      <c r="H49" s="5">
        <f>H48+1</f>
        <v>42</v>
      </c>
      <c r="I49" s="5"/>
      <c r="J49" s="48">
        <v>695.11373790255095</v>
      </c>
      <c r="K49" s="43"/>
      <c r="L49" s="13">
        <v>3082.6419959383602</v>
      </c>
      <c r="N49" s="39">
        <f t="shared" si="5"/>
        <v>42010</v>
      </c>
      <c r="O49" s="5">
        <f>O48+1</f>
        <v>33</v>
      </c>
      <c r="P49" s="5"/>
      <c r="Q49" s="49">
        <v>1703.2298303682201</v>
      </c>
      <c r="R49" s="44"/>
      <c r="S49" s="40">
        <v>6227.6418554434804</v>
      </c>
      <c r="U49" s="39">
        <f t="shared" si="6"/>
        <v>42010</v>
      </c>
      <c r="V49" s="5">
        <f>V48+1</f>
        <v>30</v>
      </c>
      <c r="W49" s="5"/>
      <c r="X49" s="49">
        <v>434.49275793028801</v>
      </c>
      <c r="Y49" s="44"/>
      <c r="Z49" s="40">
        <v>896.44887282110403</v>
      </c>
    </row>
    <row r="50" spans="7:26">
      <c r="G50" s="39">
        <f t="shared" si="4"/>
        <v>42017</v>
      </c>
      <c r="H50" s="5">
        <f t="shared" ref="H50:H107" si="7">H49+1</f>
        <v>43</v>
      </c>
      <c r="I50" s="5"/>
      <c r="J50" s="48">
        <v>687.97930405264503</v>
      </c>
      <c r="K50" s="43"/>
      <c r="L50" s="13">
        <v>3205.9143436783002</v>
      </c>
      <c r="N50" s="39">
        <f t="shared" si="5"/>
        <v>42017</v>
      </c>
      <c r="O50" s="5">
        <f t="shared" ref="O50:O113" si="8">O49+1</f>
        <v>34</v>
      </c>
      <c r="P50" s="5"/>
      <c r="Q50" s="49">
        <v>1560.4075656370901</v>
      </c>
      <c r="R50" s="44"/>
      <c r="S50" s="40">
        <v>6517.3703111228597</v>
      </c>
      <c r="U50" s="39">
        <f t="shared" si="6"/>
        <v>42017</v>
      </c>
      <c r="V50" s="5">
        <f t="shared" ref="V50:V113" si="9">V49+1</f>
        <v>31</v>
      </c>
      <c r="W50" s="5"/>
      <c r="X50" s="49">
        <v>462.84078443897403</v>
      </c>
      <c r="Y50" s="44"/>
      <c r="Z50" s="40">
        <v>976.44104958260596</v>
      </c>
    </row>
    <row r="51" spans="7:26">
      <c r="G51" s="39">
        <f t="shared" si="4"/>
        <v>42024</v>
      </c>
      <c r="H51" s="5">
        <f t="shared" si="7"/>
        <v>44</v>
      </c>
      <c r="I51" s="5"/>
      <c r="J51" s="48">
        <v>678.83728250437298</v>
      </c>
      <c r="K51" s="43"/>
      <c r="L51" s="13">
        <v>3327.74650824433</v>
      </c>
      <c r="N51" s="39">
        <f t="shared" si="5"/>
        <v>42024</v>
      </c>
      <c r="O51" s="5">
        <f t="shared" si="8"/>
        <v>35</v>
      </c>
      <c r="P51" s="5"/>
      <c r="Q51" s="49">
        <v>1420.87539018854</v>
      </c>
      <c r="R51" s="44"/>
      <c r="S51" s="40">
        <v>6781.9546516029604</v>
      </c>
      <c r="U51" s="39">
        <f t="shared" si="6"/>
        <v>42024</v>
      </c>
      <c r="V51" s="5">
        <f t="shared" si="9"/>
        <v>32</v>
      </c>
      <c r="W51" s="5"/>
      <c r="X51" s="49">
        <v>491.51991843992499</v>
      </c>
      <c r="Y51" s="44"/>
      <c r="Z51" s="40">
        <v>1061.5065136535</v>
      </c>
    </row>
    <row r="52" spans="7:26">
      <c r="G52" s="39">
        <f t="shared" si="4"/>
        <v>42031</v>
      </c>
      <c r="H52" s="5">
        <f t="shared" si="7"/>
        <v>45</v>
      </c>
      <c r="I52" s="5"/>
      <c r="J52" s="48">
        <v>667.83615261437399</v>
      </c>
      <c r="K52" s="43"/>
      <c r="L52" s="13">
        <v>3447.7939646548498</v>
      </c>
      <c r="N52" s="39">
        <f t="shared" si="5"/>
        <v>42031</v>
      </c>
      <c r="O52" s="5">
        <f t="shared" si="8"/>
        <v>36</v>
      </c>
      <c r="P52" s="5"/>
      <c r="Q52" s="49">
        <v>1287.1024488284199</v>
      </c>
      <c r="R52" s="44"/>
      <c r="S52" s="40">
        <v>7022.7700695101303</v>
      </c>
      <c r="U52" s="39">
        <f t="shared" si="6"/>
        <v>42031</v>
      </c>
      <c r="V52" s="5">
        <f t="shared" si="9"/>
        <v>33</v>
      </c>
      <c r="W52" s="5"/>
      <c r="X52" s="49">
        <v>520.29142632203195</v>
      </c>
      <c r="Y52" s="44"/>
      <c r="Z52" s="40">
        <v>1151.6794811797099</v>
      </c>
    </row>
    <row r="53" spans="7:26">
      <c r="G53" s="39">
        <f t="shared" si="4"/>
        <v>42038</v>
      </c>
      <c r="H53" s="5">
        <f t="shared" si="7"/>
        <v>46</v>
      </c>
      <c r="I53" s="5"/>
      <c r="J53" s="48">
        <v>655.14270085667204</v>
      </c>
      <c r="K53" s="43"/>
      <c r="L53" s="13">
        <v>3565.7281352131599</v>
      </c>
      <c r="N53" s="39">
        <f t="shared" si="5"/>
        <v>42038</v>
      </c>
      <c r="O53" s="5">
        <f t="shared" si="8"/>
        <v>37</v>
      </c>
      <c r="P53" s="5"/>
      <c r="Q53" s="49">
        <v>1160.8798962461101</v>
      </c>
      <c r="R53" s="44"/>
      <c r="S53" s="40">
        <v>7241.1322910569397</v>
      </c>
      <c r="U53" s="39">
        <f t="shared" si="6"/>
        <v>42038</v>
      </c>
      <c r="V53" s="5">
        <f t="shared" si="9"/>
        <v>34</v>
      </c>
      <c r="W53" s="5"/>
      <c r="X53" s="49">
        <v>548.88785484463403</v>
      </c>
      <c r="Y53" s="44"/>
      <c r="Z53" s="40">
        <v>1246.9606551311399</v>
      </c>
    </row>
    <row r="54" spans="7:26">
      <c r="G54" s="39">
        <f t="shared" si="4"/>
        <v>42045</v>
      </c>
      <c r="H54" s="5">
        <f t="shared" si="7"/>
        <v>47</v>
      </c>
      <c r="I54" s="5"/>
      <c r="J54" s="48">
        <v>640.92332837730896</v>
      </c>
      <c r="K54" s="43"/>
      <c r="L54" s="13">
        <v>3681.2551597512002</v>
      </c>
      <c r="N54" s="39">
        <f t="shared" si="5"/>
        <v>42045</v>
      </c>
      <c r="O54" s="5">
        <f t="shared" si="8"/>
        <v>38</v>
      </c>
      <c r="P54" s="5"/>
      <c r="Q54" s="49">
        <v>1043.3208970145399</v>
      </c>
      <c r="R54" s="44"/>
      <c r="S54" s="40">
        <v>7438.2975760422196</v>
      </c>
      <c r="U54" s="39">
        <f t="shared" si="6"/>
        <v>42045</v>
      </c>
      <c r="V54" s="5">
        <f t="shared" si="9"/>
        <v>35</v>
      </c>
      <c r="W54" s="5"/>
      <c r="X54" s="49">
        <v>577.02057941188798</v>
      </c>
      <c r="Y54" s="44"/>
      <c r="Z54" s="40">
        <v>1347.3168438493101</v>
      </c>
    </row>
    <row r="55" spans="7:26">
      <c r="G55" s="39">
        <f t="shared" si="4"/>
        <v>42052</v>
      </c>
      <c r="H55" s="5">
        <f t="shared" si="7"/>
        <v>48</v>
      </c>
      <c r="I55" s="5"/>
      <c r="J55" s="48">
        <v>625.36145408191896</v>
      </c>
      <c r="K55" s="43"/>
      <c r="L55" s="13">
        <v>3794.1257917020998</v>
      </c>
      <c r="N55" s="39">
        <f t="shared" si="5"/>
        <v>42052</v>
      </c>
      <c r="O55" s="5">
        <f t="shared" si="8"/>
        <v>39</v>
      </c>
      <c r="P55" s="5"/>
      <c r="Q55" s="49">
        <v>934.86062559019399</v>
      </c>
      <c r="R55" s="44"/>
      <c r="S55" s="40">
        <v>7615.46271785099</v>
      </c>
      <c r="U55" s="39">
        <f t="shared" si="6"/>
        <v>42052</v>
      </c>
      <c r="V55" s="5">
        <f t="shared" si="9"/>
        <v>36</v>
      </c>
      <c r="W55" s="5"/>
      <c r="X55" s="49">
        <v>604.41584624565598</v>
      </c>
      <c r="Y55" s="44"/>
      <c r="Z55" s="40">
        <v>1452.64929315056</v>
      </c>
    </row>
    <row r="56" spans="7:26">
      <c r="G56" s="39">
        <f t="shared" si="4"/>
        <v>42059</v>
      </c>
      <c r="H56" s="5">
        <f t="shared" si="7"/>
        <v>49</v>
      </c>
      <c r="I56" s="5"/>
      <c r="J56" s="48">
        <v>608.63713029432904</v>
      </c>
      <c r="K56" s="43"/>
      <c r="L56" s="13">
        <v>3904.1202997882601</v>
      </c>
      <c r="N56" s="39">
        <f t="shared" si="5"/>
        <v>42059</v>
      </c>
      <c r="O56" s="5">
        <f t="shared" si="8"/>
        <v>40</v>
      </c>
      <c r="P56" s="5"/>
      <c r="Q56" s="49">
        <v>835.25626631308501</v>
      </c>
      <c r="R56" s="44"/>
      <c r="S56" s="40">
        <v>7773.7650434545303</v>
      </c>
      <c r="U56" s="39">
        <f t="shared" si="6"/>
        <v>42059</v>
      </c>
      <c r="V56" s="5">
        <f t="shared" si="9"/>
        <v>37</v>
      </c>
      <c r="W56" s="5"/>
      <c r="X56" s="49">
        <v>630.73536280151598</v>
      </c>
      <c r="Y56" s="44"/>
      <c r="Z56" s="40">
        <v>1562.77117256467</v>
      </c>
    </row>
    <row r="57" spans="7:26">
      <c r="G57" s="39">
        <f t="shared" si="4"/>
        <v>42066</v>
      </c>
      <c r="H57" s="5">
        <f t="shared" si="7"/>
        <v>50</v>
      </c>
      <c r="I57" s="5"/>
      <c r="J57" s="48">
        <v>590.9255479533</v>
      </c>
      <c r="K57" s="43"/>
      <c r="L57" s="13">
        <v>4011.0478727529799</v>
      </c>
      <c r="N57" s="39">
        <f t="shared" si="5"/>
        <v>42066</v>
      </c>
      <c r="O57" s="5">
        <f t="shared" si="8"/>
        <v>41</v>
      </c>
      <c r="P57" s="5"/>
      <c r="Q57" s="49">
        <v>743.88605738723402</v>
      </c>
      <c r="R57" s="44"/>
      <c r="S57" s="40">
        <v>7914.4789061520196</v>
      </c>
      <c r="U57" s="39">
        <f t="shared" si="6"/>
        <v>42066</v>
      </c>
      <c r="V57" s="5">
        <f t="shared" si="9"/>
        <v>38</v>
      </c>
      <c r="W57" s="5"/>
      <c r="X57" s="49">
        <v>655.65087946871495</v>
      </c>
      <c r="Y57" s="44"/>
      <c r="Z57" s="40">
        <v>1677.44822380036</v>
      </c>
    </row>
    <row r="58" spans="7:26">
      <c r="G58" s="39">
        <f t="shared" si="4"/>
        <v>42073</v>
      </c>
      <c r="H58" s="5">
        <f t="shared" si="7"/>
        <v>51</v>
      </c>
      <c r="I58" s="5"/>
      <c r="J58" s="48">
        <v>572.39703661252395</v>
      </c>
      <c r="K58" s="43"/>
      <c r="L58" s="13">
        <v>4114.7466193604996</v>
      </c>
      <c r="N58" s="39">
        <f t="shared" si="5"/>
        <v>42073</v>
      </c>
      <c r="O58" s="5">
        <f t="shared" si="8"/>
        <v>42</v>
      </c>
      <c r="P58" s="5"/>
      <c r="Q58" s="49">
        <v>661.04426954468795</v>
      </c>
      <c r="R58" s="44"/>
      <c r="S58" s="40">
        <v>8039.6582958027902</v>
      </c>
      <c r="U58" s="39">
        <f t="shared" si="6"/>
        <v>42073</v>
      </c>
      <c r="V58" s="5">
        <f t="shared" si="9"/>
        <v>39</v>
      </c>
      <c r="W58" s="5"/>
      <c r="X58" s="49">
        <v>678.85997376309001</v>
      </c>
      <c r="Y58" s="44"/>
      <c r="Z58" s="40">
        <v>1796.4024335684701</v>
      </c>
    </row>
    <row r="59" spans="7:26">
      <c r="G59" s="39">
        <f t="shared" si="4"/>
        <v>42080</v>
      </c>
      <c r="H59" s="5">
        <f t="shared" si="7"/>
        <v>52</v>
      </c>
      <c r="I59" s="5"/>
      <c r="J59" s="48">
        <v>553.21706444062795</v>
      </c>
      <c r="K59" s="43"/>
      <c r="L59" s="13">
        <v>4215.0835683959504</v>
      </c>
      <c r="N59" s="39">
        <f t="shared" si="5"/>
        <v>42080</v>
      </c>
      <c r="O59" s="5">
        <f t="shared" si="8"/>
        <v>43</v>
      </c>
      <c r="P59" s="5"/>
      <c r="Q59" s="49">
        <v>586.359576058946</v>
      </c>
      <c r="R59" s="44"/>
      <c r="S59" s="40">
        <v>8150.79779786772</v>
      </c>
      <c r="U59" s="39">
        <f t="shared" si="6"/>
        <v>42080</v>
      </c>
      <c r="V59" s="5">
        <f t="shared" si="9"/>
        <v>40</v>
      </c>
      <c r="W59" s="5"/>
      <c r="X59" s="49">
        <v>700.08605032706396</v>
      </c>
      <c r="Y59" s="44"/>
      <c r="Z59" s="40">
        <v>1919.3120335820099</v>
      </c>
    </row>
    <row r="60" spans="7:26">
      <c r="G60" s="39">
        <f t="shared" si="4"/>
        <v>42087</v>
      </c>
      <c r="H60" s="5">
        <f t="shared" si="7"/>
        <v>53</v>
      </c>
      <c r="I60" s="5"/>
      <c r="J60" s="48">
        <v>533.54623822116901</v>
      </c>
      <c r="K60" s="43"/>
      <c r="L60" s="13">
        <v>4311.9546686653703</v>
      </c>
      <c r="N60" s="39">
        <f t="shared" si="5"/>
        <v>42087</v>
      </c>
      <c r="O60" s="5">
        <f t="shared" si="8"/>
        <v>44</v>
      </c>
      <c r="P60" s="5"/>
      <c r="Q60" s="49">
        <v>519.31152579025502</v>
      </c>
      <c r="R60" s="44"/>
      <c r="S60" s="40">
        <v>8249.2519256074302</v>
      </c>
      <c r="U60" s="39">
        <f t="shared" si="6"/>
        <v>42087</v>
      </c>
      <c r="V60" s="5">
        <f t="shared" si="9"/>
        <v>41</v>
      </c>
      <c r="W60" s="5"/>
      <c r="X60" s="49">
        <v>719.07834092964697</v>
      </c>
      <c r="Y60" s="44"/>
      <c r="Z60" s="40">
        <v>2045.8115005561301</v>
      </c>
    </row>
    <row r="61" spans="7:26">
      <c r="G61" s="39">
        <f t="shared" si="4"/>
        <v>42094</v>
      </c>
      <c r="H61" s="5">
        <f t="shared" si="7"/>
        <v>54</v>
      </c>
      <c r="I61" s="5"/>
      <c r="J61" s="48">
        <v>513.54030335263803</v>
      </c>
      <c r="K61" s="43"/>
      <c r="L61" s="13">
        <v>4405.2847889957202</v>
      </c>
      <c r="N61" s="39">
        <f t="shared" si="5"/>
        <v>42094</v>
      </c>
      <c r="O61" s="5">
        <f t="shared" si="8"/>
        <v>45</v>
      </c>
      <c r="P61" s="5"/>
      <c r="Q61" s="49">
        <v>459.34704214994701</v>
      </c>
      <c r="R61" s="44"/>
      <c r="S61" s="40">
        <v>8336.3198140156601</v>
      </c>
      <c r="U61" s="39">
        <f t="shared" si="6"/>
        <v>42094</v>
      </c>
      <c r="V61" s="5">
        <f t="shared" si="9"/>
        <v>42</v>
      </c>
      <c r="W61" s="5"/>
      <c r="X61" s="49">
        <v>735.61190446643695</v>
      </c>
      <c r="Y61" s="44"/>
      <c r="Z61" s="40">
        <v>2175.4915562081301</v>
      </c>
    </row>
    <row r="62" spans="7:26">
      <c r="G62" s="39">
        <f t="shared" si="4"/>
        <v>42101</v>
      </c>
      <c r="H62" s="5">
        <f t="shared" si="7"/>
        <v>55</v>
      </c>
      <c r="I62" s="5"/>
      <c r="J62" s="48">
        <v>493.350143848458</v>
      </c>
      <c r="K62" s="43"/>
      <c r="L62" s="13">
        <v>4495.02771823488</v>
      </c>
      <c r="N62" s="39">
        <f t="shared" si="5"/>
        <v>42101</v>
      </c>
      <c r="O62" s="5">
        <f t="shared" si="8"/>
        <v>46</v>
      </c>
      <c r="P62" s="5"/>
      <c r="Q62" s="49">
        <v>405.88042310043897</v>
      </c>
      <c r="R62" s="44"/>
      <c r="S62" s="40">
        <v>8413.2452198191804</v>
      </c>
      <c r="U62" s="39">
        <f t="shared" si="6"/>
        <v>42101</v>
      </c>
      <c r="V62" s="5">
        <f t="shared" si="9"/>
        <v>43</v>
      </c>
      <c r="W62" s="5"/>
      <c r="X62" s="49">
        <v>749.48762695962</v>
      </c>
      <c r="Y62" s="44"/>
      <c r="Z62" s="40">
        <v>2307.8991672574598</v>
      </c>
    </row>
    <row r="63" spans="7:26">
      <c r="G63" s="39">
        <f t="shared" si="4"/>
        <v>42108</v>
      </c>
      <c r="H63" s="5">
        <f t="shared" si="7"/>
        <v>56</v>
      </c>
      <c r="I63" s="5"/>
      <c r="J63" s="48">
        <v>473.11377248736898</v>
      </c>
      <c r="K63" s="43"/>
      <c r="L63" s="13">
        <v>4581.1577284959103</v>
      </c>
      <c r="N63" s="39">
        <f t="shared" si="5"/>
        <v>42108</v>
      </c>
      <c r="O63" s="5">
        <f t="shared" si="8"/>
        <v>47</v>
      </c>
      <c r="P63" s="5"/>
      <c r="Q63" s="49">
        <v>358.29325063101999</v>
      </c>
      <c r="R63" s="44"/>
      <c r="S63" s="40">
        <v>8481.2166365980393</v>
      </c>
      <c r="U63" s="39">
        <f t="shared" si="6"/>
        <v>42108</v>
      </c>
      <c r="V63" s="5">
        <f t="shared" si="9"/>
        <v>44</v>
      </c>
      <c r="W63" s="5"/>
      <c r="X63" s="49">
        <v>760.53222155796698</v>
      </c>
      <c r="Y63" s="44"/>
      <c r="Z63" s="40">
        <v>2442.5375454257101</v>
      </c>
    </row>
    <row r="64" spans="7:26">
      <c r="G64" s="39">
        <f t="shared" si="4"/>
        <v>42115</v>
      </c>
      <c r="H64" s="5">
        <f t="shared" si="7"/>
        <v>57</v>
      </c>
      <c r="I64" s="5"/>
      <c r="J64" s="48">
        <v>452.93785876138099</v>
      </c>
      <c r="K64" s="43"/>
      <c r="L64" s="13">
        <v>4663.6717109656101</v>
      </c>
      <c r="N64" s="39">
        <f t="shared" si="5"/>
        <v>42115</v>
      </c>
      <c r="O64" s="5">
        <f t="shared" si="8"/>
        <v>48</v>
      </c>
      <c r="P64" s="5"/>
      <c r="Q64" s="49">
        <v>315.94543910095598</v>
      </c>
      <c r="R64" s="44"/>
      <c r="S64" s="40">
        <v>8541.3388296919802</v>
      </c>
      <c r="U64" s="39">
        <f t="shared" si="6"/>
        <v>42115</v>
      </c>
      <c r="V64" s="5">
        <f t="shared" si="9"/>
        <v>45</v>
      </c>
      <c r="W64" s="5"/>
      <c r="X64" s="49">
        <v>768.60162452244504</v>
      </c>
      <c r="Y64" s="44"/>
      <c r="Z64" s="40">
        <v>2578.8825894075399</v>
      </c>
    </row>
    <row r="65" spans="7:26">
      <c r="G65" s="39">
        <f t="shared" si="4"/>
        <v>42122</v>
      </c>
      <c r="H65" s="5">
        <f t="shared" si="7"/>
        <v>58</v>
      </c>
      <c r="I65" s="5"/>
      <c r="J65" s="48">
        <v>432.92301121506102</v>
      </c>
      <c r="K65" s="43"/>
      <c r="L65" s="13">
        <v>4742.6041187286301</v>
      </c>
      <c r="N65" s="39">
        <f t="shared" si="5"/>
        <v>42122</v>
      </c>
      <c r="O65" s="5">
        <f t="shared" si="8"/>
        <v>49</v>
      </c>
      <c r="P65" s="5"/>
      <c r="Q65" s="49">
        <v>278.34310669265699</v>
      </c>
      <c r="R65" s="44"/>
      <c r="S65" s="40">
        <v>8594.4130249620594</v>
      </c>
      <c r="U65" s="39">
        <f t="shared" si="6"/>
        <v>42122</v>
      </c>
      <c r="V65" s="5">
        <f t="shared" si="9"/>
        <v>46</v>
      </c>
      <c r="W65" s="5"/>
      <c r="X65" s="49">
        <v>773.63489147588302</v>
      </c>
      <c r="Y65" s="44"/>
      <c r="Z65" s="40">
        <v>2716.43565790606</v>
      </c>
    </row>
    <row r="66" spans="7:26">
      <c r="G66" s="39">
        <f t="shared" si="4"/>
        <v>42129</v>
      </c>
      <c r="H66" s="5">
        <f t="shared" si="7"/>
        <v>59</v>
      </c>
      <c r="I66" s="5"/>
      <c r="J66" s="48">
        <v>413.16007438648001</v>
      </c>
      <c r="K66" s="43"/>
      <c r="L66" s="13">
        <v>4817.9995435692299</v>
      </c>
      <c r="N66" s="39">
        <f t="shared" si="5"/>
        <v>42129</v>
      </c>
      <c r="O66" s="5">
        <f t="shared" si="8"/>
        <v>50</v>
      </c>
      <c r="P66" s="5"/>
      <c r="Q66" s="49">
        <v>245.059495919131</v>
      </c>
      <c r="R66" s="44"/>
      <c r="S66" s="40">
        <v>8641.1281857558006</v>
      </c>
      <c r="U66" s="39">
        <f t="shared" si="6"/>
        <v>42129</v>
      </c>
      <c r="V66" s="5">
        <f t="shared" si="9"/>
        <v>47</v>
      </c>
      <c r="W66" s="5"/>
      <c r="X66" s="49">
        <v>775.64702490647596</v>
      </c>
      <c r="Y66" s="44"/>
      <c r="Z66" s="40">
        <v>2854.6184851551202</v>
      </c>
    </row>
    <row r="67" spans="7:26">
      <c r="G67" s="39">
        <f t="shared" si="4"/>
        <v>42136</v>
      </c>
      <c r="H67" s="5">
        <f t="shared" si="7"/>
        <v>60</v>
      </c>
      <c r="I67" s="5"/>
      <c r="J67" s="48">
        <v>393.72973242524398</v>
      </c>
      <c r="K67" s="43"/>
      <c r="L67" s="13">
        <v>4889.9119157345804</v>
      </c>
      <c r="N67" s="39">
        <f t="shared" si="5"/>
        <v>42136</v>
      </c>
      <c r="O67" s="5">
        <f t="shared" si="8"/>
        <v>51</v>
      </c>
      <c r="P67" s="5"/>
      <c r="Q67" s="49">
        <v>215.6756999774</v>
      </c>
      <c r="R67" s="44"/>
      <c r="S67" s="40">
        <v>8682.1545231141099</v>
      </c>
      <c r="U67" s="39">
        <f t="shared" si="6"/>
        <v>42136</v>
      </c>
      <c r="V67" s="5">
        <f t="shared" si="9"/>
        <v>48</v>
      </c>
      <c r="W67" s="5"/>
      <c r="X67" s="49">
        <v>774.685615158519</v>
      </c>
      <c r="Y67" s="44"/>
      <c r="Z67" s="40">
        <v>2992.8691447453898</v>
      </c>
    </row>
    <row r="68" spans="7:26">
      <c r="G68" s="39">
        <f t="shared" si="4"/>
        <v>42143</v>
      </c>
      <c r="H68" s="5">
        <f t="shared" si="7"/>
        <v>61</v>
      </c>
      <c r="I68" s="5"/>
      <c r="J68" s="48">
        <v>374.70250909249</v>
      </c>
      <c r="K68" s="43"/>
      <c r="L68" s="13">
        <v>4958.4045039348002</v>
      </c>
      <c r="N68" s="39">
        <f t="shared" si="5"/>
        <v>42143</v>
      </c>
      <c r="O68" s="5">
        <f t="shared" si="8"/>
        <v>52</v>
      </c>
      <c r="P68" s="5"/>
      <c r="Q68" s="49">
        <v>189.780662748499</v>
      </c>
      <c r="R68" s="44"/>
      <c r="S68" s="40">
        <v>8718.1434957711899</v>
      </c>
      <c r="U68" s="39">
        <f t="shared" si="6"/>
        <v>42143</v>
      </c>
      <c r="V68" s="5">
        <f t="shared" si="9"/>
        <v>49</v>
      </c>
      <c r="W68" s="5"/>
      <c r="X68" s="49">
        <v>770.82957663336504</v>
      </c>
      <c r="Y68" s="44"/>
      <c r="Z68" s="40">
        <v>3130.6561046305101</v>
      </c>
    </row>
    <row r="69" spans="7:26">
      <c r="G69" s="39">
        <f t="shared" si="4"/>
        <v>42150</v>
      </c>
      <c r="H69" s="5">
        <f t="shared" si="7"/>
        <v>62</v>
      </c>
      <c r="I69" s="5"/>
      <c r="J69" s="48">
        <v>356.13876776088898</v>
      </c>
      <c r="K69" s="43"/>
      <c r="L69" s="13">
        <v>5023.54991534294</v>
      </c>
      <c r="N69" s="39">
        <f t="shared" si="5"/>
        <v>42150</v>
      </c>
      <c r="O69" s="5">
        <f t="shared" si="8"/>
        <v>53</v>
      </c>
      <c r="P69" s="5"/>
      <c r="Q69" s="49">
        <v>166.971178797476</v>
      </c>
      <c r="R69" s="44"/>
      <c r="S69" s="40">
        <v>8749.7278101546108</v>
      </c>
      <c r="U69" s="39">
        <f t="shared" si="6"/>
        <v>42150</v>
      </c>
      <c r="V69" s="5">
        <f t="shared" si="9"/>
        <v>50</v>
      </c>
      <c r="W69" s="5"/>
      <c r="X69" s="49">
        <v>764.18914778941701</v>
      </c>
      <c r="Y69" s="44"/>
      <c r="Z69" s="40">
        <v>3267.4782271271802</v>
      </c>
    </row>
    <row r="70" spans="7:26">
      <c r="G70" s="39">
        <f t="shared" si="4"/>
        <v>42157</v>
      </c>
      <c r="H70" s="5">
        <f t="shared" si="7"/>
        <v>63</v>
      </c>
      <c r="I70" s="5"/>
      <c r="J70" s="48">
        <v>338.08871141464698</v>
      </c>
      <c r="K70" s="43"/>
      <c r="L70" s="13">
        <v>5085.4300955949902</v>
      </c>
      <c r="N70" s="39">
        <f t="shared" si="5"/>
        <v>42157</v>
      </c>
      <c r="O70" s="5">
        <f t="shared" si="8"/>
        <v>54</v>
      </c>
      <c r="P70" s="5"/>
      <c r="Q70" s="49">
        <v>146.851893373395</v>
      </c>
      <c r="R70" s="44"/>
      <c r="S70" s="40">
        <v>8777.5214203852502</v>
      </c>
      <c r="U70" s="39">
        <f t="shared" si="6"/>
        <v>42157</v>
      </c>
      <c r="V70" s="5">
        <f t="shared" si="9"/>
        <v>51</v>
      </c>
      <c r="W70" s="5"/>
      <c r="X70" s="49">
        <v>754.90589114213503</v>
      </c>
      <c r="Y70" s="44"/>
      <c r="Z70" s="40">
        <v>3402.8647689151198</v>
      </c>
    </row>
    <row r="71" spans="7:26">
      <c r="G71" s="39">
        <f t="shared" si="4"/>
        <v>42164</v>
      </c>
      <c r="H71" s="5">
        <f t="shared" si="7"/>
        <v>64</v>
      </c>
      <c r="I71" s="5"/>
      <c r="J71" s="48">
        <v>320.5923826495</v>
      </c>
      <c r="K71" s="43"/>
      <c r="L71" s="13">
        <v>5144.1363287898303</v>
      </c>
      <c r="N71" s="39">
        <f t="shared" si="5"/>
        <v>42164</v>
      </c>
      <c r="O71" s="5">
        <f t="shared" si="8"/>
        <v>55</v>
      </c>
      <c r="P71" s="5"/>
      <c r="Q71" s="49">
        <v>129.05824705301799</v>
      </c>
      <c r="R71" s="44"/>
      <c r="S71" s="40">
        <v>8802.0747637701807</v>
      </c>
      <c r="U71" s="39">
        <f t="shared" si="6"/>
        <v>42164</v>
      </c>
      <c r="V71" s="5">
        <f t="shared" si="9"/>
        <v>52</v>
      </c>
      <c r="W71" s="5"/>
      <c r="X71" s="49">
        <v>743.152693264032</v>
      </c>
      <c r="Y71" s="44"/>
      <c r="Z71" s="40">
        <v>3536.3753810370699</v>
      </c>
    </row>
    <row r="72" spans="7:26">
      <c r="G72" s="39">
        <f t="shared" si="4"/>
        <v>42171</v>
      </c>
      <c r="H72" s="5">
        <f t="shared" si="7"/>
        <v>65</v>
      </c>
      <c r="I72" s="5"/>
      <c r="J72" s="48">
        <v>303.67966367271902</v>
      </c>
      <c r="K72" s="43"/>
      <c r="L72" s="13">
        <v>5199.7692374893204</v>
      </c>
      <c r="N72" s="39">
        <f t="shared" si="5"/>
        <v>42171</v>
      </c>
      <c r="O72" s="5">
        <f t="shared" si="8"/>
        <v>56</v>
      </c>
      <c r="P72" s="5"/>
      <c r="Q72" s="49">
        <v>113.363943199264</v>
      </c>
      <c r="R72" s="44"/>
      <c r="S72" s="40">
        <v>8823.6883750756697</v>
      </c>
      <c r="U72" s="39">
        <f t="shared" si="6"/>
        <v>42171</v>
      </c>
      <c r="V72" s="5">
        <f t="shared" si="9"/>
        <v>53</v>
      </c>
      <c r="W72" s="5"/>
      <c r="X72" s="49">
        <v>729.13376478467603</v>
      </c>
      <c r="Y72" s="44"/>
      <c r="Z72" s="40">
        <v>3667.60010889878</v>
      </c>
    </row>
    <row r="73" spans="7:26">
      <c r="G73" s="39">
        <f t="shared" si="4"/>
        <v>42178</v>
      </c>
      <c r="H73" s="5">
        <f t="shared" si="7"/>
        <v>66</v>
      </c>
      <c r="I73" s="5"/>
      <c r="J73" s="48">
        <v>287.37298876683099</v>
      </c>
      <c r="K73" s="43"/>
      <c r="L73" s="13">
        <v>5252.43790154623</v>
      </c>
      <c r="N73" s="39">
        <f t="shared" si="5"/>
        <v>42178</v>
      </c>
      <c r="O73" s="5">
        <f t="shared" si="8"/>
        <v>57</v>
      </c>
      <c r="P73" s="5"/>
      <c r="Q73" s="49">
        <v>99.555790617018801</v>
      </c>
      <c r="R73" s="44"/>
      <c r="S73" s="40">
        <v>8842.6663534635209</v>
      </c>
      <c r="U73" s="39">
        <f t="shared" si="6"/>
        <v>42178</v>
      </c>
      <c r="V73" s="5">
        <f t="shared" si="9"/>
        <v>54</v>
      </c>
      <c r="W73" s="5"/>
      <c r="X73" s="49">
        <v>713.08464039068701</v>
      </c>
      <c r="Y73" s="44"/>
      <c r="Z73" s="40">
        <v>3796.1593922690599</v>
      </c>
    </row>
    <row r="74" spans="7:26">
      <c r="G74" s="39">
        <f t="shared" si="4"/>
        <v>42185</v>
      </c>
      <c r="H74" s="5">
        <f t="shared" si="7"/>
        <v>67</v>
      </c>
      <c r="I74" s="5"/>
      <c r="J74" s="48">
        <v>271.68798373839797</v>
      </c>
      <c r="K74" s="43"/>
      <c r="L74" s="13">
        <v>5302.25521600295</v>
      </c>
      <c r="N74" s="39">
        <f t="shared" si="5"/>
        <v>42185</v>
      </c>
      <c r="O74" s="5">
        <f t="shared" si="8"/>
        <v>58</v>
      </c>
      <c r="P74" s="5"/>
      <c r="Q74" s="49">
        <v>87.426058208335206</v>
      </c>
      <c r="R74" s="44"/>
      <c r="S74" s="40">
        <v>8859.30719537398</v>
      </c>
      <c r="U74" s="39">
        <f t="shared" si="6"/>
        <v>42185</v>
      </c>
      <c r="V74" s="5">
        <f t="shared" si="9"/>
        <v>55</v>
      </c>
      <c r="W74" s="5"/>
      <c r="X74" s="49">
        <v>695.26170777093603</v>
      </c>
      <c r="Y74" s="44"/>
      <c r="Z74" s="40">
        <v>3921.6984575483202</v>
      </c>
    </row>
    <row r="75" spans="7:26">
      <c r="G75" s="39">
        <f t="shared" si="4"/>
        <v>42192</v>
      </c>
      <c r="H75" s="5">
        <f t="shared" si="7"/>
        <v>68</v>
      </c>
      <c r="I75" s="5"/>
      <c r="J75" s="48">
        <v>256.63177938437002</v>
      </c>
      <c r="K75" s="43"/>
      <c r="L75" s="13">
        <v>5349.3343218177997</v>
      </c>
      <c r="N75" s="39">
        <f t="shared" si="5"/>
        <v>42192</v>
      </c>
      <c r="O75" s="5">
        <f t="shared" si="8"/>
        <v>59</v>
      </c>
      <c r="P75" s="5"/>
      <c r="Q75" s="49">
        <v>76.777164528493699</v>
      </c>
      <c r="R75" s="44"/>
      <c r="S75" s="40">
        <v>8873.8934944579705</v>
      </c>
      <c r="U75" s="39">
        <f t="shared" si="6"/>
        <v>42192</v>
      </c>
      <c r="V75" s="5">
        <f t="shared" si="9"/>
        <v>56</v>
      </c>
      <c r="W75" s="5"/>
      <c r="X75" s="49">
        <v>675.90042500392997</v>
      </c>
      <c r="Y75" s="44"/>
      <c r="Z75" s="40">
        <v>4043.9023790895099</v>
      </c>
    </row>
    <row r="76" spans="7:26">
      <c r="G76" s="39">
        <f t="shared" si="4"/>
        <v>42199</v>
      </c>
      <c r="H76" s="5">
        <f t="shared" si="7"/>
        <v>69</v>
      </c>
      <c r="I76" s="5"/>
      <c r="J76" s="48">
        <v>242.20790963034801</v>
      </c>
      <c r="K76" s="43"/>
      <c r="L76" s="13">
        <v>5393.7876298808897</v>
      </c>
      <c r="N76" s="39">
        <f t="shared" si="5"/>
        <v>42199</v>
      </c>
      <c r="O76" s="5">
        <f t="shared" si="8"/>
        <v>60</v>
      </c>
      <c r="P76" s="5"/>
      <c r="Q76" s="49">
        <v>67.421677786003897</v>
      </c>
      <c r="R76" s="44"/>
      <c r="S76" s="40">
        <v>8886.6919415770499</v>
      </c>
      <c r="U76" s="39">
        <f t="shared" si="6"/>
        <v>42199</v>
      </c>
      <c r="V76" s="5">
        <f t="shared" si="9"/>
        <v>57</v>
      </c>
      <c r="W76" s="5"/>
      <c r="X76" s="49">
        <v>655.24788789763397</v>
      </c>
      <c r="Y76" s="44"/>
      <c r="Z76" s="40">
        <v>4162.5363466783001</v>
      </c>
    </row>
    <row r="77" spans="7:26">
      <c r="G77" s="39">
        <f t="shared" si="4"/>
        <v>42206</v>
      </c>
      <c r="H77" s="5">
        <f t="shared" si="7"/>
        <v>70</v>
      </c>
      <c r="I77" s="5"/>
      <c r="J77" s="48">
        <v>228.416361547403</v>
      </c>
      <c r="K77" s="43"/>
      <c r="L77" s="13">
        <v>5435.7268131700803</v>
      </c>
      <c r="N77" s="39">
        <f t="shared" si="5"/>
        <v>42206</v>
      </c>
      <c r="O77" s="5">
        <f t="shared" si="8"/>
        <v>61</v>
      </c>
      <c r="P77" s="5"/>
      <c r="Q77" s="49">
        <v>59.183797168901698</v>
      </c>
      <c r="R77" s="44"/>
      <c r="S77" s="40">
        <v>8897.9510968608392</v>
      </c>
      <c r="U77" s="39">
        <f t="shared" si="6"/>
        <v>42206</v>
      </c>
      <c r="V77" s="5">
        <f t="shared" si="9"/>
        <v>58</v>
      </c>
      <c r="W77" s="5"/>
      <c r="X77" s="49">
        <v>633.54184614639701</v>
      </c>
      <c r="Y77" s="44"/>
      <c r="Z77" s="40">
        <v>4277.4023497647904</v>
      </c>
    </row>
    <row r="78" spans="7:26">
      <c r="G78" s="39">
        <f t="shared" si="4"/>
        <v>42213</v>
      </c>
      <c r="H78" s="5">
        <f t="shared" si="7"/>
        <v>71</v>
      </c>
      <c r="I78" s="5"/>
      <c r="J78" s="48">
        <v>215.25357535207499</v>
      </c>
      <c r="K78" s="43"/>
      <c r="L78" s="13">
        <v>5475.2628067509504</v>
      </c>
      <c r="N78" s="39">
        <f t="shared" si="5"/>
        <v>42213</v>
      </c>
      <c r="O78" s="5">
        <f t="shared" si="8"/>
        <v>62</v>
      </c>
      <c r="P78" s="5"/>
      <c r="Q78" s="49">
        <v>51.931670007275699</v>
      </c>
      <c r="R78" s="44"/>
      <c r="S78" s="40">
        <v>8907.8542764361591</v>
      </c>
      <c r="U78" s="39">
        <f t="shared" si="6"/>
        <v>42213</v>
      </c>
      <c r="V78" s="5">
        <f t="shared" si="9"/>
        <v>59</v>
      </c>
      <c r="W78" s="5"/>
      <c r="X78" s="49">
        <v>611.00793328413704</v>
      </c>
      <c r="Y78" s="44"/>
      <c r="Z78" s="40">
        <v>4388.3361023936204</v>
      </c>
    </row>
    <row r="79" spans="7:26">
      <c r="G79" s="39">
        <f t="shared" si="4"/>
        <v>42220</v>
      </c>
      <c r="H79" s="5">
        <f t="shared" si="7"/>
        <v>72</v>
      </c>
      <c r="I79" s="5"/>
      <c r="J79" s="48">
        <v>202.712444406374</v>
      </c>
      <c r="K79" s="43"/>
      <c r="L79" s="13">
        <v>5512.5058077767999</v>
      </c>
      <c r="N79" s="39">
        <f t="shared" si="5"/>
        <v>42220</v>
      </c>
      <c r="O79" s="5">
        <f t="shared" si="8"/>
        <v>63</v>
      </c>
      <c r="P79" s="5"/>
      <c r="Q79" s="49">
        <v>45.562291874823202</v>
      </c>
      <c r="R79" s="44"/>
      <c r="S79" s="40">
        <v>8916.5443984895792</v>
      </c>
      <c r="U79" s="39">
        <f t="shared" si="6"/>
        <v>42220</v>
      </c>
      <c r="V79" s="5">
        <f t="shared" si="9"/>
        <v>60</v>
      </c>
      <c r="W79" s="5"/>
      <c r="X79" s="49">
        <v>587.85966668434298</v>
      </c>
      <c r="Y79" s="44"/>
      <c r="Z79" s="40">
        <v>4495.20704320393</v>
      </c>
    </row>
    <row r="80" spans="7:26">
      <c r="G80" s="39">
        <f t="shared" si="4"/>
        <v>42227</v>
      </c>
      <c r="H80" s="5">
        <f t="shared" si="7"/>
        <v>73</v>
      </c>
      <c r="I80" s="5"/>
      <c r="J80" s="48">
        <v>190.78231521777801</v>
      </c>
      <c r="K80" s="43"/>
      <c r="L80" s="13">
        <v>5547.5652754886696</v>
      </c>
      <c r="N80" s="39">
        <f t="shared" si="5"/>
        <v>42227</v>
      </c>
      <c r="O80" s="5">
        <f t="shared" si="8"/>
        <v>64</v>
      </c>
      <c r="P80" s="5"/>
      <c r="Q80" s="49">
        <v>39.976420723083599</v>
      </c>
      <c r="R80" s="44"/>
      <c r="S80" s="40">
        <v>8924.1594320261102</v>
      </c>
      <c r="U80" s="39">
        <f t="shared" si="6"/>
        <v>42227</v>
      </c>
      <c r="V80" s="5">
        <f t="shared" si="9"/>
        <v>61</v>
      </c>
      <c r="W80" s="5"/>
      <c r="X80" s="49">
        <v>564.29844756007105</v>
      </c>
      <c r="Y80" s="44"/>
      <c r="Z80" s="40">
        <v>4597.91833542939</v>
      </c>
    </row>
    <row r="81" spans="7:26">
      <c r="G81" s="39">
        <f t="shared" si="4"/>
        <v>42234</v>
      </c>
      <c r="H81" s="5">
        <f t="shared" si="7"/>
        <v>74</v>
      </c>
      <c r="I81" s="5"/>
      <c r="J81" s="48">
        <v>179.44898743923301</v>
      </c>
      <c r="K81" s="43"/>
      <c r="L81" s="13">
        <v>5580.5499312153397</v>
      </c>
      <c r="N81" s="39">
        <f t="shared" si="5"/>
        <v>42234</v>
      </c>
      <c r="O81" s="5">
        <f t="shared" si="8"/>
        <v>65</v>
      </c>
      <c r="P81" s="5"/>
      <c r="Q81" s="49">
        <v>35.080294730448898</v>
      </c>
      <c r="R81" s="44"/>
      <c r="S81" s="40">
        <v>8930.8294783301408</v>
      </c>
      <c r="U81" s="39">
        <f t="shared" si="6"/>
        <v>42234</v>
      </c>
      <c r="V81" s="5">
        <f t="shared" si="9"/>
        <v>62</v>
      </c>
      <c r="W81" s="5"/>
      <c r="X81" s="49">
        <v>540.51356096395102</v>
      </c>
      <c r="Y81" s="44"/>
      <c r="Z81" s="40">
        <v>4696.4068668981899</v>
      </c>
    </row>
    <row r="82" spans="7:26">
      <c r="G82" s="39">
        <f t="shared" si="4"/>
        <v>42241</v>
      </c>
      <c r="H82" s="5">
        <f t="shared" si="7"/>
        <v>75</v>
      </c>
      <c r="I82" s="5"/>
      <c r="J82" s="48">
        <v>168.69471386915501</v>
      </c>
      <c r="K82" s="43"/>
      <c r="L82" s="13">
        <v>5611.5677583733104</v>
      </c>
      <c r="N82" s="39">
        <f t="shared" si="5"/>
        <v>42241</v>
      </c>
      <c r="O82" s="5">
        <f t="shared" si="8"/>
        <v>66</v>
      </c>
      <c r="P82" s="5"/>
      <c r="Q82" s="49">
        <v>30.785632302164199</v>
      </c>
      <c r="R82" s="44"/>
      <c r="S82" s="40">
        <v>8936.6767709654796</v>
      </c>
      <c r="U82" s="39">
        <f t="shared" si="6"/>
        <v>42241</v>
      </c>
      <c r="V82" s="5">
        <f t="shared" si="9"/>
        <v>63</v>
      </c>
      <c r="W82" s="5"/>
      <c r="X82" s="49">
        <v>516.68217578817905</v>
      </c>
      <c r="Y82" s="44"/>
      <c r="Z82" s="40">
        <v>4790.6432500330502</v>
      </c>
    </row>
    <row r="83" spans="7:26">
      <c r="G83" s="39">
        <f t="shared" si="4"/>
        <v>42248</v>
      </c>
      <c r="H83" s="5">
        <f t="shared" si="7"/>
        <v>76</v>
      </c>
      <c r="I83" s="5"/>
      <c r="J83" s="48">
        <v>158.50050142409901</v>
      </c>
      <c r="K83" s="43"/>
      <c r="L83" s="13">
        <v>5640.7250144007703</v>
      </c>
      <c r="N83" s="39">
        <f t="shared" si="5"/>
        <v>42248</v>
      </c>
      <c r="O83" s="5">
        <f t="shared" si="8"/>
        <v>67</v>
      </c>
      <c r="P83" s="5"/>
      <c r="Q83" s="49">
        <v>27.009906131331</v>
      </c>
      <c r="R83" s="44"/>
      <c r="S83" s="40">
        <v>8941.8152875579508</v>
      </c>
      <c r="U83" s="39">
        <f t="shared" si="6"/>
        <v>42248</v>
      </c>
      <c r="V83" s="5">
        <f t="shared" si="9"/>
        <v>64</v>
      </c>
      <c r="W83" s="5"/>
      <c r="X83" s="49">
        <v>492.96934476452299</v>
      </c>
      <c r="Y83" s="44"/>
      <c r="Z83" s="40">
        <v>4880.6318218511897</v>
      </c>
    </row>
    <row r="84" spans="7:26">
      <c r="G84" s="39">
        <f t="shared" si="4"/>
        <v>42255</v>
      </c>
      <c r="H84" s="5">
        <f t="shared" si="7"/>
        <v>77</v>
      </c>
      <c r="I84" s="5"/>
      <c r="J84" s="48">
        <v>148.84848726550899</v>
      </c>
      <c r="K84" s="43"/>
      <c r="L84" s="13">
        <v>5668.1183063872804</v>
      </c>
      <c r="N84" s="39">
        <f t="shared" si="5"/>
        <v>42255</v>
      </c>
      <c r="O84" s="5">
        <f t="shared" si="8"/>
        <v>68</v>
      </c>
      <c r="P84" s="5"/>
      <c r="Q84" s="49">
        <v>23.688939146499099</v>
      </c>
      <c r="R84" s="44"/>
      <c r="S84" s="40">
        <v>8946.3331354461807</v>
      </c>
      <c r="U84" s="39">
        <f t="shared" si="6"/>
        <v>42255</v>
      </c>
      <c r="V84" s="5">
        <f t="shared" si="9"/>
        <v>65</v>
      </c>
      <c r="W84" s="5"/>
      <c r="X84" s="49">
        <v>469.52106532206102</v>
      </c>
      <c r="Y84" s="44"/>
      <c r="Z84" s="40">
        <v>4966.4030681198601</v>
      </c>
    </row>
    <row r="85" spans="7:26">
      <c r="G85" s="39">
        <f t="shared" si="4"/>
        <v>42262</v>
      </c>
      <c r="H85" s="5">
        <f t="shared" si="7"/>
        <v>78</v>
      </c>
      <c r="I85" s="5"/>
      <c r="J85" s="48">
        <v>139.719538782131</v>
      </c>
      <c r="K85" s="43"/>
      <c r="L85" s="13">
        <v>5693.8386494115703</v>
      </c>
      <c r="N85" s="39">
        <f t="shared" si="5"/>
        <v>42262</v>
      </c>
      <c r="O85" s="5">
        <f t="shared" si="8"/>
        <v>69</v>
      </c>
      <c r="P85" s="5"/>
      <c r="Q85" s="49">
        <v>20.774529204563802</v>
      </c>
      <c r="R85" s="44"/>
      <c r="S85" s="40">
        <v>8950.2963498562895</v>
      </c>
      <c r="U85" s="39">
        <f t="shared" si="6"/>
        <v>42262</v>
      </c>
      <c r="V85" s="5">
        <f t="shared" si="9"/>
        <v>66</v>
      </c>
      <c r="W85" s="5"/>
      <c r="X85" s="49">
        <v>446.442805336643</v>
      </c>
      <c r="Y85" s="44"/>
      <c r="Z85" s="40">
        <v>5048.0109932566502</v>
      </c>
    </row>
    <row r="86" spans="7:26">
      <c r="G86" s="39">
        <f t="shared" si="4"/>
        <v>42269</v>
      </c>
      <c r="H86" s="5">
        <f t="shared" si="7"/>
        <v>79</v>
      </c>
      <c r="I86" s="5"/>
      <c r="J86" s="48">
        <v>131.094187715819</v>
      </c>
      <c r="K86" s="43"/>
      <c r="L86" s="13">
        <v>5717.9746378877999</v>
      </c>
      <c r="N86" s="39">
        <f t="shared" si="5"/>
        <v>42269</v>
      </c>
      <c r="O86" s="5">
        <f t="shared" si="8"/>
        <v>70</v>
      </c>
      <c r="P86" s="5"/>
      <c r="Q86" s="49">
        <v>18.220546088968</v>
      </c>
      <c r="R86" s="44"/>
      <c r="S86" s="40">
        <v>8953.7681833778606</v>
      </c>
      <c r="U86" s="39">
        <f t="shared" si="6"/>
        <v>42269</v>
      </c>
      <c r="V86" s="5">
        <f t="shared" si="9"/>
        <v>67</v>
      </c>
      <c r="W86" s="5"/>
      <c r="X86" s="49">
        <v>423.82819084469799</v>
      </c>
      <c r="Y86" s="44"/>
      <c r="Z86" s="40">
        <v>5125.5468804684497</v>
      </c>
    </row>
    <row r="87" spans="7:26">
      <c r="G87" s="39">
        <f t="shared" si="4"/>
        <v>42276</v>
      </c>
      <c r="H87" s="5">
        <f t="shared" si="7"/>
        <v>80</v>
      </c>
      <c r="I87" s="5"/>
      <c r="J87" s="48">
        <v>122.95263071203</v>
      </c>
      <c r="K87" s="43"/>
      <c r="L87" s="13">
        <v>5740.6124459601597</v>
      </c>
      <c r="N87" s="39">
        <f t="shared" si="5"/>
        <v>42276</v>
      </c>
      <c r="O87" s="5">
        <f t="shared" si="8"/>
        <v>71</v>
      </c>
      <c r="P87" s="5"/>
      <c r="Q87" s="49">
        <v>15.9835198506455</v>
      </c>
      <c r="R87" s="44"/>
      <c r="S87" s="40">
        <v>8956.8081913483002</v>
      </c>
      <c r="U87" s="39">
        <f t="shared" si="6"/>
        <v>42276</v>
      </c>
      <c r="V87" s="5">
        <f t="shared" si="9"/>
        <v>68</v>
      </c>
      <c r="W87" s="5"/>
      <c r="X87" s="49">
        <v>401.75949764915998</v>
      </c>
      <c r="Y87" s="44"/>
      <c r="Z87" s="40">
        <v>5199.1098923966701</v>
      </c>
    </row>
    <row r="88" spans="7:26">
      <c r="G88" s="39">
        <f t="shared" si="4"/>
        <v>42283</v>
      </c>
      <c r="H88" s="5">
        <f t="shared" si="7"/>
        <v>81</v>
      </c>
      <c r="I88" s="5"/>
      <c r="J88" s="48">
        <v>115.27472931982599</v>
      </c>
      <c r="K88" s="43"/>
      <c r="L88" s="13">
        <v>5761.8358275028404</v>
      </c>
      <c r="N88" s="39">
        <f t="shared" si="5"/>
        <v>42283</v>
      </c>
      <c r="O88" s="5">
        <f t="shared" si="8"/>
        <v>72</v>
      </c>
      <c r="P88" s="5"/>
      <c r="Q88" s="49">
        <v>14.0226408080214</v>
      </c>
      <c r="R88" s="44"/>
      <c r="S88" s="40">
        <v>8959.4722318527802</v>
      </c>
      <c r="U88" s="39">
        <f t="shared" si="6"/>
        <v>42283</v>
      </c>
      <c r="V88" s="5">
        <f t="shared" si="9"/>
        <v>69</v>
      </c>
      <c r="W88" s="5"/>
      <c r="X88" s="49">
        <v>380.30714530684202</v>
      </c>
      <c r="Y88" s="44"/>
      <c r="Z88" s="40">
        <v>5268.8058626094798</v>
      </c>
    </row>
    <row r="89" spans="7:26">
      <c r="G89" s="39">
        <f t="shared" si="4"/>
        <v>42290</v>
      </c>
      <c r="H89" s="5">
        <f t="shared" si="7"/>
        <v>82</v>
      </c>
      <c r="I89" s="5"/>
      <c r="J89" s="48">
        <v>108.040009991866</v>
      </c>
      <c r="K89" s="43"/>
      <c r="L89" s="13">
        <v>5781.7261161200704</v>
      </c>
      <c r="N89" s="39">
        <f t="shared" si="5"/>
        <v>42290</v>
      </c>
      <c r="O89" s="5">
        <f t="shared" si="8"/>
        <v>73</v>
      </c>
      <c r="P89" s="5"/>
      <c r="Q89" s="49">
        <v>12.299844265376301</v>
      </c>
      <c r="R89" s="44"/>
      <c r="S89" s="40">
        <v>8961.8123486036802</v>
      </c>
      <c r="U89" s="39">
        <f t="shared" si="6"/>
        <v>42290</v>
      </c>
      <c r="V89" s="5">
        <f t="shared" si="9"/>
        <v>70</v>
      </c>
      <c r="W89" s="5"/>
      <c r="X89" s="49">
        <v>359.52969712843202</v>
      </c>
      <c r="Y89" s="44"/>
      <c r="Z89" s="40">
        <v>5334.7472956018401</v>
      </c>
    </row>
    <row r="90" spans="7:26">
      <c r="G90" s="39">
        <f t="shared" si="4"/>
        <v>42297</v>
      </c>
      <c r="H90" s="5">
        <f t="shared" si="7"/>
        <v>83</v>
      </c>
      <c r="I90" s="5"/>
      <c r="J90" s="48">
        <v>101.22766408441601</v>
      </c>
      <c r="K90" s="43"/>
      <c r="L90" s="13">
        <v>5800.3622251460902</v>
      </c>
      <c r="N90" s="39">
        <f t="shared" si="5"/>
        <v>42297</v>
      </c>
      <c r="O90" s="5">
        <f t="shared" si="8"/>
        <v>74</v>
      </c>
      <c r="P90" s="5"/>
      <c r="Q90" s="49">
        <v>10.785193526255499</v>
      </c>
      <c r="R90" s="44"/>
      <c r="S90" s="40">
        <v>8963.86937130972</v>
      </c>
      <c r="U90" s="39">
        <f t="shared" si="6"/>
        <v>42297</v>
      </c>
      <c r="V90" s="5">
        <f t="shared" si="9"/>
        <v>71</v>
      </c>
      <c r="W90" s="5"/>
      <c r="X90" s="49">
        <v>339.47386017849999</v>
      </c>
      <c r="Y90" s="44"/>
      <c r="Z90" s="40">
        <v>5397.0533667954896</v>
      </c>
    </row>
    <row r="91" spans="7:26">
      <c r="G91" s="39">
        <f t="shared" si="4"/>
        <v>42304</v>
      </c>
      <c r="H91" s="5">
        <f t="shared" si="7"/>
        <v>84</v>
      </c>
      <c r="I91" s="5"/>
      <c r="J91" s="48">
        <v>94.816547857343707</v>
      </c>
      <c r="K91" s="43"/>
      <c r="L91" s="13">
        <v>5817.8206476451596</v>
      </c>
      <c r="N91" s="39">
        <f t="shared" si="5"/>
        <v>42304</v>
      </c>
      <c r="O91" s="5">
        <f t="shared" si="8"/>
        <v>75</v>
      </c>
      <c r="P91" s="5"/>
      <c r="Q91" s="49">
        <v>9.4564660858892502</v>
      </c>
      <c r="R91" s="44"/>
      <c r="S91" s="40">
        <v>8965.6735754245801</v>
      </c>
      <c r="U91" s="39">
        <f t="shared" si="6"/>
        <v>42304</v>
      </c>
      <c r="V91" s="5">
        <f t="shared" si="9"/>
        <v>72</v>
      </c>
      <c r="W91" s="5"/>
      <c r="X91" s="49">
        <v>320.17448527548999</v>
      </c>
      <c r="Y91" s="44"/>
      <c r="Z91" s="40">
        <v>5455.8499225389596</v>
      </c>
    </row>
    <row r="92" spans="7:26">
      <c r="G92" s="39">
        <f t="shared" si="4"/>
        <v>42311</v>
      </c>
      <c r="H92" s="5">
        <f t="shared" si="7"/>
        <v>85</v>
      </c>
      <c r="I92" s="5"/>
      <c r="J92" s="48">
        <v>88.785186047003606</v>
      </c>
      <c r="K92" s="43"/>
      <c r="L92" s="13">
        <v>5834.1754509894499</v>
      </c>
      <c r="N92" s="39">
        <f t="shared" si="5"/>
        <v>42311</v>
      </c>
      <c r="O92" s="5">
        <f t="shared" si="8"/>
        <v>76</v>
      </c>
      <c r="P92" s="5"/>
      <c r="Q92" s="49">
        <v>8.2924687013587306</v>
      </c>
      <c r="R92" s="44"/>
      <c r="S92" s="40">
        <v>8967.2538451903201</v>
      </c>
      <c r="U92" s="39">
        <f t="shared" si="6"/>
        <v>42311</v>
      </c>
      <c r="V92" s="5">
        <f t="shared" si="9"/>
        <v>73</v>
      </c>
      <c r="W92" s="5"/>
      <c r="X92" s="49">
        <v>301.65456699172699</v>
      </c>
      <c r="Y92" s="44"/>
      <c r="Z92" s="40">
        <v>5511.2694801075604</v>
      </c>
    </row>
    <row r="93" spans="7:26">
      <c r="G93" s="39">
        <f t="shared" si="4"/>
        <v>42318</v>
      </c>
      <c r="H93" s="5">
        <f t="shared" si="7"/>
        <v>86</v>
      </c>
      <c r="I93" s="5"/>
      <c r="J93" s="48">
        <v>83.113252233367604</v>
      </c>
      <c r="K93" s="43"/>
      <c r="L93" s="13">
        <v>5849.4950220982901</v>
      </c>
      <c r="N93" s="39">
        <f t="shared" si="5"/>
        <v>42318</v>
      </c>
      <c r="O93" s="5">
        <f t="shared" si="8"/>
        <v>77</v>
      </c>
      <c r="P93" s="5"/>
      <c r="Q93" s="49">
        <v>7.2732528604003397</v>
      </c>
      <c r="R93" s="44"/>
      <c r="S93" s="40">
        <v>8968.6373583065397</v>
      </c>
      <c r="U93" s="39">
        <f t="shared" si="6"/>
        <v>42318</v>
      </c>
      <c r="V93" s="5">
        <f t="shared" si="9"/>
        <v>74</v>
      </c>
      <c r="W93" s="5"/>
      <c r="X93" s="49">
        <v>283.92524365341501</v>
      </c>
      <c r="Y93" s="44"/>
      <c r="Z93" s="40">
        <v>5563.45122770338</v>
      </c>
    </row>
    <row r="94" spans="7:26">
      <c r="G94" s="39">
        <f t="shared" si="4"/>
        <v>42325</v>
      </c>
      <c r="H94" s="5">
        <f t="shared" si="7"/>
        <v>87</v>
      </c>
      <c r="I94" s="5"/>
      <c r="J94" s="48">
        <v>77.783104237280796</v>
      </c>
      <c r="K94" s="43"/>
      <c r="L94" s="13">
        <v>5863.8378986870503</v>
      </c>
      <c r="N94" s="39">
        <f t="shared" si="5"/>
        <v>42325</v>
      </c>
      <c r="O94" s="5">
        <f t="shared" si="8"/>
        <v>78</v>
      </c>
      <c r="P94" s="5"/>
      <c r="Q94" s="49">
        <v>6.3801147814055996</v>
      </c>
      <c r="R94" s="44"/>
      <c r="S94" s="40">
        <v>8969.8495859304294</v>
      </c>
      <c r="U94" s="39">
        <f t="shared" si="6"/>
        <v>42325</v>
      </c>
      <c r="V94" s="5">
        <f t="shared" si="9"/>
        <v>75</v>
      </c>
      <c r="W94" s="5"/>
      <c r="X94" s="49">
        <v>266.98961306084601</v>
      </c>
      <c r="Y94" s="44"/>
      <c r="Z94" s="40">
        <v>5612.5422005077799</v>
      </c>
    </row>
    <row r="95" spans="7:26">
      <c r="G95" s="39">
        <f t="shared" si="4"/>
        <v>42332</v>
      </c>
      <c r="H95" s="5">
        <f t="shared" si="7"/>
        <v>88</v>
      </c>
      <c r="I95" s="5"/>
      <c r="J95" s="48">
        <v>72.777565115770798</v>
      </c>
      <c r="K95" s="43"/>
      <c r="L95" s="13">
        <v>5877.2597833992304</v>
      </c>
      <c r="N95" s="39">
        <f t="shared" si="5"/>
        <v>42332</v>
      </c>
      <c r="O95" s="5">
        <f t="shared" si="8"/>
        <v>79</v>
      </c>
      <c r="P95" s="5"/>
      <c r="Q95" s="49">
        <v>5.5956310694442202</v>
      </c>
      <c r="R95" s="44"/>
      <c r="S95" s="40">
        <v>8970.9142439037896</v>
      </c>
      <c r="U95" s="39">
        <f t="shared" si="6"/>
        <v>42332</v>
      </c>
      <c r="V95" s="5">
        <f t="shared" si="9"/>
        <v>76</v>
      </c>
      <c r="W95" s="5"/>
      <c r="X95" s="49">
        <v>250.847216265811</v>
      </c>
      <c r="Y95" s="44"/>
      <c r="Z95" s="40">
        <v>5658.68903167999</v>
      </c>
    </row>
    <row r="96" spans="7:26">
      <c r="G96" s="39">
        <f t="shared" si="4"/>
        <v>42339</v>
      </c>
      <c r="H96" s="5">
        <f t="shared" si="7"/>
        <v>89</v>
      </c>
      <c r="I96" s="5"/>
      <c r="J96" s="48">
        <v>68.0798100818823</v>
      </c>
      <c r="K96" s="43"/>
      <c r="L96" s="13">
        <v>5889.8145600498801</v>
      </c>
      <c r="N96" s="39">
        <f t="shared" si="5"/>
        <v>42339</v>
      </c>
      <c r="O96" s="5">
        <f t="shared" si="8"/>
        <v>80</v>
      </c>
      <c r="P96" s="5"/>
      <c r="Q96" s="49">
        <v>4.9060731833377504</v>
      </c>
      <c r="R96" s="44"/>
      <c r="S96" s="40">
        <v>8971.8499984847604</v>
      </c>
      <c r="U96" s="39">
        <f t="shared" si="6"/>
        <v>42339</v>
      </c>
      <c r="V96" s="5">
        <f t="shared" si="9"/>
        <v>77</v>
      </c>
      <c r="W96" s="5"/>
      <c r="X96" s="49">
        <v>235.48886157261401</v>
      </c>
      <c r="Y96" s="44"/>
      <c r="Z96" s="40">
        <v>5702.0305847925702</v>
      </c>
    </row>
    <row r="97" spans="7:26">
      <c r="G97" s="39">
        <f t="shared" si="4"/>
        <v>42346</v>
      </c>
      <c r="H97" s="5">
        <f t="shared" si="7"/>
        <v>90</v>
      </c>
      <c r="I97" s="5"/>
      <c r="J97" s="48">
        <v>63.673366504676601</v>
      </c>
      <c r="K97" s="43"/>
      <c r="L97" s="13">
        <v>5901.5542936255697</v>
      </c>
      <c r="N97" s="39">
        <f t="shared" si="5"/>
        <v>42346</v>
      </c>
      <c r="O97" s="5">
        <f t="shared" si="8"/>
        <v>81</v>
      </c>
      <c r="P97" s="5"/>
      <c r="Q97" s="49">
        <v>4.3012709964024696</v>
      </c>
      <c r="R97" s="44"/>
      <c r="S97" s="40">
        <v>8972.6706707350295</v>
      </c>
      <c r="U97" s="39">
        <f t="shared" si="6"/>
        <v>42346</v>
      </c>
      <c r="V97" s="5">
        <f t="shared" si="9"/>
        <v>78</v>
      </c>
      <c r="W97" s="5"/>
      <c r="X97" s="49">
        <v>220.90240287150499</v>
      </c>
      <c r="Y97" s="44"/>
      <c r="Z97" s="40">
        <v>5742.7032494416999</v>
      </c>
    </row>
    <row r="98" spans="7:26">
      <c r="G98" s="39">
        <f t="shared" si="4"/>
        <v>42353</v>
      </c>
      <c r="H98" s="5">
        <f t="shared" si="7"/>
        <v>91</v>
      </c>
      <c r="I98" s="5"/>
      <c r="J98" s="48">
        <v>59.542113909232</v>
      </c>
      <c r="K98" s="43"/>
      <c r="L98" s="13">
        <v>5912.52923028437</v>
      </c>
      <c r="N98" s="39">
        <f t="shared" si="5"/>
        <v>42353</v>
      </c>
      <c r="O98" s="5">
        <f t="shared" si="8"/>
        <v>82</v>
      </c>
      <c r="P98" s="5"/>
      <c r="Q98" s="49">
        <v>3.7715380113505002</v>
      </c>
      <c r="R98" s="44"/>
      <c r="S98" s="40">
        <v>8973.3894266318002</v>
      </c>
      <c r="U98" s="39">
        <f t="shared" si="6"/>
        <v>42353</v>
      </c>
      <c r="V98" s="5">
        <f t="shared" si="9"/>
        <v>79</v>
      </c>
      <c r="W98" s="5"/>
      <c r="X98" s="49">
        <v>207.07287161960801</v>
      </c>
      <c r="Y98" s="44"/>
      <c r="Z98" s="40">
        <v>5780.8410343057803</v>
      </c>
    </row>
    <row r="99" spans="7:26">
      <c r="G99" s="39">
        <f t="shared" si="4"/>
        <v>42360</v>
      </c>
      <c r="H99" s="5">
        <f t="shared" si="7"/>
        <v>92</v>
      </c>
      <c r="I99" s="5"/>
      <c r="J99" s="48">
        <v>55.670283976643603</v>
      </c>
      <c r="K99" s="43"/>
      <c r="L99" s="13">
        <v>5922.7877973558998</v>
      </c>
      <c r="N99" s="39">
        <f t="shared" si="5"/>
        <v>42360</v>
      </c>
      <c r="O99" s="5">
        <f t="shared" si="8"/>
        <v>83</v>
      </c>
      <c r="P99" s="5"/>
      <c r="Q99" s="49">
        <v>3.3077615126300199</v>
      </c>
      <c r="R99" s="44"/>
      <c r="S99" s="40">
        <v>8974.0186501823591</v>
      </c>
      <c r="U99" s="39">
        <f t="shared" si="6"/>
        <v>42360</v>
      </c>
      <c r="V99" s="5">
        <f t="shared" si="9"/>
        <v>80</v>
      </c>
      <c r="W99" s="5"/>
      <c r="X99" s="49">
        <v>193.98247684091999</v>
      </c>
      <c r="Y99" s="44"/>
      <c r="Z99" s="40">
        <v>5816.5755671453499</v>
      </c>
    </row>
    <row r="100" spans="7:26">
      <c r="G100" s="39">
        <f t="shared" ref="G100:G107" si="10">G99+7</f>
        <v>42367</v>
      </c>
      <c r="H100" s="5">
        <f t="shared" si="7"/>
        <v>93</v>
      </c>
      <c r="I100" s="5"/>
      <c r="J100" s="48">
        <v>52.042460544023399</v>
      </c>
      <c r="K100" s="43"/>
      <c r="L100" s="13">
        <v>5932.3766033412803</v>
      </c>
      <c r="N100" s="39">
        <f t="shared" ref="N100:N116" si="11">N99+7</f>
        <v>42367</v>
      </c>
      <c r="O100" s="5">
        <f t="shared" si="8"/>
        <v>84</v>
      </c>
      <c r="P100" s="5"/>
      <c r="Q100" s="49">
        <v>2.9014025664252401</v>
      </c>
      <c r="R100" s="44"/>
      <c r="S100" s="40">
        <v>8974.5699434240996</v>
      </c>
      <c r="U100" s="39">
        <f t="shared" ref="U100:U119" si="12">U99+7</f>
        <v>42367</v>
      </c>
      <c r="V100" s="5">
        <f t="shared" si="9"/>
        <v>81</v>
      </c>
      <c r="W100" s="5"/>
      <c r="X100" s="49">
        <v>181.610605126309</v>
      </c>
      <c r="Y100" s="44"/>
      <c r="Z100" s="40">
        <v>5850.0360948031903</v>
      </c>
    </row>
    <row r="101" spans="7:26">
      <c r="G101" s="39">
        <f t="shared" si="10"/>
        <v>42374</v>
      </c>
      <c r="H101" s="5">
        <f t="shared" si="7"/>
        <v>94</v>
      </c>
      <c r="I101" s="5"/>
      <c r="J101" s="48">
        <v>48.643579604500097</v>
      </c>
      <c r="K101" s="43"/>
      <c r="L101" s="13">
        <v>5941.3404379131798</v>
      </c>
      <c r="N101" s="39">
        <f t="shared" si="11"/>
        <v>42374</v>
      </c>
      <c r="O101" s="5">
        <f t="shared" si="8"/>
        <v>85</v>
      </c>
      <c r="P101" s="5"/>
      <c r="Q101" s="49">
        <v>2.5445134678233998</v>
      </c>
      <c r="R101" s="44"/>
      <c r="S101" s="40">
        <v>8975.0541026715491</v>
      </c>
      <c r="U101" s="39">
        <f t="shared" si="12"/>
        <v>42374</v>
      </c>
      <c r="V101" s="5">
        <f t="shared" si="9"/>
        <v>82</v>
      </c>
      <c r="W101" s="5"/>
      <c r="X101" s="49">
        <v>169.933820633518</v>
      </c>
      <c r="Y101" s="44"/>
      <c r="Z101" s="40">
        <v>5881.3494832042097</v>
      </c>
    </row>
    <row r="102" spans="7:26">
      <c r="G102" s="39">
        <f t="shared" si="10"/>
        <v>42381</v>
      </c>
      <c r="H102" s="5">
        <f t="shared" si="7"/>
        <v>95</v>
      </c>
      <c r="I102" s="5"/>
      <c r="J102" s="48">
        <v>45.4589720383482</v>
      </c>
      <c r="K102" s="43"/>
      <c r="L102" s="13">
        <v>5949.7221482479899</v>
      </c>
      <c r="N102" s="39">
        <f t="shared" si="11"/>
        <v>42381</v>
      </c>
      <c r="O102" s="5">
        <f t="shared" si="8"/>
        <v>86</v>
      </c>
      <c r="P102" s="5"/>
      <c r="Q102" s="49">
        <v>2.23084482394282</v>
      </c>
      <c r="R102" s="44"/>
      <c r="S102" s="40">
        <v>8975.4796130430805</v>
      </c>
      <c r="U102" s="39">
        <f t="shared" si="12"/>
        <v>42381</v>
      </c>
      <c r="V102" s="5">
        <f t="shared" si="9"/>
        <v>83</v>
      </c>
      <c r="W102" s="5"/>
      <c r="X102" s="49">
        <v>158.925865087164</v>
      </c>
      <c r="Y102" s="44"/>
      <c r="Z102" s="40">
        <v>5910.6402173555598</v>
      </c>
    </row>
    <row r="103" spans="7:26">
      <c r="G103" s="39">
        <f t="shared" si="10"/>
        <v>42388</v>
      </c>
      <c r="H103" s="5">
        <f t="shared" si="7"/>
        <v>96</v>
      </c>
      <c r="I103" s="5"/>
      <c r="J103" s="48">
        <v>42.4764259481408</v>
      </c>
      <c r="K103" s="43"/>
      <c r="L103" s="13">
        <v>5957.5568504446701</v>
      </c>
      <c r="N103" s="39">
        <f t="shared" si="11"/>
        <v>42388</v>
      </c>
      <c r="O103" s="5">
        <f t="shared" si="8"/>
        <v>87</v>
      </c>
      <c r="P103" s="5"/>
      <c r="Q103" s="49">
        <v>1.95575788487127</v>
      </c>
      <c r="R103" s="44"/>
      <c r="S103" s="40">
        <v>8975.8527714128304</v>
      </c>
      <c r="U103" s="39">
        <f t="shared" si="12"/>
        <v>42388</v>
      </c>
      <c r="V103" s="5">
        <f t="shared" si="9"/>
        <v>84</v>
      </c>
      <c r="W103" s="5"/>
      <c r="X103" s="49">
        <v>148.55765777873401</v>
      </c>
      <c r="Y103" s="44"/>
      <c r="Z103" s="40">
        <v>5938.0304013465302</v>
      </c>
    </row>
    <row r="104" spans="7:26">
      <c r="G104" s="39">
        <f t="shared" si="10"/>
        <v>42395</v>
      </c>
      <c r="H104" s="5">
        <f t="shared" si="7"/>
        <v>97</v>
      </c>
      <c r="I104" s="5"/>
      <c r="J104" s="48">
        <v>39.684615187305802</v>
      </c>
      <c r="K104" s="43"/>
      <c r="L104" s="13">
        <v>5964.8770348062599</v>
      </c>
      <c r="N104" s="39">
        <f t="shared" si="11"/>
        <v>42395</v>
      </c>
      <c r="O104" s="5">
        <f t="shared" si="8"/>
        <v>88</v>
      </c>
      <c r="P104" s="5"/>
      <c r="Q104" s="49">
        <v>1.7148356262503399</v>
      </c>
      <c r="R104" s="44"/>
      <c r="S104" s="40">
        <v>8976.1795740942998</v>
      </c>
      <c r="U104" s="39">
        <f t="shared" si="12"/>
        <v>42395</v>
      </c>
      <c r="V104" s="5">
        <f t="shared" si="9"/>
        <v>85</v>
      </c>
      <c r="W104" s="5"/>
      <c r="X104" s="49">
        <v>138.79936257225401</v>
      </c>
      <c r="Y104" s="44"/>
      <c r="Z104" s="40">
        <v>5963.6378782070797</v>
      </c>
    </row>
    <row r="105" spans="7:26">
      <c r="G105" s="39">
        <f t="shared" si="10"/>
        <v>42402</v>
      </c>
      <c r="H105" s="5">
        <f t="shared" si="7"/>
        <v>98</v>
      </c>
      <c r="I105" s="5"/>
      <c r="J105" s="48">
        <v>37.072064104183099</v>
      </c>
      <c r="K105" s="43"/>
      <c r="L105" s="13">
        <v>5971.7154577882402</v>
      </c>
      <c r="N105" s="39">
        <f t="shared" si="11"/>
        <v>42402</v>
      </c>
      <c r="O105" s="5">
        <f t="shared" si="8"/>
        <v>89</v>
      </c>
      <c r="P105" s="5"/>
      <c r="Q105" s="49">
        <v>1.50392381361905</v>
      </c>
      <c r="R105" s="44"/>
      <c r="S105" s="40">
        <v>8976.4656602210798</v>
      </c>
      <c r="U105" s="39">
        <f t="shared" si="12"/>
        <v>42402</v>
      </c>
      <c r="V105" s="5">
        <f t="shared" si="9"/>
        <v>86</v>
      </c>
      <c r="W105" s="5"/>
      <c r="X105" s="49">
        <v>129.62466285323799</v>
      </c>
      <c r="Y105" s="44"/>
      <c r="Z105" s="40">
        <v>5987.5655544602096</v>
      </c>
    </row>
    <row r="106" spans="7:26">
      <c r="G106" s="39">
        <f t="shared" si="10"/>
        <v>42409</v>
      </c>
      <c r="H106" s="5">
        <f t="shared" si="7"/>
        <v>99</v>
      </c>
      <c r="I106" s="5"/>
      <c r="J106" s="48">
        <v>34.627813385973397</v>
      </c>
      <c r="K106" s="43"/>
      <c r="L106" s="13">
        <v>5978.1031607560599</v>
      </c>
      <c r="N106" s="39">
        <f t="shared" si="11"/>
        <v>42409</v>
      </c>
      <c r="O106" s="5">
        <f t="shared" si="8"/>
        <v>90</v>
      </c>
      <c r="P106" s="5"/>
      <c r="Q106" s="49">
        <v>1.3191310024137499</v>
      </c>
      <c r="R106" s="44"/>
      <c r="S106" s="40">
        <v>8976.7163117468299</v>
      </c>
      <c r="U106" s="39">
        <f t="shared" si="12"/>
        <v>42409</v>
      </c>
      <c r="V106" s="5">
        <f t="shared" si="9"/>
        <v>87</v>
      </c>
      <c r="W106" s="5"/>
      <c r="X106" s="49">
        <v>121.007337619821</v>
      </c>
      <c r="Y106" s="44"/>
      <c r="Z106" s="40">
        <v>6009.9087995835798</v>
      </c>
    </row>
    <row r="107" spans="7:26">
      <c r="G107" s="39">
        <f t="shared" si="10"/>
        <v>42416</v>
      </c>
      <c r="H107" s="5">
        <f t="shared" si="7"/>
        <v>100</v>
      </c>
      <c r="I107" s="5"/>
      <c r="J107" s="48">
        <v>32.341420058738699</v>
      </c>
      <c r="K107" s="43"/>
      <c r="L107" s="13">
        <v>5984.0694699850901</v>
      </c>
      <c r="N107" s="39">
        <f t="shared" si="11"/>
        <v>42416</v>
      </c>
      <c r="O107" s="5">
        <f t="shared" si="8"/>
        <v>91</v>
      </c>
      <c r="P107" s="5"/>
      <c r="Q107" s="49">
        <v>1.1568376133081499</v>
      </c>
      <c r="R107" s="44"/>
      <c r="S107" s="40">
        <v>8976.9364411161805</v>
      </c>
      <c r="U107" s="39">
        <f t="shared" si="12"/>
        <v>42416</v>
      </c>
      <c r="V107" s="5">
        <f t="shared" si="9"/>
        <v>88</v>
      </c>
      <c r="W107" s="5"/>
      <c r="X107" s="49">
        <v>112.921281057911</v>
      </c>
      <c r="Y107" s="44"/>
      <c r="Z107" s="40">
        <v>6030.76015372659</v>
      </c>
    </row>
    <row r="108" spans="7:26">
      <c r="N108" s="39">
        <f t="shared" si="11"/>
        <v>42423</v>
      </c>
      <c r="O108" s="5">
        <f t="shared" si="8"/>
        <v>92</v>
      </c>
      <c r="P108" s="5"/>
      <c r="Q108" s="49">
        <v>1.01420826625449</v>
      </c>
      <c r="R108" s="44"/>
      <c r="S108" s="40">
        <v>8977.1298956037608</v>
      </c>
      <c r="U108" s="39">
        <f t="shared" si="12"/>
        <v>42423</v>
      </c>
      <c r="V108" s="5">
        <f t="shared" si="9"/>
        <v>89</v>
      </c>
      <c r="W108" s="5"/>
      <c r="X108" s="49">
        <v>105.340507395131</v>
      </c>
      <c r="Y108" s="44"/>
      <c r="Z108" s="40">
        <v>6050.2093322634</v>
      </c>
    </row>
    <row r="109" spans="7:26">
      <c r="N109" s="39">
        <f t="shared" si="11"/>
        <v>42430</v>
      </c>
      <c r="O109" s="5">
        <f t="shared" si="8"/>
        <v>93</v>
      </c>
      <c r="P109" s="5"/>
      <c r="Q109" s="49">
        <v>0.889130292147158</v>
      </c>
      <c r="R109" s="44"/>
      <c r="S109" s="40">
        <v>8977.2995415769692</v>
      </c>
      <c r="U109" s="39">
        <f t="shared" si="12"/>
        <v>42430</v>
      </c>
      <c r="V109" s="5">
        <f t="shared" si="9"/>
        <v>90</v>
      </c>
      <c r="W109" s="5"/>
      <c r="X109" s="49">
        <v>98.239150900823105</v>
      </c>
      <c r="Y109" s="44"/>
      <c r="Z109" s="40">
        <v>6068.3432257929699</v>
      </c>
    </row>
    <row r="110" spans="7:26">
      <c r="N110" s="39">
        <f t="shared" si="11"/>
        <v>42437</v>
      </c>
      <c r="O110" s="5">
        <f t="shared" si="8"/>
        <v>94</v>
      </c>
      <c r="P110" s="5"/>
      <c r="Q110" s="49">
        <v>0.77959164571696105</v>
      </c>
      <c r="R110" s="44"/>
      <c r="S110" s="40">
        <v>8977.4481089631499</v>
      </c>
      <c r="U110" s="39">
        <f t="shared" si="12"/>
        <v>42437</v>
      </c>
      <c r="V110" s="5">
        <f t="shared" si="9"/>
        <v>91</v>
      </c>
      <c r="W110" s="5"/>
      <c r="X110" s="49">
        <v>91.591465886043594</v>
      </c>
      <c r="Y110" s="44"/>
      <c r="Z110" s="40">
        <v>6085.2459001390398</v>
      </c>
    </row>
    <row r="111" spans="7:26">
      <c r="N111" s="39">
        <f t="shared" si="11"/>
        <v>42444</v>
      </c>
      <c r="O111" s="5">
        <f t="shared" si="8"/>
        <v>95</v>
      </c>
      <c r="P111" s="5"/>
      <c r="Q111" s="49">
        <v>0.68370029203956795</v>
      </c>
      <c r="R111" s="44"/>
      <c r="S111" s="40">
        <v>8977.5781647712502</v>
      </c>
      <c r="U111" s="39">
        <f t="shared" si="12"/>
        <v>42444</v>
      </c>
      <c r="V111" s="5">
        <f t="shared" si="9"/>
        <v>92</v>
      </c>
      <c r="W111" s="5"/>
      <c r="X111" s="49">
        <v>85.371826703567194</v>
      </c>
      <c r="Y111" s="44"/>
      <c r="Z111" s="40">
        <v>6100.9985963501103</v>
      </c>
    </row>
    <row r="112" spans="7:26">
      <c r="N112" s="39">
        <f t="shared" si="11"/>
        <v>42451</v>
      </c>
      <c r="O112" s="5">
        <f t="shared" si="8"/>
        <v>96</v>
      </c>
      <c r="P112" s="5"/>
      <c r="Q112" s="49">
        <v>0.59968420653552001</v>
      </c>
      <c r="R112" s="44"/>
      <c r="S112" s="40">
        <v>8977.6921130918108</v>
      </c>
      <c r="U112" s="39">
        <f t="shared" si="12"/>
        <v>42451</v>
      </c>
      <c r="V112" s="5">
        <f t="shared" si="9"/>
        <v>93</v>
      </c>
      <c r="W112" s="5"/>
      <c r="X112" s="49">
        <v>79.554727747884996</v>
      </c>
      <c r="Y112" s="44"/>
      <c r="Z112" s="40">
        <v>6115.6797306994904</v>
      </c>
    </row>
    <row r="113" spans="14:26">
      <c r="N113" s="39">
        <f t="shared" si="11"/>
        <v>42458</v>
      </c>
      <c r="O113" s="5">
        <f t="shared" si="8"/>
        <v>97</v>
      </c>
      <c r="P113" s="5"/>
      <c r="Q113" s="49">
        <v>0.52589978148682004</v>
      </c>
      <c r="R113" s="44"/>
      <c r="S113" s="40">
        <v>8977.7921836897804</v>
      </c>
      <c r="U113" s="39">
        <f t="shared" si="12"/>
        <v>42458</v>
      </c>
      <c r="V113" s="5">
        <f t="shared" si="9"/>
        <v>94</v>
      </c>
      <c r="W113" s="5"/>
      <c r="X113" s="49">
        <v>74.114785779318595</v>
      </c>
      <c r="Y113" s="44"/>
      <c r="Z113" s="40">
        <v>6129.3648878897502</v>
      </c>
    </row>
    <row r="114" spans="14:26">
      <c r="N114" s="39">
        <f t="shared" si="11"/>
        <v>42465</v>
      </c>
      <c r="O114" s="5">
        <f t="shared" ref="O114:O116" si="13">O113+1</f>
        <v>98</v>
      </c>
      <c r="P114" s="5"/>
      <c r="Q114" s="49">
        <v>0.46112482738545801</v>
      </c>
      <c r="R114" s="44"/>
      <c r="S114" s="40">
        <v>8977.8800344500705</v>
      </c>
      <c r="U114" s="39">
        <f t="shared" si="12"/>
        <v>42465</v>
      </c>
      <c r="V114" s="5">
        <f t="shared" ref="V114:V119" si="14">V113+1</f>
        <v>95</v>
      </c>
      <c r="W114" s="5"/>
      <c r="X114" s="49">
        <v>69.029745236126601</v>
      </c>
      <c r="Y114" s="44"/>
      <c r="Z114" s="40">
        <v>6142.1184364186201</v>
      </c>
    </row>
    <row r="115" spans="14:26">
      <c r="N115" s="39">
        <f t="shared" si="11"/>
        <v>42472</v>
      </c>
      <c r="O115" s="5">
        <f t="shared" si="13"/>
        <v>99</v>
      </c>
      <c r="P115" s="5"/>
      <c r="Q115" s="49">
        <v>0.40433364532065802</v>
      </c>
      <c r="R115" s="44"/>
      <c r="S115" s="40">
        <v>8977.9570566811308</v>
      </c>
      <c r="U115" s="39">
        <f t="shared" si="12"/>
        <v>42472</v>
      </c>
      <c r="V115" s="5">
        <f t="shared" si="14"/>
        <v>96</v>
      </c>
      <c r="W115" s="5"/>
      <c r="X115" s="49">
        <v>64.2802212273333</v>
      </c>
      <c r="Y115" s="44"/>
      <c r="Z115" s="40">
        <v>6153.9960323821397</v>
      </c>
    </row>
    <row r="116" spans="14:26">
      <c r="N116" s="39">
        <f t="shared" si="11"/>
        <v>42479</v>
      </c>
      <c r="O116" s="5">
        <f t="shared" si="13"/>
        <v>100</v>
      </c>
      <c r="P116" s="5"/>
      <c r="Q116" s="49">
        <v>0.35453888877686901</v>
      </c>
      <c r="R116" s="44"/>
      <c r="S116" s="40">
        <v>8978.0245896725191</v>
      </c>
      <c r="U116" s="39">
        <f t="shared" si="12"/>
        <v>42479</v>
      </c>
      <c r="V116" s="5">
        <f t="shared" si="14"/>
        <v>97</v>
      </c>
      <c r="W116" s="5"/>
      <c r="X116" s="49">
        <v>59.846199629363802</v>
      </c>
      <c r="Y116" s="44"/>
      <c r="Z116" s="40">
        <v>6165.0547819882104</v>
      </c>
    </row>
    <row r="117" spans="14:26">
      <c r="U117" s="39">
        <f t="shared" si="12"/>
        <v>42486</v>
      </c>
      <c r="V117" s="5">
        <f t="shared" si="14"/>
        <v>98</v>
      </c>
      <c r="W117" s="5"/>
      <c r="X117" s="49">
        <v>55.708415702080202</v>
      </c>
      <c r="Y117" s="44"/>
      <c r="Z117" s="40">
        <v>6175.3490041844798</v>
      </c>
    </row>
    <row r="118" spans="14:26">
      <c r="U118" s="39">
        <f t="shared" si="12"/>
        <v>42493</v>
      </c>
      <c r="V118" s="5">
        <f t="shared" si="14"/>
        <v>99</v>
      </c>
      <c r="W118" s="5"/>
      <c r="X118" s="49">
        <v>51.848354088781598</v>
      </c>
      <c r="Y118" s="44"/>
      <c r="Z118" s="40">
        <v>6184.9302306583804</v>
      </c>
    </row>
    <row r="119" spans="14:26">
      <c r="U119" s="39">
        <f t="shared" si="12"/>
        <v>42500</v>
      </c>
      <c r="V119" s="5">
        <f t="shared" si="14"/>
        <v>100</v>
      </c>
      <c r="W119" s="5"/>
      <c r="X119" s="49">
        <v>48.248248816203997</v>
      </c>
      <c r="Y119" s="44"/>
      <c r="Z119" s="40">
        <v>6193.8472058371099</v>
      </c>
    </row>
  </sheetData>
  <mergeCells count="11">
    <mergeCell ref="B2:E2"/>
    <mergeCell ref="K6:L6"/>
    <mergeCell ref="R6:S6"/>
    <mergeCell ref="D6:E6"/>
    <mergeCell ref="I6:J6"/>
    <mergeCell ref="P6:Q6"/>
    <mergeCell ref="Y6:Z6"/>
    <mergeCell ref="G2:H2"/>
    <mergeCell ref="N2:O2"/>
    <mergeCell ref="U2:V2"/>
    <mergeCell ref="W6:X6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workbookViewId="0"/>
  </sheetViews>
  <sheetFormatPr defaultRowHeight="15"/>
  <cols>
    <col min="6" max="6" width="9.5703125" bestFit="1" customWidth="1"/>
    <col min="19" max="19" width="34.85546875" bestFit="1" customWidth="1"/>
    <col min="20" max="20" width="10.7109375" customWidth="1"/>
    <col min="21" max="21" width="7.7109375" customWidth="1"/>
    <col min="22" max="22" width="12.5703125" customWidth="1"/>
  </cols>
  <sheetData>
    <row r="2" spans="2:22">
      <c r="B2" s="34" t="s">
        <v>2</v>
      </c>
      <c r="C2" s="34"/>
      <c r="D2" s="34"/>
      <c r="E2" s="34"/>
      <c r="F2" s="5"/>
      <c r="H2" s="32" t="s">
        <v>10</v>
      </c>
      <c r="I2" s="33"/>
      <c r="J2" s="33"/>
      <c r="K2" s="35"/>
      <c r="L2" s="20"/>
      <c r="N2" s="32" t="s">
        <v>12</v>
      </c>
      <c r="O2" s="33"/>
      <c r="P2" s="33"/>
      <c r="Q2" s="35"/>
      <c r="S2" s="1" t="s">
        <v>16</v>
      </c>
      <c r="T2" s="17" t="s">
        <v>0</v>
      </c>
      <c r="U2" s="17" t="s">
        <v>11</v>
      </c>
      <c r="V2" s="17" t="s">
        <v>10</v>
      </c>
    </row>
    <row r="3" spans="2:22">
      <c r="B3" s="7" t="s">
        <v>1</v>
      </c>
      <c r="C3" s="4" t="s">
        <v>3</v>
      </c>
      <c r="D3" s="4" t="s">
        <v>4</v>
      </c>
      <c r="E3" s="4" t="s">
        <v>5</v>
      </c>
      <c r="F3" s="51" t="s">
        <v>20</v>
      </c>
      <c r="H3" s="7" t="s">
        <v>1</v>
      </c>
      <c r="I3" s="4" t="s">
        <v>3</v>
      </c>
      <c r="J3" s="4" t="s">
        <v>4</v>
      </c>
      <c r="K3" s="4" t="s">
        <v>5</v>
      </c>
      <c r="L3" s="21"/>
      <c r="N3" s="7" t="s">
        <v>1</v>
      </c>
      <c r="O3" s="4" t="s">
        <v>3</v>
      </c>
      <c r="P3" s="4" t="s">
        <v>4</v>
      </c>
      <c r="Q3" s="4" t="s">
        <v>5</v>
      </c>
      <c r="S3" s="15" t="s">
        <v>25</v>
      </c>
      <c r="T3" s="17">
        <v>9.5000000000000001E-2</v>
      </c>
      <c r="U3" s="17">
        <v>9.8000000000000004E-2</v>
      </c>
      <c r="V3" s="17">
        <v>0.158</v>
      </c>
    </row>
    <row r="4" spans="2:22">
      <c r="B4" s="8">
        <v>41723</v>
      </c>
      <c r="C4" s="5"/>
      <c r="D4" s="2">
        <v>86</v>
      </c>
      <c r="E4" s="5">
        <v>86</v>
      </c>
      <c r="F4" s="5"/>
      <c r="H4" s="8">
        <v>41723</v>
      </c>
      <c r="I4" s="5"/>
      <c r="J4" s="2"/>
      <c r="K4" s="5"/>
      <c r="L4" s="22"/>
      <c r="N4" s="8">
        <v>41723</v>
      </c>
      <c r="O4" s="5"/>
      <c r="P4" s="2"/>
      <c r="Q4" s="5"/>
      <c r="S4" s="15" t="s">
        <v>14</v>
      </c>
      <c r="T4" s="16">
        <f>1/5.61</f>
        <v>0.17825311942959002</v>
      </c>
      <c r="U4" s="16">
        <f t="shared" ref="U4:V4" si="0">1/5.61</f>
        <v>0.17825311942959002</v>
      </c>
      <c r="V4" s="16">
        <f t="shared" si="0"/>
        <v>0.17825311942959002</v>
      </c>
    </row>
    <row r="5" spans="2:22">
      <c r="B5" s="8">
        <v>41730</v>
      </c>
      <c r="C5" s="5"/>
      <c r="D5" s="2">
        <v>127</v>
      </c>
      <c r="E5" s="5">
        <v>8770</v>
      </c>
      <c r="F5" s="5"/>
      <c r="H5" s="8">
        <v>41730</v>
      </c>
      <c r="I5" s="5"/>
      <c r="J5" s="2"/>
      <c r="K5" s="5"/>
      <c r="L5" s="22"/>
      <c r="N5" s="8">
        <v>41730</v>
      </c>
      <c r="O5" s="5"/>
      <c r="P5" s="2"/>
      <c r="Q5" s="5"/>
      <c r="S5" s="15" t="s">
        <v>17</v>
      </c>
      <c r="T5" s="16">
        <f>T3/T4</f>
        <v>0.53295000000000003</v>
      </c>
      <c r="U5" s="16">
        <f t="shared" ref="U5:V5" si="1">U3/U4</f>
        <v>0.54978000000000005</v>
      </c>
      <c r="V5" s="16">
        <f t="shared" si="1"/>
        <v>0.88638000000000006</v>
      </c>
    </row>
    <row r="6" spans="2:22">
      <c r="B6" s="8">
        <v>41737</v>
      </c>
      <c r="C6" s="5"/>
      <c r="D6" s="2">
        <v>151</v>
      </c>
      <c r="E6" s="5">
        <v>7625</v>
      </c>
      <c r="F6" s="5"/>
      <c r="H6" s="8">
        <v>41737</v>
      </c>
      <c r="I6" s="5"/>
      <c r="J6" s="2"/>
      <c r="K6" s="5"/>
      <c r="L6" s="22"/>
      <c r="N6" s="8">
        <v>41737</v>
      </c>
      <c r="O6" s="5"/>
      <c r="P6" s="2"/>
      <c r="Q6" s="5"/>
      <c r="S6" s="15"/>
      <c r="T6" s="16"/>
      <c r="U6" s="16"/>
      <c r="V6" s="16"/>
    </row>
    <row r="7" spans="2:22">
      <c r="B7" s="8">
        <v>41744</v>
      </c>
      <c r="C7" s="5"/>
      <c r="D7" s="2">
        <v>168</v>
      </c>
      <c r="E7" s="5">
        <v>6629</v>
      </c>
      <c r="F7" s="5"/>
      <c r="H7" s="8">
        <v>41744</v>
      </c>
      <c r="I7" s="5"/>
      <c r="J7" s="2"/>
      <c r="K7" s="5"/>
      <c r="L7" s="22"/>
      <c r="N7" s="8">
        <v>41744</v>
      </c>
      <c r="O7" s="5"/>
      <c r="P7" s="2"/>
      <c r="Q7" s="5"/>
    </row>
    <row r="8" spans="2:22">
      <c r="B8" s="8">
        <v>41751</v>
      </c>
      <c r="C8" s="5"/>
      <c r="D8" s="2">
        <v>218</v>
      </c>
      <c r="E8" s="5">
        <v>5763</v>
      </c>
      <c r="F8" s="5"/>
      <c r="H8" s="8">
        <v>41751</v>
      </c>
      <c r="I8" s="5"/>
      <c r="J8" s="2"/>
      <c r="K8" s="5"/>
      <c r="L8" s="22"/>
      <c r="N8" s="8">
        <v>41751</v>
      </c>
      <c r="O8" s="5"/>
      <c r="P8" s="2"/>
      <c r="Q8" s="5"/>
    </row>
    <row r="9" spans="2:22">
      <c r="B9" s="8">
        <v>41758</v>
      </c>
      <c r="C9" s="5"/>
      <c r="D9" s="2">
        <v>226</v>
      </c>
      <c r="E9" s="5">
        <v>5010</v>
      </c>
      <c r="F9" s="5"/>
      <c r="H9" s="8">
        <v>41758</v>
      </c>
      <c r="I9" s="5"/>
      <c r="J9" s="2"/>
      <c r="K9" s="5"/>
      <c r="L9" s="22"/>
      <c r="N9" s="8">
        <v>41758</v>
      </c>
      <c r="O9" s="5"/>
      <c r="P9" s="2"/>
      <c r="Q9" s="5"/>
    </row>
    <row r="10" spans="2:22">
      <c r="B10" s="8">
        <v>41765</v>
      </c>
      <c r="C10" s="5"/>
      <c r="D10" s="2">
        <v>235</v>
      </c>
      <c r="E10" s="5">
        <v>4355</v>
      </c>
      <c r="F10" s="5"/>
      <c r="H10" s="8">
        <v>41765</v>
      </c>
      <c r="I10" s="5"/>
      <c r="J10" s="2"/>
      <c r="K10" s="5"/>
      <c r="L10" s="22"/>
      <c r="N10" s="8">
        <v>41765</v>
      </c>
      <c r="O10" s="5"/>
      <c r="P10" s="2"/>
      <c r="Q10" s="5"/>
    </row>
    <row r="11" spans="2:22">
      <c r="B11" s="8">
        <v>41772</v>
      </c>
      <c r="C11" s="5"/>
      <c r="D11" s="2">
        <v>248</v>
      </c>
      <c r="E11" s="5">
        <v>3786</v>
      </c>
      <c r="F11" s="5"/>
      <c r="H11" s="8">
        <v>41772</v>
      </c>
      <c r="I11" s="5"/>
      <c r="J11" s="2"/>
      <c r="K11" s="5"/>
      <c r="L11" s="22"/>
      <c r="N11" s="8">
        <v>41772</v>
      </c>
      <c r="O11" s="5"/>
      <c r="P11" s="2"/>
      <c r="Q11" s="5"/>
    </row>
    <row r="12" spans="2:22">
      <c r="B12" s="8">
        <v>41779</v>
      </c>
      <c r="C12" s="5"/>
      <c r="D12" s="2">
        <v>253</v>
      </c>
      <c r="E12" s="5">
        <v>3292</v>
      </c>
      <c r="F12" s="5"/>
      <c r="H12" s="8">
        <v>41779</v>
      </c>
      <c r="I12" s="5"/>
      <c r="J12" s="2"/>
      <c r="K12" s="5"/>
      <c r="L12" s="22"/>
      <c r="N12" s="8">
        <v>41779</v>
      </c>
      <c r="O12" s="5"/>
      <c r="P12" s="2"/>
      <c r="Q12" s="5"/>
    </row>
    <row r="13" spans="2:22">
      <c r="B13" s="8">
        <v>41786</v>
      </c>
      <c r="C13" s="5"/>
      <c r="D13" s="2">
        <v>281</v>
      </c>
      <c r="E13" s="5">
        <v>2862</v>
      </c>
      <c r="F13" s="5"/>
      <c r="H13" s="8">
        <v>41786</v>
      </c>
      <c r="I13" s="5"/>
      <c r="J13" s="2">
        <v>16</v>
      </c>
      <c r="K13" s="13">
        <v>16</v>
      </c>
      <c r="L13" s="23"/>
      <c r="N13" s="8">
        <v>41786</v>
      </c>
      <c r="O13" s="5"/>
      <c r="P13" s="2"/>
      <c r="Q13" s="13"/>
    </row>
    <row r="14" spans="2:22">
      <c r="B14" s="8">
        <v>41793</v>
      </c>
      <c r="C14" s="5"/>
      <c r="D14" s="2">
        <v>344</v>
      </c>
      <c r="E14" s="5">
        <v>2488</v>
      </c>
      <c r="F14" s="5"/>
      <c r="H14" s="8">
        <v>41793</v>
      </c>
      <c r="I14" s="5"/>
      <c r="J14" s="2">
        <v>81</v>
      </c>
      <c r="K14" s="13">
        <v>8709.2336524895709</v>
      </c>
      <c r="L14" s="23"/>
      <c r="N14" s="8">
        <v>41793</v>
      </c>
      <c r="O14" s="5"/>
      <c r="P14" s="2"/>
      <c r="Q14" s="13"/>
    </row>
    <row r="15" spans="2:22">
      <c r="B15" s="8">
        <v>41800</v>
      </c>
      <c r="C15" s="5"/>
      <c r="D15" s="2">
        <v>351</v>
      </c>
      <c r="E15" s="5">
        <v>2163</v>
      </c>
      <c r="F15" s="5"/>
      <c r="H15" s="8">
        <v>41800</v>
      </c>
      <c r="I15" s="5"/>
      <c r="J15" s="2">
        <v>89</v>
      </c>
      <c r="K15" s="13">
        <v>7571.44399927005</v>
      </c>
      <c r="L15" s="23"/>
      <c r="N15" s="8">
        <v>41800</v>
      </c>
      <c r="O15" s="5"/>
      <c r="P15" s="2"/>
      <c r="Q15" s="13"/>
    </row>
    <row r="16" spans="2:22">
      <c r="B16" s="8">
        <v>41807</v>
      </c>
      <c r="C16" s="5"/>
      <c r="D16" s="2">
        <v>398</v>
      </c>
      <c r="E16" s="5">
        <v>1880</v>
      </c>
      <c r="F16" s="5"/>
      <c r="H16" s="8">
        <v>41807</v>
      </c>
      <c r="I16" s="5"/>
      <c r="J16" s="2">
        <v>97</v>
      </c>
      <c r="K16" s="13">
        <v>6582.2971947596698</v>
      </c>
      <c r="L16" s="23"/>
      <c r="N16" s="8">
        <v>41807</v>
      </c>
      <c r="O16" s="5"/>
      <c r="P16" s="2">
        <v>33</v>
      </c>
      <c r="Q16" s="13">
        <v>33</v>
      </c>
    </row>
    <row r="17" spans="2:17">
      <c r="B17" s="8">
        <v>41814</v>
      </c>
      <c r="C17" s="5"/>
      <c r="D17" s="2">
        <v>390</v>
      </c>
      <c r="E17" s="5">
        <v>1635</v>
      </c>
      <c r="F17" s="5"/>
      <c r="H17" s="8">
        <v>41814</v>
      </c>
      <c r="I17" s="5"/>
      <c r="J17" s="2">
        <v>158</v>
      </c>
      <c r="K17" s="13">
        <v>5722.3742743258399</v>
      </c>
      <c r="L17" s="23"/>
      <c r="N17" s="8">
        <v>41814</v>
      </c>
      <c r="O17" s="5"/>
      <c r="P17" s="2">
        <v>51</v>
      </c>
      <c r="Q17" s="13">
        <v>8724.7564734263906</v>
      </c>
    </row>
    <row r="18" spans="2:17">
      <c r="B18" s="8">
        <v>41821</v>
      </c>
      <c r="C18" s="5"/>
      <c r="D18" s="2">
        <v>413</v>
      </c>
      <c r="E18" s="5">
        <v>1421</v>
      </c>
      <c r="F18" s="5"/>
      <c r="H18" s="8">
        <v>41821</v>
      </c>
      <c r="I18" s="5"/>
      <c r="J18" s="2">
        <v>239</v>
      </c>
      <c r="K18" s="13">
        <v>4974.7932012108504</v>
      </c>
      <c r="L18" s="23"/>
      <c r="N18" s="8">
        <v>41821</v>
      </c>
      <c r="O18" s="5"/>
      <c r="P18" s="2">
        <v>107</v>
      </c>
      <c r="Q18" s="13">
        <v>7584.9388923905799</v>
      </c>
    </row>
    <row r="19" spans="2:17">
      <c r="B19" s="8">
        <v>41828</v>
      </c>
      <c r="C19" s="5"/>
      <c r="D19" s="2">
        <v>409</v>
      </c>
      <c r="E19" s="5">
        <v>1235</v>
      </c>
      <c r="F19" s="5"/>
      <c r="H19" s="8">
        <v>41828</v>
      </c>
      <c r="I19" s="5"/>
      <c r="J19" s="2">
        <v>337</v>
      </c>
      <c r="K19" s="13">
        <v>4324.87743858867</v>
      </c>
      <c r="L19" s="23"/>
      <c r="N19" s="8">
        <v>41828</v>
      </c>
      <c r="O19" s="5"/>
      <c r="P19" s="2">
        <v>142</v>
      </c>
      <c r="Q19" s="13">
        <v>6594.0290907014696</v>
      </c>
    </row>
    <row r="20" spans="2:17">
      <c r="B20" s="8">
        <v>41835</v>
      </c>
      <c r="C20" s="5"/>
      <c r="D20" s="2">
        <v>411</v>
      </c>
      <c r="E20" s="5">
        <v>1074</v>
      </c>
      <c r="F20" s="5"/>
      <c r="H20" s="8">
        <v>41835</v>
      </c>
      <c r="I20" s="5"/>
      <c r="J20" s="2">
        <v>397</v>
      </c>
      <c r="K20" s="13">
        <v>3759.8678182660501</v>
      </c>
      <c r="L20" s="23"/>
      <c r="N20" s="8">
        <v>41835</v>
      </c>
      <c r="O20" s="5"/>
      <c r="P20" s="2">
        <v>174</v>
      </c>
      <c r="Q20" s="13">
        <v>5732.5734940141501</v>
      </c>
    </row>
    <row r="21" spans="2:17">
      <c r="B21" s="8">
        <v>41842</v>
      </c>
      <c r="C21" s="5"/>
      <c r="D21" s="2">
        <v>427</v>
      </c>
      <c r="E21" s="5">
        <v>934</v>
      </c>
      <c r="F21" s="5"/>
      <c r="H21" s="8">
        <v>41842</v>
      </c>
      <c r="I21" s="5"/>
      <c r="J21" s="2">
        <v>525</v>
      </c>
      <c r="K21" s="13">
        <v>3268.67205157227</v>
      </c>
      <c r="L21" s="23"/>
      <c r="N21" s="8">
        <v>41842</v>
      </c>
      <c r="O21" s="5"/>
      <c r="P21" s="2">
        <v>249</v>
      </c>
      <c r="Q21" s="13">
        <v>4983.6599771205802</v>
      </c>
    </row>
    <row r="22" spans="2:17">
      <c r="B22" s="8">
        <v>41849</v>
      </c>
      <c r="C22" s="5"/>
      <c r="D22" s="2">
        <v>472</v>
      </c>
      <c r="E22" s="5">
        <v>812</v>
      </c>
      <c r="F22" s="5"/>
      <c r="H22" s="8">
        <v>41849</v>
      </c>
      <c r="I22" s="5"/>
      <c r="J22" s="2">
        <v>574</v>
      </c>
      <c r="K22" s="13">
        <v>2841.6469675702801</v>
      </c>
      <c r="L22" s="23"/>
      <c r="N22" s="8">
        <v>41849</v>
      </c>
      <c r="O22" s="5"/>
      <c r="P22" s="2">
        <v>391</v>
      </c>
      <c r="Q22" s="13">
        <v>4332.5858439257499</v>
      </c>
    </row>
    <row r="23" spans="2:17">
      <c r="B23" s="8">
        <v>41856</v>
      </c>
      <c r="C23" s="5"/>
      <c r="D23" s="2">
        <v>495</v>
      </c>
      <c r="E23" s="5">
        <v>706</v>
      </c>
      <c r="F23" s="5"/>
      <c r="H23" s="8">
        <v>41856</v>
      </c>
      <c r="I23" s="5"/>
      <c r="J23" s="2">
        <v>717</v>
      </c>
      <c r="K23" s="13">
        <v>2470.4091927849599</v>
      </c>
      <c r="L23" s="23"/>
      <c r="N23" s="8">
        <v>41856</v>
      </c>
      <c r="O23" s="5"/>
      <c r="P23" s="2">
        <v>554</v>
      </c>
      <c r="Q23" s="13">
        <v>3766.56918423261</v>
      </c>
    </row>
    <row r="24" spans="2:17">
      <c r="B24" s="8">
        <v>41863</v>
      </c>
      <c r="C24" s="5"/>
      <c r="D24" s="2">
        <v>519</v>
      </c>
      <c r="E24" s="5">
        <v>613</v>
      </c>
      <c r="F24" s="5"/>
      <c r="H24" s="8">
        <v>41863</v>
      </c>
      <c r="I24" s="5"/>
      <c r="J24" s="2">
        <v>810</v>
      </c>
      <c r="K24" s="13">
        <v>2147.6705768338802</v>
      </c>
      <c r="L24" s="23"/>
      <c r="N24" s="8">
        <v>41863</v>
      </c>
      <c r="O24" s="5"/>
      <c r="P24" s="2">
        <v>786</v>
      </c>
      <c r="Q24" s="13">
        <v>3274.4979392802402</v>
      </c>
    </row>
    <row r="25" spans="2:17">
      <c r="B25" s="8">
        <v>41870</v>
      </c>
      <c r="C25" s="5"/>
      <c r="D25" s="2">
        <v>607</v>
      </c>
      <c r="E25" s="5">
        <v>533</v>
      </c>
      <c r="F25" s="5"/>
      <c r="H25" s="8">
        <v>41870</v>
      </c>
      <c r="I25" s="5"/>
      <c r="J25" s="2">
        <v>910</v>
      </c>
      <c r="K25" s="13">
        <v>1867.0951027614601</v>
      </c>
      <c r="L25" s="23"/>
      <c r="N25" s="8">
        <v>41870</v>
      </c>
      <c r="O25" s="5"/>
      <c r="P25" s="3">
        <v>1082</v>
      </c>
      <c r="Q25" s="13">
        <v>2846.7117500347099</v>
      </c>
    </row>
    <row r="26" spans="2:17">
      <c r="B26" s="8">
        <v>41877</v>
      </c>
      <c r="C26" s="5"/>
      <c r="D26" s="2">
        <v>648</v>
      </c>
      <c r="E26" s="5">
        <v>464</v>
      </c>
      <c r="F26" s="5"/>
      <c r="H26" s="8">
        <v>41877</v>
      </c>
      <c r="I26" s="5"/>
      <c r="J26" s="3">
        <v>1026</v>
      </c>
      <c r="K26" s="13">
        <v>1623.17450459612</v>
      </c>
      <c r="L26" s="23"/>
      <c r="N26" s="8">
        <v>41877</v>
      </c>
      <c r="O26" s="5"/>
      <c r="P26" s="3">
        <v>1378</v>
      </c>
      <c r="Q26" s="13">
        <v>2474.8123037754099</v>
      </c>
    </row>
    <row r="27" spans="2:17">
      <c r="B27" s="8">
        <v>41884</v>
      </c>
      <c r="C27" s="5"/>
      <c r="D27" s="2">
        <v>823</v>
      </c>
      <c r="E27" s="5">
        <v>403</v>
      </c>
      <c r="F27" s="5"/>
      <c r="H27" s="8">
        <v>41884</v>
      </c>
      <c r="I27" s="5"/>
      <c r="J27" s="3">
        <v>1292</v>
      </c>
      <c r="K27" s="13">
        <v>1411.1201226420999</v>
      </c>
      <c r="L27" s="23"/>
      <c r="N27" s="8">
        <v>41884</v>
      </c>
      <c r="O27" s="5"/>
      <c r="P27" s="3">
        <v>1863</v>
      </c>
      <c r="Q27" s="13">
        <v>2151.4984571793598</v>
      </c>
    </row>
    <row r="28" spans="2:17">
      <c r="B28" s="8">
        <v>41891</v>
      </c>
      <c r="C28" s="5"/>
      <c r="D28" s="2">
        <v>899</v>
      </c>
      <c r="E28" s="5">
        <v>350</v>
      </c>
      <c r="F28" s="5"/>
      <c r="H28" s="8">
        <v>41891</v>
      </c>
      <c r="I28" s="5"/>
      <c r="J28" s="3">
        <v>1509</v>
      </c>
      <c r="K28" s="13">
        <v>1226.7688996366301</v>
      </c>
      <c r="L28" s="23"/>
      <c r="N28" s="8">
        <v>41891</v>
      </c>
      <c r="O28" s="5"/>
      <c r="P28" s="3">
        <v>2415</v>
      </c>
      <c r="Q28" s="13">
        <v>1870.42290179919</v>
      </c>
    </row>
    <row r="29" spans="2:17">
      <c r="B29" s="8">
        <v>41898</v>
      </c>
      <c r="C29" s="5"/>
      <c r="D29" s="2">
        <v>965</v>
      </c>
      <c r="E29" s="5">
        <v>305</v>
      </c>
      <c r="F29" s="5"/>
      <c r="H29" s="8">
        <v>41898</v>
      </c>
      <c r="I29" s="5"/>
      <c r="J29" s="3">
        <v>1753</v>
      </c>
      <c r="K29" s="13">
        <v>1066.5016458298001</v>
      </c>
      <c r="L29" s="23"/>
      <c r="N29" s="8">
        <v>41898</v>
      </c>
      <c r="O29" s="5"/>
      <c r="P29" s="3">
        <v>3022</v>
      </c>
      <c r="Q29" s="13">
        <v>1626.0675542423501</v>
      </c>
    </row>
    <row r="30" spans="2:17">
      <c r="B30" s="8">
        <v>41905</v>
      </c>
      <c r="C30" s="5">
        <v>1</v>
      </c>
      <c r="D30" s="3">
        <v>1074</v>
      </c>
      <c r="E30" s="5">
        <v>265</v>
      </c>
      <c r="F30" s="5">
        <v>1074</v>
      </c>
      <c r="H30" s="8">
        <v>41905</v>
      </c>
      <c r="I30" s="5">
        <v>1</v>
      </c>
      <c r="J30" s="3">
        <v>2021</v>
      </c>
      <c r="K30" s="13">
        <v>927.17198993548402</v>
      </c>
      <c r="L30" s="23"/>
      <c r="N30" s="8">
        <v>41905</v>
      </c>
      <c r="O30" s="5">
        <v>1</v>
      </c>
      <c r="P30" s="3">
        <v>3458</v>
      </c>
      <c r="Q30" s="13">
        <v>1413.6352194610599</v>
      </c>
    </row>
    <row r="31" spans="2:17">
      <c r="B31" s="39">
        <f>B30+7</f>
        <v>41912</v>
      </c>
      <c r="C31" s="5">
        <v>2</v>
      </c>
      <c r="D31" s="5"/>
      <c r="E31" s="5">
        <v>230</v>
      </c>
      <c r="F31" s="40">
        <v>9630.2787458176408</v>
      </c>
      <c r="H31" s="39">
        <f>H30+7</f>
        <v>41912</v>
      </c>
      <c r="I31" s="5">
        <v>2</v>
      </c>
      <c r="J31" s="5"/>
      <c r="K31" s="13">
        <v>806.04460405493501</v>
      </c>
      <c r="L31" s="23"/>
      <c r="N31" s="39">
        <f>N30+7</f>
        <v>41912</v>
      </c>
      <c r="O31" s="5">
        <v>2</v>
      </c>
      <c r="P31" s="5"/>
      <c r="Q31" s="13">
        <v>1228.95541966625</v>
      </c>
    </row>
    <row r="32" spans="2:17">
      <c r="B32" s="39">
        <f t="shared" ref="B32:B44" si="2">B31+7</f>
        <v>41919</v>
      </c>
      <c r="C32" s="5">
        <v>3</v>
      </c>
      <c r="D32" s="5"/>
      <c r="E32" s="5">
        <v>200</v>
      </c>
      <c r="F32" s="40">
        <v>8372.1621360563804</v>
      </c>
      <c r="H32" s="39">
        <f t="shared" ref="H32:H44" si="3">H31+7</f>
        <v>41919</v>
      </c>
      <c r="I32" s="5">
        <v>3</v>
      </c>
      <c r="J32" s="5"/>
      <c r="K32" s="13">
        <v>700.74151455973401</v>
      </c>
      <c r="L32" s="23"/>
      <c r="N32" s="39">
        <f t="shared" ref="N32:N44" si="4">N31+7</f>
        <v>41919</v>
      </c>
      <c r="O32" s="5">
        <v>3</v>
      </c>
      <c r="P32" s="5"/>
      <c r="Q32" s="13">
        <v>1068.4025151871499</v>
      </c>
    </row>
    <row r="33" spans="2:17">
      <c r="B33" s="39">
        <f t="shared" si="2"/>
        <v>41926</v>
      </c>
      <c r="C33" s="5">
        <v>4</v>
      </c>
      <c r="D33" s="5"/>
      <c r="E33" s="5">
        <v>174</v>
      </c>
      <c r="F33" s="40">
        <v>7278.40810177618</v>
      </c>
      <c r="H33" s="39">
        <f t="shared" si="3"/>
        <v>41926</v>
      </c>
      <c r="I33" s="5">
        <v>4</v>
      </c>
      <c r="J33" s="5"/>
      <c r="K33" s="13">
        <v>609.19540745450695</v>
      </c>
      <c r="L33" s="23"/>
      <c r="N33" s="39">
        <f t="shared" si="4"/>
        <v>41926</v>
      </c>
      <c r="O33" s="5">
        <v>4</v>
      </c>
      <c r="P33" s="5"/>
      <c r="Q33" s="13">
        <v>928.82452569208897</v>
      </c>
    </row>
    <row r="34" spans="2:17">
      <c r="B34" s="39">
        <f t="shared" si="2"/>
        <v>41933</v>
      </c>
      <c r="C34" s="5">
        <v>5</v>
      </c>
      <c r="D34" s="5"/>
      <c r="E34" s="5">
        <v>151</v>
      </c>
      <c r="F34" s="40">
        <v>6327.5440236616996</v>
      </c>
      <c r="H34" s="39">
        <f t="shared" si="3"/>
        <v>41933</v>
      </c>
      <c r="I34" s="5">
        <v>5</v>
      </c>
      <c r="J34" s="5"/>
      <c r="K34" s="13">
        <v>529.60904427692606</v>
      </c>
      <c r="L34" s="23"/>
      <c r="N34" s="39">
        <f t="shared" si="4"/>
        <v>41933</v>
      </c>
      <c r="O34" s="5">
        <v>5</v>
      </c>
      <c r="P34" s="5"/>
      <c r="Q34" s="13">
        <v>807.48125086888501</v>
      </c>
    </row>
    <row r="35" spans="2:17">
      <c r="B35" s="39">
        <f t="shared" si="2"/>
        <v>41940</v>
      </c>
      <c r="C35" s="5">
        <v>6</v>
      </c>
      <c r="D35" s="5"/>
      <c r="E35" s="5">
        <v>132</v>
      </c>
      <c r="F35" s="40">
        <v>5500.90250688777</v>
      </c>
      <c r="H35" s="39">
        <f t="shared" si="3"/>
        <v>41940</v>
      </c>
      <c r="I35" s="5">
        <v>6</v>
      </c>
      <c r="J35" s="5"/>
      <c r="K35" s="13">
        <v>460.41998425768099</v>
      </c>
      <c r="L35" s="23"/>
      <c r="N35" s="39">
        <f t="shared" si="4"/>
        <v>41940</v>
      </c>
      <c r="O35" s="5">
        <v>6</v>
      </c>
      <c r="P35" s="5"/>
      <c r="Q35" s="13">
        <v>701.99047469530399</v>
      </c>
    </row>
    <row r="36" spans="2:17">
      <c r="B36" s="39">
        <f t="shared" si="2"/>
        <v>41947</v>
      </c>
      <c r="C36" s="5">
        <v>7</v>
      </c>
      <c r="D36" s="5"/>
      <c r="E36" s="5">
        <v>114</v>
      </c>
      <c r="F36" s="40">
        <v>4782.25489604412</v>
      </c>
      <c r="H36" s="39">
        <f t="shared" si="3"/>
        <v>41947</v>
      </c>
      <c r="I36" s="5">
        <v>7</v>
      </c>
      <c r="J36" s="5"/>
      <c r="K36" s="13">
        <v>400.26990480250402</v>
      </c>
      <c r="L36" s="23"/>
      <c r="N36" s="39">
        <f t="shared" si="4"/>
        <v>41947</v>
      </c>
      <c r="O36" s="5">
        <v>7</v>
      </c>
      <c r="P36" s="5"/>
      <c r="Q36" s="13">
        <v>610.28120149425104</v>
      </c>
    </row>
    <row r="37" spans="2:17">
      <c r="B37" s="39">
        <f t="shared" si="2"/>
        <v>41954</v>
      </c>
      <c r="C37" s="5">
        <v>8</v>
      </c>
      <c r="D37" s="5"/>
      <c r="E37" s="5">
        <v>99</v>
      </c>
      <c r="F37" s="40">
        <v>4157.4926770299699</v>
      </c>
      <c r="H37" s="39">
        <f t="shared" si="3"/>
        <v>41954</v>
      </c>
      <c r="I37" s="5">
        <v>8</v>
      </c>
      <c r="J37" s="5"/>
      <c r="K37" s="13">
        <v>347.97793848818799</v>
      </c>
      <c r="L37" s="23"/>
      <c r="N37" s="39">
        <f t="shared" si="4"/>
        <v>41954</v>
      </c>
      <c r="O37" s="5">
        <v>8</v>
      </c>
      <c r="P37" s="5"/>
      <c r="Q37" s="13">
        <v>530.55298782145803</v>
      </c>
    </row>
    <row r="38" spans="2:17">
      <c r="B38" s="39">
        <f t="shared" si="2"/>
        <v>41961</v>
      </c>
      <c r="C38" s="5">
        <v>9</v>
      </c>
      <c r="D38" s="5"/>
      <c r="E38" s="5">
        <v>86</v>
      </c>
      <c r="F38" s="40">
        <v>3614.3504982525701</v>
      </c>
      <c r="H38" s="39">
        <f t="shared" si="3"/>
        <v>41961</v>
      </c>
      <c r="I38" s="5">
        <v>9</v>
      </c>
      <c r="J38" s="5"/>
      <c r="K38" s="13">
        <v>302.517486216767</v>
      </c>
      <c r="L38" s="23"/>
      <c r="N38" s="39">
        <f t="shared" si="4"/>
        <v>41961</v>
      </c>
      <c r="O38" s="5">
        <v>9</v>
      </c>
      <c r="P38" s="5"/>
      <c r="Q38" s="13">
        <v>461.24060870051898</v>
      </c>
    </row>
    <row r="39" spans="2:17">
      <c r="B39" s="39">
        <f t="shared" si="2"/>
        <v>41968</v>
      </c>
      <c r="C39" s="5">
        <v>10</v>
      </c>
      <c r="D39" s="5"/>
      <c r="E39" s="5">
        <v>75</v>
      </c>
      <c r="F39" s="40">
        <v>3142.1653713484998</v>
      </c>
      <c r="H39" s="39">
        <f t="shared" si="3"/>
        <v>41968</v>
      </c>
      <c r="I39" s="5">
        <v>10</v>
      </c>
      <c r="J39" s="5"/>
      <c r="K39" s="13">
        <v>262.99606793419798</v>
      </c>
      <c r="L39" s="23"/>
      <c r="N39" s="39">
        <f t="shared" si="4"/>
        <v>41968</v>
      </c>
      <c r="O39" s="5">
        <v>10</v>
      </c>
      <c r="P39" s="5"/>
      <c r="Q39" s="13">
        <v>400.98332227514402</v>
      </c>
    </row>
    <row r="40" spans="2:17">
      <c r="B40" s="39">
        <f t="shared" si="2"/>
        <v>41975</v>
      </c>
      <c r="C40" s="5">
        <v>11</v>
      </c>
      <c r="D40" s="5"/>
      <c r="E40" s="5">
        <v>65</v>
      </c>
      <c r="F40" s="40">
        <v>2731.6673426184302</v>
      </c>
      <c r="H40" s="39">
        <f t="shared" si="3"/>
        <v>41975</v>
      </c>
      <c r="I40" s="5">
        <v>11</v>
      </c>
      <c r="J40" s="5"/>
      <c r="K40" s="13">
        <v>228.63779732237401</v>
      </c>
      <c r="L40" s="23"/>
      <c r="N40" s="39">
        <f t="shared" si="4"/>
        <v>41975</v>
      </c>
      <c r="O40" s="5">
        <v>11</v>
      </c>
      <c r="P40" s="5"/>
      <c r="Q40" s="13">
        <v>348.59815272943501</v>
      </c>
    </row>
    <row r="41" spans="2:17">
      <c r="B41" s="39">
        <f t="shared" si="2"/>
        <v>41982</v>
      </c>
      <c r="C41" s="5">
        <v>12</v>
      </c>
      <c r="D41" s="5"/>
      <c r="E41" s="5">
        <v>57</v>
      </c>
      <c r="F41" s="40">
        <v>2374.7975008309099</v>
      </c>
      <c r="H41" s="39">
        <f t="shared" si="3"/>
        <v>41982</v>
      </c>
      <c r="I41" s="5">
        <v>12</v>
      </c>
      <c r="J41" s="5"/>
      <c r="K41" s="13">
        <v>198.76815206055699</v>
      </c>
      <c r="L41" s="23"/>
      <c r="N41" s="39">
        <f t="shared" si="4"/>
        <v>41982</v>
      </c>
      <c r="O41" s="5">
        <v>12</v>
      </c>
      <c r="P41" s="5"/>
      <c r="Q41" s="13">
        <v>303.05667560833302</v>
      </c>
    </row>
    <row r="42" spans="2:17">
      <c r="B42" s="39">
        <f t="shared" si="2"/>
        <v>41989</v>
      </c>
      <c r="C42" s="5">
        <v>13</v>
      </c>
      <c r="D42" s="5"/>
      <c r="E42" s="5">
        <v>49</v>
      </c>
      <c r="F42" s="40">
        <v>2064.54976452458</v>
      </c>
      <c r="H42" s="39">
        <f t="shared" si="3"/>
        <v>41989</v>
      </c>
      <c r="I42" s="5">
        <v>13</v>
      </c>
      <c r="J42" s="5"/>
      <c r="K42" s="13">
        <v>172.80072992393701</v>
      </c>
      <c r="L42" s="23"/>
      <c r="N42" s="39">
        <f t="shared" si="4"/>
        <v>41989</v>
      </c>
      <c r="O42" s="5">
        <v>13</v>
      </c>
      <c r="P42" s="5"/>
      <c r="Q42" s="13">
        <v>263.46481711585102</v>
      </c>
    </row>
    <row r="43" spans="2:17">
      <c r="B43" s="39">
        <f t="shared" si="2"/>
        <v>41996</v>
      </c>
      <c r="C43" s="5">
        <v>14</v>
      </c>
      <c r="D43" s="5"/>
      <c r="E43" s="5">
        <v>43</v>
      </c>
      <c r="F43" s="40">
        <v>1794.8333401847401</v>
      </c>
      <c r="H43" s="39">
        <f t="shared" si="3"/>
        <v>41996</v>
      </c>
      <c r="I43" s="5">
        <v>14</v>
      </c>
      <c r="J43" s="5"/>
      <c r="K43" s="13">
        <v>150.225737572355</v>
      </c>
      <c r="L43" s="23"/>
      <c r="N43" s="39">
        <f t="shared" si="4"/>
        <v>41996</v>
      </c>
      <c r="O43" s="5">
        <v>14</v>
      </c>
      <c r="P43" s="5"/>
      <c r="Q43" s="13">
        <v>229.04530812900501</v>
      </c>
    </row>
    <row r="44" spans="2:17">
      <c r="B44" s="39">
        <f t="shared" si="2"/>
        <v>42003</v>
      </c>
      <c r="C44" s="5">
        <v>15</v>
      </c>
      <c r="D44" s="5"/>
      <c r="E44" s="5">
        <v>37</v>
      </c>
      <c r="F44" s="40">
        <v>1560.3531454423201</v>
      </c>
      <c r="H44" s="39">
        <f t="shared" si="3"/>
        <v>42003</v>
      </c>
      <c r="I44" s="5">
        <v>15</v>
      </c>
      <c r="J44" s="5"/>
      <c r="K44" s="13">
        <v>130.599982034493</v>
      </c>
      <c r="L44" s="23"/>
      <c r="N44" s="39">
        <f t="shared" si="4"/>
        <v>42003</v>
      </c>
      <c r="O44" s="5">
        <v>15</v>
      </c>
      <c r="P44" s="5"/>
      <c r="Q44" s="13">
        <v>199.12242513763599</v>
      </c>
    </row>
  </sheetData>
  <mergeCells count="3">
    <mergeCell ref="B2:E2"/>
    <mergeCell ref="H2:K2"/>
    <mergeCell ref="N2:Q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</vt:lpstr>
      <vt:lpstr>post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A Kim</dc:creator>
  <cp:lastModifiedBy>Default</cp:lastModifiedBy>
  <dcterms:created xsi:type="dcterms:W3CDTF">2014-10-03T02:41:08Z</dcterms:created>
  <dcterms:modified xsi:type="dcterms:W3CDTF">2014-10-06T20:36:12Z</dcterms:modified>
</cp:coreProperties>
</file>