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Moria02\Waternet Amsterdam\Schoon water - Intern\Stand van zake waterkwaliteit\R\pbelasting\input\"/>
    </mc:Choice>
  </mc:AlternateContent>
  <xr:revisionPtr revIDLastSave="39" documentId="11_06B7F9D8A732D520D6E5427825E98CD43E785401" xr6:coauthVersionLast="43" xr6:coauthVersionMax="43" xr10:uidLastSave="{8B3FF92F-D38C-4F53-80DB-7371D215BD92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H8" i="1" l="1"/>
  <c r="H12" i="1" l="1"/>
  <c r="I12" i="1"/>
  <c r="H6" i="1"/>
  <c r="D8" i="1" l="1"/>
  <c r="D9" i="1"/>
  <c r="I9" i="1" s="1"/>
  <c r="D10" i="1"/>
  <c r="H10" i="1" s="1"/>
  <c r="I10" i="1" l="1"/>
  <c r="H9" i="1"/>
  <c r="I8" i="1"/>
  <c r="I3" i="1"/>
  <c r="I4" i="1"/>
  <c r="I5" i="1"/>
  <c r="I6" i="1"/>
  <c r="I7" i="1"/>
  <c r="I2" i="1"/>
  <c r="H3" i="1" l="1"/>
  <c r="H4" i="1"/>
  <c r="H5" i="1"/>
  <c r="H7" i="1"/>
  <c r="H2" i="1"/>
  <c r="D11" i="1"/>
  <c r="H11" i="1" l="1"/>
  <c r="I11" i="1"/>
</calcChain>
</file>

<file path=xl/sharedStrings.xml><?xml version="1.0" encoding="utf-8"?>
<sst xmlns="http://schemas.openxmlformats.org/spreadsheetml/2006/main" count="20" uniqueCount="20">
  <si>
    <t>Wijde Blik</t>
  </si>
  <si>
    <t>volume (m3)</t>
  </si>
  <si>
    <t>area (m2)</t>
  </si>
  <si>
    <t>inflow_year (m3/y)</t>
  </si>
  <si>
    <t>inflow_summer (m3/y)</t>
  </si>
  <si>
    <t>Spiegelplas</t>
  </si>
  <si>
    <t>lake</t>
  </si>
  <si>
    <t>Noorder IJplas</t>
  </si>
  <si>
    <t>Sloterplas</t>
  </si>
  <si>
    <t>Ouderkerkerplas</t>
  </si>
  <si>
    <t>Grote Maarsseveense Plas</t>
  </si>
  <si>
    <t>P.load_summer (mgP/m2/d)</t>
  </si>
  <si>
    <t>P.load_year (mgP/m2/d)</t>
  </si>
  <si>
    <t>Vinkeveense Plassen</t>
  </si>
  <si>
    <t>el</t>
  </si>
  <si>
    <t>tl</t>
  </si>
  <si>
    <t>Vinkeveense Plassen met defos en pondskoekersluis</t>
  </si>
  <si>
    <t xml:space="preserve">Vinkeveense Plassen met defos </t>
  </si>
  <si>
    <t>Vinkeveense Plassen pondskoekersluis</t>
  </si>
  <si>
    <t>Gaasperplas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</si>
</sst>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"/>
    <numFmt numFmtId="165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3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2" fillId="0" borderId="0" xfId="0" quotePrefix="1" applyFont="1" applyAlignment="1">
      <alignment horizontal="left"/>
    </xf>
    <xf numFmtId="0" fontId="0" fillId="0" borderId="0" xfId="0" quotePrefix="1"/>
    <xf numFmtId="43" fontId="0" fillId="0" borderId="0" xfId="2" applyFont="1"/>
    <xf numFmtId="164" fontId="0" fillId="0" borderId="0" xfId="0" applyNumberFormat="1"/>
    <xf numFmtId="43" fontId="0" fillId="0" borderId="0" xfId="0" applyNumberFormat="1"/>
    <xf numFmtId="165" fontId="0" fillId="0" borderId="0" xfId="0" applyNumberFormat="1"/>
    <xf numFmtId="1" fontId="0" fillId="0" borderId="0" xfId="0" applyNumberFormat="1" applyAlignment="1">
      <alignment horizontal="right" indent="1"/>
    </xf>
  </cellXfs>
  <cellStyles count="3">
    <cellStyle name="Komma" xfId="2" builtinId="3"/>
    <cellStyle name="Normal 2" xfId="1" xr:uid="{00000000-0005-0000-0000-000002000000}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Sheet1!$J$1</c:f>
              <c:strCache>
                <c:ptCount val="1"/>
              </c:strCache>
            </c:strRef>
          </c:tx>
          <c:invertIfNegative val="0"/>
          <c:cat>
            <c:strRef>
              <c:f>Sheet1!$A$2:$A$11</c:f>
              <c:strCache>
                <c:ptCount val="10"/>
                <c:pt idx="0">
                  <c:v>Wijde Blik</c:v>
                </c:pt>
                <c:pt idx="1">
                  <c:v>Spiegelplas</c:v>
                </c:pt>
                <c:pt idx="2">
                  <c:v>Noorder IJplas</c:v>
                </c:pt>
                <c:pt idx="3">
                  <c:v>Sloterplas</c:v>
                </c:pt>
                <c:pt idx="4">
                  <c:v>Ouderkerkerplas</c:v>
                </c:pt>
                <c:pt idx="5">
                  <c:v>Grote Maarsseveense Plas</c:v>
                </c:pt>
                <c:pt idx="6">
                  <c:v>Vinkeveense Plassen</c:v>
                </c:pt>
                <c:pt idx="7">
                  <c:v>Vinkeveense Plassen met defos </c:v>
                </c:pt>
                <c:pt idx="8">
                  <c:v>Vinkeveense Plassen pondskoekersluis</c:v>
                </c:pt>
                <c:pt idx="9">
                  <c:v>Vinkeveense Plassen met defos en pondskoekersluis</c:v>
                </c:pt>
              </c:strCache>
            </c:strRef>
          </c:cat>
          <c:val>
            <c:numRef>
              <c:f>Sheet1!$J$2:$J$11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B0DE-4EA5-B50C-88599D8EACC0}"/>
            </c:ext>
          </c:extLst>
        </c:ser>
        <c:ser>
          <c:idx val="6"/>
          <c:order val="1"/>
          <c:tx>
            <c:strRef>
              <c:f>Sheet1!$F$1</c:f>
              <c:strCache>
                <c:ptCount val="1"/>
                <c:pt idx="0">
                  <c:v>P.load_year (mgP/m2/d)</c:v>
                </c:pt>
              </c:strCache>
            </c:strRef>
          </c:tx>
          <c:spPr>
            <a:ln w="19050">
              <a:noFill/>
            </a:ln>
          </c:spPr>
          <c:invertIfNegative val="0"/>
          <c:cat>
            <c:strRef>
              <c:f>Sheet1!$A$2:$A$11</c:f>
              <c:strCache>
                <c:ptCount val="10"/>
                <c:pt idx="0">
                  <c:v>Wijde Blik</c:v>
                </c:pt>
                <c:pt idx="1">
                  <c:v>Spiegelplas</c:v>
                </c:pt>
                <c:pt idx="2">
                  <c:v>Noorder IJplas</c:v>
                </c:pt>
                <c:pt idx="3">
                  <c:v>Sloterplas</c:v>
                </c:pt>
                <c:pt idx="4">
                  <c:v>Ouderkerkerplas</c:v>
                </c:pt>
                <c:pt idx="5">
                  <c:v>Grote Maarsseveense Plas</c:v>
                </c:pt>
                <c:pt idx="6">
                  <c:v>Vinkeveense Plassen</c:v>
                </c:pt>
                <c:pt idx="7">
                  <c:v>Vinkeveense Plassen met defos </c:v>
                </c:pt>
                <c:pt idx="8">
                  <c:v>Vinkeveense Plassen pondskoekersluis</c:v>
                </c:pt>
                <c:pt idx="9">
                  <c:v>Vinkeveense Plassen met defos en pondskoekersluis</c:v>
                </c:pt>
              </c:strCache>
            </c:strRef>
          </c:cat>
          <c:val>
            <c:numRef>
              <c:f>Sheet1!$F$2:$F$11</c:f>
              <c:numCache>
                <c:formatCode>0.000</c:formatCode>
                <c:ptCount val="10"/>
                <c:pt idx="0">
                  <c:v>0.39969909745186499</c:v>
                </c:pt>
                <c:pt idx="1">
                  <c:v>0.99</c:v>
                </c:pt>
                <c:pt idx="2">
                  <c:v>0.47499999999999998</c:v>
                </c:pt>
                <c:pt idx="3">
                  <c:v>14.2</c:v>
                </c:pt>
                <c:pt idx="4">
                  <c:v>1.0131716629781204</c:v>
                </c:pt>
                <c:pt idx="5">
                  <c:v>0.61139171668834369</c:v>
                </c:pt>
                <c:pt idx="6">
                  <c:v>2.2999999999999998</c:v>
                </c:pt>
                <c:pt idx="7">
                  <c:v>1.1000000000000001</c:v>
                </c:pt>
                <c:pt idx="8">
                  <c:v>2</c:v>
                </c:pt>
                <c:pt idx="9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DE-4EA5-B50C-88599D8EA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80346624"/>
        <c:axId val="480299264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[1]zuurstofberekening!$E$65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strCache>
                      <c:ptCount val="10"/>
                      <c:pt idx="0">
                        <c:v>Wijde Blik</c:v>
                      </c:pt>
                      <c:pt idx="1">
                        <c:v>Spiegelplas</c:v>
                      </c:pt>
                      <c:pt idx="2">
                        <c:v>Noorder IJplas</c:v>
                      </c:pt>
                      <c:pt idx="3">
                        <c:v>Sloterplas</c:v>
                      </c:pt>
                      <c:pt idx="4">
                        <c:v>Ouderkerkerplas</c:v>
                      </c:pt>
                      <c:pt idx="5">
                        <c:v>Grote Maarsseveense Plas</c:v>
                      </c:pt>
                      <c:pt idx="6">
                        <c:v>Vinkeveense Plassen</c:v>
                      </c:pt>
                      <c:pt idx="7">
                        <c:v>Vinkeveense Plassen met defos </c:v>
                      </c:pt>
                      <c:pt idx="8">
                        <c:v>Vinkeveense Plassen pondskoekersluis</c:v>
                      </c:pt>
                      <c:pt idx="9">
                        <c:v>Vinkeveense Plassen met defos en pondskoekersluis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[1]zuurstofberekening!$F$65:$Q$65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0DE-4EA5-B50C-88599D8EACC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3"/>
          <c:spPr>
            <a:ln w="19050">
              <a:noFill/>
            </a:ln>
          </c:spPr>
          <c:marker>
            <c:symbol val="dash"/>
            <c:size val="45"/>
            <c:spPr>
              <a:solidFill>
                <a:schemeClr val="tx1"/>
              </a:solidFill>
              <a:ln>
                <a:noFill/>
              </a:ln>
            </c:spPr>
          </c:marker>
          <c:cat>
            <c:strRef>
              <c:f>Sheet1!$A$2:$A$11</c:f>
              <c:strCache>
                <c:ptCount val="10"/>
                <c:pt idx="0">
                  <c:v>Wijde Blik</c:v>
                </c:pt>
                <c:pt idx="1">
                  <c:v>Spiegelplas</c:v>
                </c:pt>
                <c:pt idx="2">
                  <c:v>Noorder IJplas</c:v>
                </c:pt>
                <c:pt idx="3">
                  <c:v>Sloterplas</c:v>
                </c:pt>
                <c:pt idx="4">
                  <c:v>Ouderkerkerplas</c:v>
                </c:pt>
                <c:pt idx="5">
                  <c:v>Grote Maarsseveense Plas</c:v>
                </c:pt>
                <c:pt idx="6">
                  <c:v>Vinkeveense Plassen</c:v>
                </c:pt>
                <c:pt idx="7">
                  <c:v>Vinkeveense Plassen met defos </c:v>
                </c:pt>
                <c:pt idx="8">
                  <c:v>Vinkeveense Plassen pondskoekersluis</c:v>
                </c:pt>
                <c:pt idx="9">
                  <c:v>Vinkeveense Plassen met defos en pondskoekersluis</c:v>
                </c:pt>
              </c:strCache>
            </c:str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0.64766160688763641</c:v>
                </c:pt>
                <c:pt idx="1">
                  <c:v>0.75431153667874007</c:v>
                </c:pt>
                <c:pt idx="2">
                  <c:v>0.57804229567628507</c:v>
                </c:pt>
                <c:pt idx="3">
                  <c:v>0.90279287114825657</c:v>
                </c:pt>
                <c:pt idx="4">
                  <c:v>0.54757015742642023</c:v>
                </c:pt>
                <c:pt idx="5">
                  <c:v>0.72151988950280943</c:v>
                </c:pt>
                <c:pt idx="6" formatCode="_(* #,##0.00_);_(* \(#,##0.00\);_(* &quot;-&quot;??_);_(@_)">
                  <c:v>0.76051526417226656</c:v>
                </c:pt>
                <c:pt idx="7">
                  <c:v>0.76051526417226656</c:v>
                </c:pt>
                <c:pt idx="8">
                  <c:v>0.73093111456469084</c:v>
                </c:pt>
                <c:pt idx="9">
                  <c:v>0.73093111456469084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DE-4EA5-B50C-88599D8EACC0}"/>
            </c:ext>
          </c:extLst>
        </c:ser>
        <c:ser>
          <c:idx val="2"/>
          <c:order val="4"/>
          <c:tx>
            <c:strRef>
              <c:f>Sheet1!$I$1</c:f>
              <c:strCache>
                <c:ptCount val="1"/>
                <c:pt idx="0">
                  <c:v>tl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45"/>
            <c:spPr>
              <a:noFill/>
              <a:ln w="28575">
                <a:solidFill>
                  <a:srgbClr val="92D050"/>
                </a:solidFill>
                <a:prstDash val="sysDash"/>
              </a:ln>
            </c:spPr>
          </c:marker>
          <c:cat>
            <c:strRef>
              <c:f>Sheet1!$A$2:$A$11</c:f>
              <c:strCache>
                <c:ptCount val="10"/>
                <c:pt idx="0">
                  <c:v>Wijde Blik</c:v>
                </c:pt>
                <c:pt idx="1">
                  <c:v>Spiegelplas</c:v>
                </c:pt>
                <c:pt idx="2">
                  <c:v>Noorder IJplas</c:v>
                </c:pt>
                <c:pt idx="3">
                  <c:v>Sloterplas</c:v>
                </c:pt>
                <c:pt idx="4">
                  <c:v>Ouderkerkerplas</c:v>
                </c:pt>
                <c:pt idx="5">
                  <c:v>Grote Maarsseveense Plas</c:v>
                </c:pt>
                <c:pt idx="6">
                  <c:v>Vinkeveense Plassen</c:v>
                </c:pt>
                <c:pt idx="7">
                  <c:v>Vinkeveense Plassen met defos </c:v>
                </c:pt>
                <c:pt idx="8">
                  <c:v>Vinkeveense Plassen pondskoekersluis</c:v>
                </c:pt>
                <c:pt idx="9">
                  <c:v>Vinkeveense Plassen met defos en pondskoekersluis</c:v>
                </c:pt>
              </c:strCache>
            </c:strRef>
          </c:cat>
          <c:val>
            <c:numRef>
              <c:f>Sheet1!$I$2:$I$11</c:f>
              <c:numCache>
                <c:formatCode>General</c:formatCode>
                <c:ptCount val="10"/>
                <c:pt idx="0">
                  <c:v>0.3238308034438182</c:v>
                </c:pt>
                <c:pt idx="1">
                  <c:v>0.37715576833937003</c:v>
                </c:pt>
                <c:pt idx="2">
                  <c:v>0.28902114783814253</c:v>
                </c:pt>
                <c:pt idx="3">
                  <c:v>0.45139643557412829</c:v>
                </c:pt>
                <c:pt idx="4">
                  <c:v>0.31045454797068128</c:v>
                </c:pt>
                <c:pt idx="5">
                  <c:v>0.36075994475140472</c:v>
                </c:pt>
                <c:pt idx="6">
                  <c:v>0.38025763208613328</c:v>
                </c:pt>
                <c:pt idx="7">
                  <c:v>0.38025763208613328</c:v>
                </c:pt>
                <c:pt idx="8">
                  <c:v>0.36546555728234542</c:v>
                </c:pt>
                <c:pt idx="9">
                  <c:v>0.36546555728234542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DE-4EA5-B50C-88599D8EA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346624"/>
        <c:axId val="480299264"/>
        <c:extLst>
          <c:ext xmlns:c15="http://schemas.microsoft.com/office/drawing/2012/chart" uri="{02D57815-91ED-43cb-92C2-25804820EDAC}">
            <c15:filteredLineSeries>
              <c15:ser>
                <c:idx val="3"/>
                <c:order val="5"/>
                <c:tx>
                  <c:strRef>
                    <c:extLst>
                      <c:ext uri="{02D57815-91ED-43cb-92C2-25804820EDAC}">
                        <c15:formulaRef>
                          <c15:sqref>[1]zuurstofberekening!$E$74</c15:sqref>
                        </c15:formulaRef>
                      </c:ext>
                    </c:extLst>
                    <c:strCache>
                      <c:ptCount val="1"/>
                      <c:pt idx="0">
                        <c:v>zuurstof voldoet niet aan norm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marker>
                  <c:symbol val="circle"/>
                  <c:size val="30"/>
                  <c:spPr>
                    <a:noFill/>
                    <a:ln w="28575">
                      <a:solidFill>
                        <a:srgbClr val="FF0000"/>
                      </a:solidFill>
                      <a:prstDash val="sysDash"/>
                    </a:ln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strCache>
                      <c:ptCount val="10"/>
                      <c:pt idx="0">
                        <c:v>Wijde Blik</c:v>
                      </c:pt>
                      <c:pt idx="1">
                        <c:v>Spiegelplas</c:v>
                      </c:pt>
                      <c:pt idx="2">
                        <c:v>Noorder IJplas</c:v>
                      </c:pt>
                      <c:pt idx="3">
                        <c:v>Sloterplas</c:v>
                      </c:pt>
                      <c:pt idx="4">
                        <c:v>Ouderkerkerplas</c:v>
                      </c:pt>
                      <c:pt idx="5">
                        <c:v>Grote Maarsseveense Plas</c:v>
                      </c:pt>
                      <c:pt idx="6">
                        <c:v>Vinkeveense Plassen</c:v>
                      </c:pt>
                      <c:pt idx="7">
                        <c:v>Vinkeveense Plassen met defos </c:v>
                      </c:pt>
                      <c:pt idx="8">
                        <c:v>Vinkeveense Plassen pondskoekersluis</c:v>
                      </c:pt>
                      <c:pt idx="9">
                        <c:v>Vinkeveense Plassen met defos en pondskoekersluis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[1]zuurstofberekening!$F$74:$Q$74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3.259218056908181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0DE-4EA5-B50C-88599D8EACC0}"/>
                  </c:ext>
                </c:extLst>
              </c15:ser>
            </c15:filteredLineSeries>
            <c15:filteredLineSeries>
              <c15:ser>
                <c:idx val="8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[1]zuurstofberekening!$E$68</c15:sqref>
                        </c15:formulaRef>
                      </c:ext>
                    </c:extLst>
                    <c:strCache>
                      <c:ptCount val="1"/>
                      <c:pt idx="0">
                        <c:v>O2 stationair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marker>
                  <c:symbol val="circle"/>
                  <c:size val="18"/>
                  <c:spPr>
                    <a:solidFill>
                      <a:schemeClr val="bg1"/>
                    </a:solidFill>
                    <a:ln>
                      <a:solidFill>
                        <a:schemeClr val="tx1"/>
                      </a:solidFill>
                    </a:ln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strCache>
                      <c:ptCount val="10"/>
                      <c:pt idx="0">
                        <c:v>Wijde Blik</c:v>
                      </c:pt>
                      <c:pt idx="1">
                        <c:v>Spiegelplas</c:v>
                      </c:pt>
                      <c:pt idx="2">
                        <c:v>Noorder IJplas</c:v>
                      </c:pt>
                      <c:pt idx="3">
                        <c:v>Sloterplas</c:v>
                      </c:pt>
                      <c:pt idx="4">
                        <c:v>Ouderkerkerplas</c:v>
                      </c:pt>
                      <c:pt idx="5">
                        <c:v>Grote Maarsseveense Plas</c:v>
                      </c:pt>
                      <c:pt idx="6">
                        <c:v>Vinkeveense Plassen</c:v>
                      </c:pt>
                      <c:pt idx="7">
                        <c:v>Vinkeveense Plassen met defos </c:v>
                      </c:pt>
                      <c:pt idx="8">
                        <c:v>Vinkeveense Plassen pondskoekersluis</c:v>
                      </c:pt>
                      <c:pt idx="9">
                        <c:v>Vinkeveense Plassen met defos en pondskoekersluis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[1]zuurstofberekening!$F$68:$Q$68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5.9652944640869032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0DE-4EA5-B50C-88599D8EACC0}"/>
                  </c:ext>
                </c:extLst>
              </c15:ser>
            </c15:filteredLineSeries>
            <c15:filteredLineSeries>
              <c15:ser>
                <c:idx val="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[1]zuurstofberekening!$E$66</c15:sqref>
                        </c15:formulaRef>
                      </c:ext>
                    </c:extLst>
                    <c:strCache>
                      <c:ptCount val="1"/>
                      <c:pt idx="0">
                        <c:v>O2 stationair + drijflagen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marker>
                  <c:symbol val="circle"/>
                  <c:size val="18"/>
                  <c:spPr>
                    <a:solidFill>
                      <a:schemeClr val="bg1">
                        <a:lumMod val="50000"/>
                      </a:schemeClr>
                    </a:solidFill>
                    <a:ln>
                      <a:solidFill>
                        <a:schemeClr val="tx1"/>
                      </a:solidFill>
                    </a:ln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strCache>
                      <c:ptCount val="10"/>
                      <c:pt idx="0">
                        <c:v>Wijde Blik</c:v>
                      </c:pt>
                      <c:pt idx="1">
                        <c:v>Spiegelplas</c:v>
                      </c:pt>
                      <c:pt idx="2">
                        <c:v>Noorder IJplas</c:v>
                      </c:pt>
                      <c:pt idx="3">
                        <c:v>Sloterplas</c:v>
                      </c:pt>
                      <c:pt idx="4">
                        <c:v>Ouderkerkerplas</c:v>
                      </c:pt>
                      <c:pt idx="5">
                        <c:v>Grote Maarsseveense Plas</c:v>
                      </c:pt>
                      <c:pt idx="6">
                        <c:v>Vinkeveense Plassen</c:v>
                      </c:pt>
                      <c:pt idx="7">
                        <c:v>Vinkeveense Plassen met defos </c:v>
                      </c:pt>
                      <c:pt idx="8">
                        <c:v>Vinkeveense Plassen pondskoekersluis</c:v>
                      </c:pt>
                      <c:pt idx="9">
                        <c:v>Vinkeveense Plassen met defos en pondskoekersluis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[1]zuurstofberekening!$F$66:$Q$66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5.4482953967183807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0DE-4EA5-B50C-88599D8EACC0}"/>
                  </c:ext>
                </c:extLst>
              </c15:ser>
            </c15:filteredLineSeries>
            <c15:filteredLineSeries>
              <c15:ser>
                <c:idx val="7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[1]zuurstofberekening!$E$67</c15:sqref>
                        </c15:formulaRef>
                      </c:ext>
                    </c:extLst>
                    <c:strCache>
                      <c:ptCount val="1"/>
                      <c:pt idx="0">
                        <c:v>O2 stationair + overstort + drijflagen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marker>
                  <c:symbol val="circle"/>
                  <c:size val="18"/>
                  <c:spPr>
                    <a:solidFill>
                      <a:schemeClr val="tx1"/>
                    </a:solidFill>
                    <a:ln>
                      <a:solidFill>
                        <a:schemeClr val="tx1"/>
                      </a:solidFill>
                    </a:ln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strCache>
                      <c:ptCount val="10"/>
                      <c:pt idx="0">
                        <c:v>Wijde Blik</c:v>
                      </c:pt>
                      <c:pt idx="1">
                        <c:v>Spiegelplas</c:v>
                      </c:pt>
                      <c:pt idx="2">
                        <c:v>Noorder IJplas</c:v>
                      </c:pt>
                      <c:pt idx="3">
                        <c:v>Sloterplas</c:v>
                      </c:pt>
                      <c:pt idx="4">
                        <c:v>Ouderkerkerplas</c:v>
                      </c:pt>
                      <c:pt idx="5">
                        <c:v>Grote Maarsseveense Plas</c:v>
                      </c:pt>
                      <c:pt idx="6">
                        <c:v>Vinkeveense Plassen</c:v>
                      </c:pt>
                      <c:pt idx="7">
                        <c:v>Vinkeveense Plassen met defos </c:v>
                      </c:pt>
                      <c:pt idx="8">
                        <c:v>Vinkeveense Plassen pondskoekersluis</c:v>
                      </c:pt>
                      <c:pt idx="9">
                        <c:v>Vinkeveense Plassen met defos en pondskoekersluis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[1]zuurstofberekening!$F$67:$Q$67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3.259218056908181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0DE-4EA5-B50C-88599D8EACC0}"/>
                  </c:ext>
                </c:extLst>
              </c15:ser>
            </c15:filteredLineSeries>
          </c:ext>
        </c:extLst>
      </c:lineChart>
      <c:catAx>
        <c:axId val="48034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nl-NL"/>
          </a:p>
        </c:txPr>
        <c:crossAx val="480299264"/>
        <c:crosses val="autoZero"/>
        <c:auto val="1"/>
        <c:lblAlgn val="ctr"/>
        <c:lblOffset val="100"/>
        <c:noMultiLvlLbl val="0"/>
      </c:catAx>
      <c:valAx>
        <c:axId val="480299264"/>
        <c:scaling>
          <c:orientation val="minMax"/>
          <c:max val="2.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nl-NL" sz="1400"/>
                  <a:t>P-belasting (mg/m2/dag)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480346624"/>
        <c:crosses val="autoZero"/>
        <c:crossBetween val="between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1.5380744987028808E-2"/>
          <c:y val="0.90375220386509858"/>
          <c:w val="0.97470007106480017"/>
          <c:h val="8.3696636157355314E-2"/>
        </c:manualLayout>
      </c:layout>
      <c:overlay val="0"/>
      <c:txPr>
        <a:bodyPr/>
        <a:lstStyle/>
        <a:p>
          <a:pPr>
            <a:defRPr sz="1200"/>
          </a:pPr>
          <a:endParaRPr lang="nl-NL"/>
        </a:p>
      </c:txPr>
    </c:legend>
    <c:plotVisOnly val="1"/>
    <c:dispBlanksAs val="gap"/>
    <c:showDLblsOverMax val="0"/>
  </c:chart>
  <c:txPr>
    <a:bodyPr/>
    <a:lstStyle/>
    <a:p>
      <a:pPr>
        <a:defRPr sz="1200"/>
      </a:pPr>
      <a:endParaRPr lang="nl-N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524125" y="2886075"/>
    <xdr:ext cx="9301370" cy="6071152"/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aura\AppData\Local\Microsoft\Windows\INetCache\Content.Outlook\VJHMAHE2\OXY-VAL_V1_06_04_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ulblad"/>
      <sheetName val="kentallen"/>
      <sheetName val="rekenhulp wateraanvoer in m3"/>
      <sheetName val="figuur zuurstof"/>
      <sheetName val="figuren belasting"/>
      <sheetName val="figuren toestand"/>
      <sheetName val="voorbeelden"/>
      <sheetName val="zuurstofberekening"/>
      <sheetName val="zuurstofverzadiging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>
        <row r="59">
          <cell r="E59" t="str">
            <v>water</v>
          </cell>
        </row>
        <row r="66">
          <cell r="E66" t="str">
            <v>O2 stationair + drijflagen</v>
          </cell>
          <cell r="F66">
            <v>5.4482953967183807</v>
          </cell>
          <cell r="G66" t="e">
            <v>#VALUE!</v>
          </cell>
          <cell r="H66" t="e">
            <v>#VALUE!</v>
          </cell>
          <cell r="I66" t="e">
            <v>#VALUE!</v>
          </cell>
          <cell r="J66" t="e">
            <v>#VALUE!</v>
          </cell>
          <cell r="K66" t="e">
            <v>#VALUE!</v>
          </cell>
          <cell r="L66" t="e">
            <v>#VALUE!</v>
          </cell>
          <cell r="M66" t="e">
            <v>#VALUE!</v>
          </cell>
          <cell r="N66" t="e">
            <v>#VALUE!</v>
          </cell>
          <cell r="O66" t="e">
            <v>#VALUE!</v>
          </cell>
          <cell r="P66" t="e">
            <v>#VALUE!</v>
          </cell>
          <cell r="Q66" t="e">
            <v>#VALUE!</v>
          </cell>
        </row>
        <row r="67">
          <cell r="E67" t="str">
            <v>O2 stationair + overstort + drijflagen</v>
          </cell>
          <cell r="F67">
            <v>3.259218056908181</v>
          </cell>
          <cell r="G67" t="e">
            <v>#VALUE!</v>
          </cell>
          <cell r="H67" t="e">
            <v>#VALUE!</v>
          </cell>
          <cell r="I67" t="e">
            <v>#VALUE!</v>
          </cell>
          <cell r="J67" t="e">
            <v>#VALUE!</v>
          </cell>
          <cell r="K67" t="e">
            <v>#VALUE!</v>
          </cell>
          <cell r="L67" t="e">
            <v>#VALUE!</v>
          </cell>
          <cell r="M67" t="e">
            <v>#VALUE!</v>
          </cell>
          <cell r="N67" t="e">
            <v>#VALUE!</v>
          </cell>
          <cell r="O67" t="e">
            <v>#VALUE!</v>
          </cell>
          <cell r="P67" t="e">
            <v>#VALUE!</v>
          </cell>
          <cell r="Q67" t="e">
            <v>#VALUE!</v>
          </cell>
        </row>
        <row r="68">
          <cell r="E68" t="str">
            <v>O2 stationair</v>
          </cell>
          <cell r="F68">
            <v>5.9652944640869032</v>
          </cell>
          <cell r="G68" t="e">
            <v>#VALUE!</v>
          </cell>
          <cell r="H68" t="e">
            <v>#VALUE!</v>
          </cell>
          <cell r="I68" t="e">
            <v>#VALUE!</v>
          </cell>
          <cell r="J68" t="e">
            <v>#VALUE!</v>
          </cell>
          <cell r="K68" t="e">
            <v>#VALUE!</v>
          </cell>
          <cell r="L68" t="e">
            <v>#VALUE!</v>
          </cell>
          <cell r="M68" t="e">
            <v>#VALUE!</v>
          </cell>
          <cell r="N68" t="e">
            <v>#VALUE!</v>
          </cell>
          <cell r="O68" t="e">
            <v>#VALUE!</v>
          </cell>
          <cell r="P68" t="e">
            <v>#VALUE!</v>
          </cell>
          <cell r="Q68" t="e">
            <v>#VALUE!</v>
          </cell>
        </row>
        <row r="74">
          <cell r="E74" t="str">
            <v>zuurstof voldoet niet aan norm</v>
          </cell>
          <cell r="F74">
            <v>3.259218056908181</v>
          </cell>
          <cell r="G74" t="e">
            <v>#VALUE!</v>
          </cell>
          <cell r="H74" t="e">
            <v>#VALUE!</v>
          </cell>
          <cell r="I74" t="e">
            <v>#VALUE!</v>
          </cell>
          <cell r="J74" t="e">
            <v>#VALUE!</v>
          </cell>
          <cell r="K74" t="e">
            <v>#VALUE!</v>
          </cell>
          <cell r="L74" t="e">
            <v>#VALUE!</v>
          </cell>
          <cell r="M74" t="e">
            <v>#VALUE!</v>
          </cell>
          <cell r="N74" t="e">
            <v>#VALUE!</v>
          </cell>
          <cell r="O74" t="e">
            <v>#VALUE!</v>
          </cell>
          <cell r="P74" t="e">
            <v>#VALUE!</v>
          </cell>
          <cell r="Q74" t="e">
            <v>#VALUE!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H12" sqref="H12"/>
    </sheetView>
  </sheetViews>
  <sheetFormatPr defaultColWidth="9.140625" defaultRowHeight="15" x14ac:dyDescent="0.25"/>
  <cols>
    <col min="1" max="1" width="52.7109375" customWidth="1"/>
    <col min="2" max="3" width="14.5703125" customWidth="1"/>
    <col min="4" max="4" width="18.28515625" bestFit="1" customWidth="1"/>
    <col min="5" max="5" width="14.5703125" customWidth="1"/>
    <col min="6" max="6" width="22.5703125" customWidth="1"/>
    <col min="7" max="7" width="14.5703125" customWidth="1"/>
  </cols>
  <sheetData>
    <row r="1" spans="1:9" x14ac:dyDescent="0.25">
      <c r="A1" s="1" t="s">
        <v>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11</v>
      </c>
      <c r="H1" t="s">
        <v>14</v>
      </c>
      <c r="I1" t="s">
        <v>15</v>
      </c>
    </row>
    <row r="2" spans="1:9" x14ac:dyDescent="0.25">
      <c r="A2" t="s">
        <v>0</v>
      </c>
      <c r="B2">
        <v>36044585.600231998</v>
      </c>
      <c r="C2" s="4">
        <v>2930454.1138399998</v>
      </c>
      <c r="D2" s="7">
        <v>5356635.9644653061</v>
      </c>
      <c r="E2">
        <v>6476983.1222916776</v>
      </c>
      <c r="F2" s="5">
        <v>0.39969909745186499</v>
      </c>
      <c r="G2">
        <v>0.42335323956198001</v>
      </c>
      <c r="H2">
        <f>(200+20*(D2/C2))/365.25</f>
        <v>0.64766160688763641</v>
      </c>
      <c r="I2">
        <f>(100+10*(D2/C2))/365.25</f>
        <v>0.3238308034438182</v>
      </c>
    </row>
    <row r="3" spans="1:9" x14ac:dyDescent="0.25">
      <c r="A3" t="s">
        <v>5</v>
      </c>
      <c r="B3">
        <v>42735447.270499997</v>
      </c>
      <c r="C3" s="4">
        <v>2587565</v>
      </c>
      <c r="D3" s="7">
        <v>9769647.7748043425</v>
      </c>
      <c r="E3">
        <v>12399369.249563929</v>
      </c>
      <c r="F3" s="5">
        <v>0.99</v>
      </c>
      <c r="G3">
        <v>1.01</v>
      </c>
      <c r="H3">
        <f t="shared" ref="H3:H7" si="0">(200+20*(D3/C3))/365.25</f>
        <v>0.75431153667874007</v>
      </c>
      <c r="I3">
        <f t="shared" ref="I3:I7" si="1">(100+10*(D3/C3))/365.25</f>
        <v>0.37715576833937003</v>
      </c>
    </row>
    <row r="4" spans="1:9" x14ac:dyDescent="0.25">
      <c r="A4" t="s">
        <v>7</v>
      </c>
      <c r="B4">
        <v>4922000</v>
      </c>
      <c r="C4" s="4">
        <v>552774.73158200004</v>
      </c>
      <c r="D4" s="7">
        <v>307617.71461334731</v>
      </c>
      <c r="F4" s="5">
        <v>0.47499999999999998</v>
      </c>
      <c r="H4">
        <f t="shared" si="0"/>
        <v>0.57804229567628507</v>
      </c>
      <c r="I4">
        <f t="shared" si="1"/>
        <v>0.28902114783814253</v>
      </c>
    </row>
    <row r="5" spans="1:9" x14ac:dyDescent="0.25">
      <c r="A5" t="s">
        <v>8</v>
      </c>
      <c r="B5">
        <v>12820000</v>
      </c>
      <c r="C5" s="4">
        <v>920000</v>
      </c>
      <c r="D5" s="7">
        <v>5968274.424597431</v>
      </c>
      <c r="E5">
        <v>5181657.1366724512</v>
      </c>
      <c r="F5" s="5">
        <v>14.2</v>
      </c>
      <c r="G5">
        <v>12.5</v>
      </c>
      <c r="H5">
        <f t="shared" si="0"/>
        <v>0.90279287114825657</v>
      </c>
      <c r="I5">
        <f t="shared" si="1"/>
        <v>0.45139643557412829</v>
      </c>
    </row>
    <row r="6" spans="1:9" x14ac:dyDescent="0.25">
      <c r="A6" t="s">
        <v>9</v>
      </c>
      <c r="B6">
        <v>11601308</v>
      </c>
      <c r="C6" s="4">
        <v>728747.61804299999</v>
      </c>
      <c r="D6" s="7">
        <v>976049.84544374072</v>
      </c>
      <c r="E6">
        <v>1048231.1349006593</v>
      </c>
      <c r="F6" s="5">
        <v>1.0131716629781204</v>
      </c>
      <c r="G6">
        <v>0.86199782717370299</v>
      </c>
      <c r="H6">
        <f>(200+K2820*(D6/C6))/365.25</f>
        <v>0.54757015742642023</v>
      </c>
      <c r="I6">
        <f t="shared" si="1"/>
        <v>0.31045454797068128</v>
      </c>
    </row>
    <row r="7" spans="1:9" x14ac:dyDescent="0.25">
      <c r="A7" t="s">
        <v>10</v>
      </c>
      <c r="B7">
        <v>7965641.0199999968</v>
      </c>
      <c r="C7" s="4">
        <v>623399</v>
      </c>
      <c r="D7" s="7">
        <v>1980387.1258499073</v>
      </c>
      <c r="F7" s="5">
        <v>0.61139171668834369</v>
      </c>
      <c r="G7">
        <v>0.54062959301488112</v>
      </c>
      <c r="H7">
        <f t="shared" si="0"/>
        <v>0.72151988950280943</v>
      </c>
      <c r="I7">
        <f t="shared" si="1"/>
        <v>0.36075994475140472</v>
      </c>
    </row>
    <row r="8" spans="1:9" x14ac:dyDescent="0.25">
      <c r="A8" t="s">
        <v>13</v>
      </c>
      <c r="B8" s="3">
        <v>72900000</v>
      </c>
      <c r="C8" s="4">
        <v>10129570.979784042</v>
      </c>
      <c r="D8" s="7">
        <f>107926*365</f>
        <v>39392990</v>
      </c>
      <c r="F8" s="5">
        <v>2.2999999999999998</v>
      </c>
      <c r="H8" s="6">
        <f>(200+20*(D8/C8))/365.25</f>
        <v>0.76051526417226656</v>
      </c>
      <c r="I8">
        <f t="shared" ref="I8" si="2">(100+10*(D8/C8))/365.25</f>
        <v>0.38025763208613328</v>
      </c>
    </row>
    <row r="9" spans="1:9" x14ac:dyDescent="0.25">
      <c r="A9" s="1" t="s">
        <v>17</v>
      </c>
      <c r="B9" s="3">
        <v>72900000</v>
      </c>
      <c r="C9" s="4">
        <v>10129570.979784042</v>
      </c>
      <c r="D9" s="7">
        <f>107926*365</f>
        <v>39392990</v>
      </c>
      <c r="F9" s="5">
        <v>1.1000000000000001</v>
      </c>
      <c r="H9">
        <f t="shared" ref="H9:H10" si="3">(200+20*(D9/C9))/365.25</f>
        <v>0.76051526417226656</v>
      </c>
      <c r="I9">
        <f t="shared" ref="I9:I10" si="4">(100+10*(D9/C9))/365.25</f>
        <v>0.38025763208613328</v>
      </c>
    </row>
    <row r="10" spans="1:9" x14ac:dyDescent="0.25">
      <c r="A10" s="1" t="s">
        <v>18</v>
      </c>
      <c r="B10" s="3">
        <v>72900000</v>
      </c>
      <c r="C10" s="4">
        <v>10129570.979784042</v>
      </c>
      <c r="D10" s="7">
        <f>92932*365</f>
        <v>33920180</v>
      </c>
      <c r="F10" s="5">
        <v>2</v>
      </c>
      <c r="H10">
        <f t="shared" si="3"/>
        <v>0.73093111456469084</v>
      </c>
      <c r="I10">
        <f t="shared" si="4"/>
        <v>0.36546555728234542</v>
      </c>
    </row>
    <row r="11" spans="1:9" x14ac:dyDescent="0.25">
      <c r="A11" s="1" t="s">
        <v>16</v>
      </c>
      <c r="B11" s="3">
        <v>72900000</v>
      </c>
      <c r="C11" s="4">
        <v>10129570.979784042</v>
      </c>
      <c r="D11" s="7">
        <f>92932*365</f>
        <v>33920180</v>
      </c>
      <c r="F11" s="5">
        <v>0.53</v>
      </c>
      <c r="H11">
        <f>(200+20*(D11/C11))/365.25</f>
        <v>0.73093111456469084</v>
      </c>
      <c r="I11">
        <f>(100+10*(D11/C11))/365.25</f>
        <v>0.36546555728234542</v>
      </c>
    </row>
    <row r="12" spans="1:9" x14ac:dyDescent="0.25">
      <c r="A12" s="1" t="s">
        <v>19</v>
      </c>
      <c r="B12" s="8">
        <v>11441580.912927149</v>
      </c>
      <c r="C12" s="4">
        <v>700000</v>
      </c>
      <c r="D12" s="7">
        <f>5018*365</f>
        <v>1831570</v>
      </c>
      <c r="F12" s="5">
        <v>1.7</v>
      </c>
      <c r="H12">
        <f>(200+20*(D12/C12))/365.25</f>
        <v>0.6908434536032072</v>
      </c>
      <c r="I12">
        <f>(100+10*(D12/C12))/365.25</f>
        <v>0.3454217268016036</v>
      </c>
    </row>
  </sheetData>
  <conditionalFormatting sqref="B8">
    <cfRule type="colorScale" priority="3">
      <colorScale>
        <cfvo type="min"/>
        <cfvo type="max"/>
        <color rgb="FFFCFCFF"/>
        <color rgb="FFF8696B"/>
      </colorScale>
    </cfRule>
  </conditionalFormatting>
  <conditionalFormatting sqref="C8">
    <cfRule type="colorScale" priority="2">
      <colorScale>
        <cfvo type="min"/>
        <cfvo type="max"/>
        <color rgb="FFFCFCFF"/>
        <color rgb="FFF8696B"/>
      </colorScale>
    </cfRule>
  </conditionalFormatting>
  <conditionalFormatting sqref="B1:B7 B13:B1048576 B9:B11">
    <cfRule type="colorScale" priority="11">
      <colorScale>
        <cfvo type="min"/>
        <cfvo type="max"/>
        <color rgb="FFFCFCFF"/>
        <color rgb="FFF8696B"/>
      </colorScale>
    </cfRule>
  </conditionalFormatting>
  <conditionalFormatting sqref="C1:C7 C9:C1048576">
    <cfRule type="colorScale" priority="15">
      <colorScale>
        <cfvo type="min"/>
        <cfvo type="max"/>
        <color rgb="FFFCFCFF"/>
        <color rgb="FFF8696B"/>
      </colorScale>
    </cfRule>
  </conditionalFormatting>
  <conditionalFormatting sqref="D13:D1048576 D1">
    <cfRule type="colorScale" priority="19">
      <colorScale>
        <cfvo type="min"/>
        <cfvo type="max"/>
        <color rgb="FFFCFCFF"/>
        <color rgb="FFF8696B"/>
      </colorScale>
    </cfRule>
  </conditionalFormatting>
  <conditionalFormatting sqref="E13:E1048576 E1:E11">
    <cfRule type="colorScale" priority="23">
      <colorScale>
        <cfvo type="min"/>
        <cfvo type="max"/>
        <color rgb="FFFCFCFF"/>
        <color rgb="FFF8696B"/>
      </colorScale>
    </cfRule>
  </conditionalFormatting>
  <conditionalFormatting sqref="F13:G1048576 F1:G11 F12">
    <cfRule type="colorScale" priority="2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lgemeen - Word" ma:contentTypeID="0x0101004F34529632943E4DBB820B36F0ABAA0606010086381A6D56669A4DB59F7772448721B1" ma:contentTypeVersion="5" ma:contentTypeDescription="" ma:contentTypeScope="" ma:versionID="a3dc09ef3a7bf1a3733fa49c43c4413e">
  <xsd:schema xmlns:xsd="http://www.w3.org/2001/XMLSchema" xmlns:xs="http://www.w3.org/2001/XMLSchema" xmlns:p="http://schemas.microsoft.com/office/2006/metadata/properties" xmlns:ns2="d59e9867-4acc-40d5-91da-91f4047d1695" xmlns:ns3="fbe582d4-4cd9-4e01-adc0-428c7d30a990" targetNamespace="http://schemas.microsoft.com/office/2006/metadata/properties" ma:root="true" ma:fieldsID="29e85f7a59c719c7c751c3f23a994278" ns2:_="" ns3:_="">
    <xsd:import namespace="d59e9867-4acc-40d5-91da-91f4047d1695"/>
    <xsd:import namespace="fbe582d4-4cd9-4e01-adc0-428c7d30a990"/>
    <xsd:element name="properties">
      <xsd:complexType>
        <xsd:sequence>
          <xsd:element name="documentManagement">
            <xsd:complexType>
              <xsd:all>
                <xsd:element ref="ns2:Classificatie" minOccurs="0"/>
                <xsd:element ref="ns2:TaxKeywordTaxHTField" minOccurs="0"/>
                <xsd:element ref="ns2:TaxCatchAll" minOccurs="0"/>
                <xsd:element ref="ns2:TaxCatchAllLabel" minOccurs="0"/>
                <xsd:element ref="ns2:Aanmaakdatum" minOccurs="0"/>
                <xsd:element ref="ns2:Aggregatieniveau" minOccurs="0"/>
                <xsd:element ref="ns2:Document_x0020_type" minOccurs="0"/>
                <xsd:element ref="ns2:Entiteit_x0020_type" minOccurs="0"/>
                <xsd:element ref="ns2:Identificatiekenmerk" minOccurs="0"/>
                <xsd:element ref="ns2:Omschrijving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9e9867-4acc-40d5-91da-91f4047d1695" elementFormDefault="qualified">
    <xsd:import namespace="http://schemas.microsoft.com/office/2006/documentManagement/types"/>
    <xsd:import namespace="http://schemas.microsoft.com/office/infopath/2007/PartnerControls"/>
    <xsd:element name="Classificatie" ma:index="8" nillable="true" ma:displayName="Classificatie" ma:default="Openbaar" ma:format="Dropdown" ma:internalName="Classificatie">
      <xsd:simpleType>
        <xsd:restriction base="dms:Choice">
          <xsd:enumeration value="Openbaar"/>
          <xsd:enumeration value="Intern"/>
          <xsd:enumeration value="Vertrouwelijk"/>
        </xsd:restriction>
      </xsd:simpleType>
    </xsd:element>
    <xsd:element name="TaxKeywordTaxHTField" ma:index="9" nillable="true" ma:taxonomy="true" ma:internalName="TaxKeywordTaxHTField" ma:taxonomyFieldName="TaxKeyword" ma:displayName="Ondernemingstrefwoorden" ma:fieldId="{23f27201-bee3-471e-b2e7-b64fd8b7ca38}" ma:taxonomyMulti="true" ma:sspId="7c1d69d6-3248-424b-85a1-c0d9ad05b60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0EFC20CD-FFEE-448C-92FD-8750F0F079A9}" ma:internalName="TaxCatchAll" ma:showField="CatchAllData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0EFC20CD-FFEE-448C-92FD-8750F0F079A9}" ma:internalName="TaxCatchAllLabel" ma:readOnly="true" ma:showField="CatchAllDataLabel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anmaakdatum" ma:index="13" nillable="true" ma:displayName="Datum Document" ma:format="DateOnly" ma:internalName="Aanmaakdatum">
      <xsd:simpleType>
        <xsd:restriction base="dms:DateTime"/>
      </xsd:simpleType>
    </xsd:element>
    <xsd:element name="Aggregatieniveau" ma:index="14" nillable="true" ma:displayName="Aggregatieniveau" ma:default="Archiefstuk" ma:format="Dropdown" ma:internalName="Aggregatieniveau">
      <xsd:simpleType>
        <xsd:restriction base="dms:Choice">
          <xsd:enumeration value="Archiefstuk"/>
        </xsd:restriction>
      </xsd:simpleType>
    </xsd:element>
    <xsd:element name="Document_x0020_type" ma:index="15" nillable="true" ma:displayName="Document type" ma:format="Dropdown" ma:internalName="Document_x0020_type">
      <xsd:simpleType>
        <xsd:restriction base="dms:Choice">
          <xsd:enumeration value="AANGIFTE"/>
          <xsd:enumeration value="AANMANING"/>
          <xsd:enumeration value="AANMELDING"/>
          <xsd:enumeration value="AANVRAAG"/>
          <xsd:enumeration value="ADVIES"/>
          <xsd:enumeration value="AFMELDING"/>
          <xsd:enumeration value="AFSPRAAK"/>
          <xsd:enumeration value="AGENDA"/>
          <xsd:enumeration value="BEGELEIDEND SCHRIJVEN"/>
          <xsd:enumeration value="BEGROTING"/>
          <xsd:enumeration value="BENOEMING"/>
          <xsd:enumeration value="BEROEPSCHRIFT"/>
          <xsd:enumeration value="BESCHIKKING"/>
          <xsd:enumeration value="BESLUIT"/>
          <xsd:enumeration value="BESLUITENLIJST"/>
          <xsd:enumeration value="BESTEK"/>
          <xsd:enumeration value="BESTELLING"/>
          <xsd:enumeration value="BESTEMMINGSPLAN"/>
          <xsd:enumeration value="BETAALAFSPRAAK"/>
          <xsd:enumeration value="BETAALOPDRACHT"/>
          <xsd:enumeration value="BETALINGSHERINNERING"/>
          <xsd:enumeration value="BEVESTIGING"/>
          <xsd:enumeration value="BEZWAARSCHRIFT"/>
          <xsd:enumeration value="CHECKLIST"/>
          <xsd:enumeration value="DECLARATIE"/>
          <xsd:enumeration value="FACTUUR"/>
          <xsd:enumeration value="FILM"/>
          <xsd:enumeration value="FOTO"/>
          <xsd:enumeration value="GARANTIEBEWIJS"/>
          <xsd:enumeration value="GESPREKSVERSLAG"/>
          <xsd:enumeration value="GRAFIEK"/>
          <xsd:enumeration value="HERINNERING"/>
          <xsd:enumeration value="IDENTIFICATIEBEWIJS"/>
          <xsd:enumeration value="KAART"/>
          <xsd:enumeration value="KLACHT"/>
          <xsd:enumeration value="mededeling"/>
          <xsd:enumeration value="MELDING"/>
          <xsd:enumeration value="NORM"/>
          <xsd:enumeration value="NOTA"/>
          <xsd:enumeration value="NOTITIE"/>
          <xsd:enumeration value="OFFERTE"/>
          <xsd:enumeration value="ONTWERP"/>
          <xsd:enumeration value="OPDRACHT"/>
          <xsd:enumeration value="OVEREENKOMST"/>
          <xsd:enumeration value="PAKKET VAN EISEN"/>
          <xsd:enumeration value="PLAN VAN AANPAK"/>
          <xsd:enumeration value="PROCESBESCHRIJVING"/>
          <xsd:enumeration value="PROCES-VERBAAL"/>
          <xsd:enumeration value="RAPPORT"/>
          <xsd:enumeration value="SOLLICITATIEBRIEF"/>
          <xsd:enumeration value="TEKENING"/>
          <xsd:enumeration value="VERGADERVERSLAG"/>
          <xsd:enumeration value="VERGUNNING"/>
          <xsd:enumeration value="VERKLARING"/>
          <xsd:enumeration value="VERORDENING"/>
          <xsd:enumeration value="VERSLAG"/>
          <xsd:enumeration value="VERSLAG VAN BEVINDINGEN"/>
          <xsd:enumeration value="VERZOEK"/>
          <xsd:enumeration value="VERZOEKSCHRIFT"/>
          <xsd:enumeration value="VOORDRACHT"/>
          <xsd:enumeration value="VOORSCHRIFT"/>
          <xsd:enumeration value="VOORSTEL"/>
          <xsd:enumeration value="WET"/>
        </xsd:restriction>
      </xsd:simpleType>
    </xsd:element>
    <xsd:element name="Entiteit_x0020_type" ma:index="16" nillable="true" ma:displayName="Entiteit type" ma:default="Record" ma:format="Dropdown" ma:internalName="Entiteit_x0020_type">
      <xsd:simpleType>
        <xsd:restriction base="dms:Choice">
          <xsd:enumeration value="Record"/>
        </xsd:restriction>
      </xsd:simpleType>
    </xsd:element>
    <xsd:element name="Identificatiekenmerk" ma:index="17" nillable="true" ma:displayName="Identificatiekenmerk" ma:description="Uniek kenmerk, door systeem gegenereerd" ma:internalName="Identificatiekenmerk">
      <xsd:simpleType>
        <xsd:restriction base="dms:Text">
          <xsd:maxLength value="255"/>
        </xsd:restriction>
      </xsd:simpleType>
    </xsd:element>
    <xsd:element name="Omschrijving" ma:index="18" nillable="true" ma:displayName="Omschrijving" ma:internalName="Omschrijving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e582d4-4cd9-4e01-adc0-428c7d30a990" elementFormDefault="qualified">
    <xsd:import namespace="http://schemas.microsoft.com/office/2006/documentManagement/types"/>
    <xsd:import namespace="http://schemas.microsoft.com/office/infopath/2007/PartnerControls"/>
    <xsd:element name="_dlc_DocId" ma:index="19" nillable="true" ma:displayName="Waarde van de document-id" ma:description="De waarde van de document-id die aan dit item is toegewezen." ma:internalName="_dlc_DocId" ma:readOnly="true">
      <xsd:simpleType>
        <xsd:restriction base="dms:Text"/>
      </xsd:simpleType>
    </xsd:element>
    <xsd:element name="_dlc_DocIdUrl" ma:index="20" nillable="true" ma:displayName="Document-id" ma:description="Permanente koppeling naar dit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1" nillable="true" ma:displayName="Id blijven behouden" ma:description="Id behouden tijdens toevoegen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7c1d69d6-3248-424b-85a1-c0d9ad05b603" ContentTypeId="0x0101004F34529632943E4DBB820B36F0ABAA060601" PreviousValue="false"/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lassificatie xmlns="d59e9867-4acc-40d5-91da-91f4047d1695">Intern</Classificatie>
    <_dlc_DocId xmlns="fbe582d4-4cd9-4e01-adc0-428c7d30a990">PNHZET2ZRHHM-1647798991-256709</_dlc_DocId>
    <_dlc_DocIdUrl xmlns="fbe582d4-4cd9-4e01-adc0-428c7d30a990">
      <Url>https://waternet.sharepoint.com/sites/0182/_layouts/15/DocIdRedir.aspx?ID=PNHZET2ZRHHM-1647798991-256709</Url>
      <Description>PNHZET2ZRHHM-1647798991-256709</Description>
    </_dlc_DocIdUrl>
    <Aggregatieniveau xmlns="d59e9867-4acc-40d5-91da-91f4047d1695">Archiefstuk</Aggregatieniveau>
    <Identificatiekenmerk xmlns="d59e9867-4acc-40d5-91da-91f4047d1695" xsi:nil="true"/>
    <TaxKeywordTaxHTField xmlns="d59e9867-4acc-40d5-91da-91f4047d1695">
      <Terms xmlns="http://schemas.microsoft.com/office/infopath/2007/PartnerControls"/>
    </TaxKeywordTaxHTField>
    <Aanmaakdatum xmlns="d59e9867-4acc-40d5-91da-91f4047d1695" xsi:nil="true"/>
    <TaxCatchAll xmlns="d59e9867-4acc-40d5-91da-91f4047d1695"/>
    <Document_x0020_type xmlns="d59e9867-4acc-40d5-91da-91f4047d1695" xsi:nil="true"/>
    <Entiteit_x0020_type xmlns="d59e9867-4acc-40d5-91da-91f4047d1695">Record</Entiteit_x0020_type>
    <Omschrijving xmlns="d59e9867-4acc-40d5-91da-91f4047d1695" xsi:nil="true"/>
  </documentManagement>
</p:properties>
</file>

<file path=customXml/itemProps1.xml><?xml version="1.0" encoding="utf-8"?>
<ds:datastoreItem xmlns:ds="http://schemas.openxmlformats.org/officeDocument/2006/customXml" ds:itemID="{08808E91-8D53-4C0F-9902-4159D34ADC0A}"/>
</file>

<file path=customXml/itemProps2.xml><?xml version="1.0" encoding="utf-8"?>
<ds:datastoreItem xmlns:ds="http://schemas.openxmlformats.org/officeDocument/2006/customXml" ds:itemID="{7A9FC005-80A6-4109-A91C-B0FB2022E97B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A4E5AA47-6F57-4C18-83C7-61DFFD7A8282}"/>
</file>

<file path=customXml/itemProps4.xml><?xml version="1.0" encoding="utf-8"?>
<ds:datastoreItem xmlns:ds="http://schemas.openxmlformats.org/officeDocument/2006/customXml" ds:itemID="{62A32657-7CC0-42D3-B995-A69F74C932B7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116FDEE2-ECB7-450B-88C1-E0DA8BD024DF}">
  <ds:schemaRefs>
    <ds:schemaRef ds:uri="http://purl.org/dc/terms/"/>
    <ds:schemaRef ds:uri="fbe582d4-4cd9-4e01-adc0-428c7d30a990"/>
    <ds:schemaRef ds:uri="d59e9867-4acc-40d5-91da-91f4047d1695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>Waternet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JStroom</dc:creator>
  <cp:lastModifiedBy>Moria, laura</cp:lastModifiedBy>
  <dcterms:created xsi:type="dcterms:W3CDTF">2017-11-14T07:58:24Z</dcterms:created>
  <dcterms:modified xsi:type="dcterms:W3CDTF">2019-04-29T12:50:47Z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0x0101004F34529632943E4DBB820B36F0ABAA0606010086381A6D56669A4DB59F7772448721B1</vt:lpwstr>
  </property>
  <property fmtid="{D5CDD505-2E9C-101B-9397-08002B2CF9AE}" pid="3" name="_dlc_DocIdItemGuid">
    <vt:lpwstr>787ef1bf-305b-4104-9923-a758bd2b7212</vt:lpwstr>
  </property>
  <property fmtid="{D5CDD505-2E9C-101B-9397-08002B2CF9AE}" pid="4" name="TaxKeyword">
    <vt:lpwstr/>
  </property>
  <property fmtid="{D5CDD505-2E9C-101B-9397-08002B2CF9AE}" pid="5" name="AuthorIds_UIVersion_6">
    <vt:lpwstr>14</vt:lpwstr>
  </property>
</Properties>
</file>