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SiVH3/GaNPaper/results/"/>
    </mc:Choice>
  </mc:AlternateContent>
  <xr:revisionPtr revIDLastSave="803" documentId="13_ncr:1_{A546A215-B472-4FB3-BC72-D674C118EBEF}" xr6:coauthVersionLast="47" xr6:coauthVersionMax="47" xr10:uidLastSave="{7BAF264D-88D4-440C-B266-DFC2C03B8D29}"/>
  <bookViews>
    <workbookView xWindow="34450" yWindow="5380" windowWidth="19420" windowHeight="10300" firstSheet="3" activeTab="7" xr2:uid="{00000000-000D-0000-FFFF-FFFF00000000}"/>
  </bookViews>
  <sheets>
    <sheet name="vg_4x4x4" sheetId="1" r:id="rId1"/>
    <sheet name="My results (raw)" sheetId="2" r:id="rId2"/>
    <sheet name="My results (HSEOnly new)" sheetId="5" r:id="rId3"/>
    <sheet name="My results (HSEAndPBE new)" sheetId="7" r:id="rId4"/>
    <sheet name="Sheet2" sheetId="15" r:id="rId5"/>
    <sheet name="Guanzhi (raw)" sheetId="3" r:id="rId6"/>
    <sheet name="Group Vel All K" sheetId="13" r:id="rId7"/>
    <sheet name="Sheet1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5" l="1"/>
  <c r="D13" i="15"/>
  <c r="D14" i="15"/>
  <c r="D12" i="15"/>
  <c r="C14" i="15"/>
  <c r="C13" i="15"/>
  <c r="C12" i="15"/>
  <c r="E4" i="15"/>
  <c r="E8" i="15"/>
  <c r="E7" i="15"/>
  <c r="H4" i="15"/>
  <c r="B4" i="15"/>
  <c r="H5" i="14"/>
  <c r="L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7" i="7" l="1"/>
  <c r="H6" i="7"/>
  <c r="J3" i="7"/>
  <c r="J2" i="7"/>
  <c r="E65" i="7" s="1"/>
  <c r="L3" i="5"/>
  <c r="E49" i="5"/>
  <c r="E10" i="3"/>
  <c r="E16" i="3"/>
  <c r="E17" i="3"/>
  <c r="E18" i="3"/>
  <c r="E21" i="3"/>
  <c r="E22" i="3"/>
  <c r="E23" i="3"/>
  <c r="E26" i="3"/>
  <c r="E29" i="3"/>
  <c r="E30" i="3"/>
  <c r="E38" i="3"/>
  <c r="E39" i="3"/>
  <c r="E42" i="3"/>
  <c r="E43" i="3"/>
  <c r="E44" i="3"/>
  <c r="E45" i="3"/>
  <c r="E46" i="3"/>
  <c r="E49" i="3"/>
  <c r="E50" i="3"/>
  <c r="E60" i="3"/>
  <c r="E61" i="3"/>
  <c r="E62" i="3"/>
  <c r="E63" i="3"/>
  <c r="E64" i="3"/>
  <c r="E65" i="3"/>
  <c r="E2" i="3"/>
  <c r="J5" i="3"/>
  <c r="E3" i="3" s="1"/>
  <c r="J3" i="3"/>
  <c r="J2" i="3" s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G2" i="2"/>
  <c r="F2" i="2"/>
  <c r="L3" i="2"/>
  <c r="L2" i="2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73" i="1"/>
  <c r="F67" i="1"/>
  <c r="F68" i="1"/>
  <c r="F69" i="1"/>
  <c r="F70" i="1"/>
  <c r="F71" i="1"/>
  <c r="F66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1" i="1"/>
  <c r="F29" i="1"/>
  <c r="F30" i="1"/>
  <c r="F31" i="1"/>
  <c r="F32" i="1"/>
  <c r="F33" i="1"/>
  <c r="F34" i="1"/>
  <c r="F28" i="1"/>
  <c r="F27" i="1"/>
  <c r="F26" i="1"/>
  <c r="F25" i="1"/>
  <c r="F24" i="1"/>
  <c r="F23" i="1"/>
  <c r="F21" i="1"/>
  <c r="F20" i="1"/>
  <c r="F19" i="1"/>
  <c r="F18" i="1"/>
  <c r="F17" i="1"/>
  <c r="F16" i="1"/>
  <c r="F10" i="1"/>
  <c r="F11" i="1"/>
  <c r="F12" i="1"/>
  <c r="F13" i="1"/>
  <c r="F14" i="1"/>
  <c r="F9" i="1"/>
  <c r="F3" i="1"/>
  <c r="F4" i="1"/>
  <c r="F5" i="1"/>
  <c r="F6" i="1"/>
  <c r="F7" i="1"/>
  <c r="F2" i="1"/>
  <c r="E23" i="5" l="1"/>
  <c r="E39" i="5"/>
  <c r="E35" i="5"/>
  <c r="E3" i="5"/>
  <c r="E4" i="5"/>
  <c r="E42" i="5"/>
  <c r="E43" i="5"/>
  <c r="E26" i="5"/>
  <c r="E2" i="5"/>
  <c r="E5" i="5"/>
  <c r="E6" i="5"/>
  <c r="E44" i="5"/>
  <c r="E45" i="5"/>
  <c r="E24" i="5"/>
  <c r="E7" i="5"/>
  <c r="E8" i="5"/>
  <c r="E46" i="5"/>
  <c r="E20" i="5"/>
  <c r="E21" i="5"/>
  <c r="E17" i="5"/>
  <c r="E50" i="5"/>
  <c r="E18" i="5"/>
  <c r="E19" i="5"/>
  <c r="E22" i="5"/>
  <c r="E51" i="5"/>
  <c r="H7" i="5"/>
  <c r="H23" i="5"/>
  <c r="H39" i="5"/>
  <c r="H55" i="5"/>
  <c r="H24" i="5"/>
  <c r="H8" i="5"/>
  <c r="H9" i="5"/>
  <c r="H25" i="5"/>
  <c r="H41" i="5"/>
  <c r="H57" i="5"/>
  <c r="H26" i="5"/>
  <c r="H42" i="5"/>
  <c r="H10" i="5"/>
  <c r="H11" i="5"/>
  <c r="H27" i="5"/>
  <c r="H43" i="5"/>
  <c r="H59" i="5"/>
  <c r="H28" i="5"/>
  <c r="H12" i="5"/>
  <c r="H13" i="5"/>
  <c r="H29" i="5"/>
  <c r="H45" i="5"/>
  <c r="H61" i="5"/>
  <c r="H30" i="5"/>
  <c r="H46" i="5"/>
  <c r="H14" i="5"/>
  <c r="H62" i="5"/>
  <c r="H15" i="5"/>
  <c r="H31" i="5"/>
  <c r="H47" i="5"/>
  <c r="H63" i="5"/>
  <c r="H16" i="5"/>
  <c r="H32" i="5"/>
  <c r="H48" i="5"/>
  <c r="H64" i="5"/>
  <c r="H65" i="5"/>
  <c r="H17" i="5"/>
  <c r="H33" i="5"/>
  <c r="H49" i="5"/>
  <c r="H18" i="5"/>
  <c r="H34" i="5"/>
  <c r="H50" i="5"/>
  <c r="H2" i="5"/>
  <c r="H58" i="5"/>
  <c r="H3" i="5"/>
  <c r="H19" i="5"/>
  <c r="H35" i="5"/>
  <c r="H51" i="5"/>
  <c r="H40" i="5"/>
  <c r="H4" i="5"/>
  <c r="H20" i="5"/>
  <c r="H36" i="5"/>
  <c r="H52" i="5"/>
  <c r="H60" i="5"/>
  <c r="H5" i="5"/>
  <c r="H21" i="5"/>
  <c r="H37" i="5"/>
  <c r="H53" i="5"/>
  <c r="H54" i="5"/>
  <c r="H44" i="5"/>
  <c r="H6" i="5"/>
  <c r="H22" i="5"/>
  <c r="H38" i="5"/>
  <c r="H56" i="5"/>
  <c r="E27" i="5"/>
  <c r="E10" i="5"/>
  <c r="E30" i="5"/>
  <c r="E11" i="5"/>
  <c r="E13" i="5"/>
  <c r="E31" i="5"/>
  <c r="E9" i="5"/>
  <c r="E28" i="5"/>
  <c r="E12" i="5"/>
  <c r="E14" i="5"/>
  <c r="E33" i="5"/>
  <c r="E55" i="5"/>
  <c r="E61" i="5"/>
  <c r="E29" i="5"/>
  <c r="E15" i="5"/>
  <c r="E34" i="5"/>
  <c r="E34" i="7"/>
  <c r="E50" i="7"/>
  <c r="E63" i="7"/>
  <c r="E3" i="7"/>
  <c r="E18" i="7"/>
  <c r="E19" i="7"/>
  <c r="E35" i="7"/>
  <c r="E51" i="7"/>
  <c r="E4" i="7"/>
  <c r="E20" i="7"/>
  <c r="E36" i="7"/>
  <c r="E52" i="7"/>
  <c r="E5" i="7"/>
  <c r="E21" i="7"/>
  <c r="E37" i="7"/>
  <c r="E53" i="7"/>
  <c r="E6" i="7"/>
  <c r="E22" i="7"/>
  <c r="E38" i="7"/>
  <c r="E54" i="7"/>
  <c r="E7" i="7"/>
  <c r="E23" i="7"/>
  <c r="E39" i="7"/>
  <c r="E55" i="7"/>
  <c r="E8" i="7"/>
  <c r="E24" i="7"/>
  <c r="E40" i="7"/>
  <c r="E56" i="7"/>
  <c r="E9" i="7"/>
  <c r="E25" i="7"/>
  <c r="E41" i="7"/>
  <c r="E57" i="7"/>
  <c r="E10" i="7"/>
  <c r="E26" i="7"/>
  <c r="E42" i="7"/>
  <c r="E58" i="7"/>
  <c r="E11" i="7"/>
  <c r="E27" i="7"/>
  <c r="E43" i="7"/>
  <c r="E59" i="7"/>
  <c r="E12" i="7"/>
  <c r="E28" i="7"/>
  <c r="E44" i="7"/>
  <c r="E60" i="7"/>
  <c r="E13" i="7"/>
  <c r="E29" i="7"/>
  <c r="E45" i="7"/>
  <c r="E61" i="7"/>
  <c r="E14" i="7"/>
  <c r="E30" i="7"/>
  <c r="E46" i="7"/>
  <c r="E62" i="7"/>
  <c r="E15" i="7"/>
  <c r="E31" i="7"/>
  <c r="E47" i="7"/>
  <c r="E2" i="7"/>
  <c r="E16" i="7"/>
  <c r="E32" i="7"/>
  <c r="E48" i="7"/>
  <c r="E64" i="7"/>
  <c r="E17" i="7"/>
  <c r="E33" i="7"/>
  <c r="E49" i="7"/>
  <c r="E36" i="5"/>
  <c r="E52" i="5"/>
  <c r="E37" i="5"/>
  <c r="E53" i="5"/>
  <c r="E38" i="5"/>
  <c r="E54" i="5"/>
  <c r="E40" i="5"/>
  <c r="E56" i="5"/>
  <c r="E25" i="5"/>
  <c r="E41" i="5"/>
  <c r="E57" i="5"/>
  <c r="E58" i="5"/>
  <c r="E59" i="5"/>
  <c r="E60" i="5"/>
  <c r="E62" i="5"/>
  <c r="E47" i="5"/>
  <c r="E63" i="5"/>
  <c r="E16" i="5"/>
  <c r="E32" i="5"/>
  <c r="E48" i="5"/>
  <c r="E64" i="5"/>
  <c r="E65" i="5"/>
  <c r="E15" i="3"/>
  <c r="E58" i="3"/>
  <c r="E34" i="3"/>
  <c r="E14" i="3"/>
  <c r="E59" i="3"/>
  <c r="E37" i="3"/>
  <c r="E55" i="3"/>
  <c r="E33" i="3"/>
  <c r="E13" i="3"/>
  <c r="E54" i="3"/>
  <c r="E32" i="3"/>
  <c r="E12" i="3"/>
  <c r="E53" i="3"/>
  <c r="E31" i="3"/>
  <c r="E11" i="3"/>
  <c r="E7" i="3"/>
  <c r="E48" i="3"/>
  <c r="E28" i="3"/>
  <c r="E6" i="3"/>
  <c r="E47" i="3"/>
  <c r="E27" i="3"/>
  <c r="E5" i="3"/>
  <c r="E57" i="3"/>
  <c r="E41" i="3"/>
  <c r="E25" i="3"/>
  <c r="E9" i="3"/>
  <c r="E56" i="3"/>
  <c r="E40" i="3"/>
  <c r="E24" i="3"/>
  <c r="E8" i="3"/>
  <c r="E52" i="3"/>
  <c r="E36" i="3"/>
  <c r="E20" i="3"/>
  <c r="E4" i="3"/>
  <c r="E51" i="3"/>
  <c r="E35" i="3"/>
  <c r="E19" i="3"/>
</calcChain>
</file>

<file path=xl/sharedStrings.xml><?xml version="1.0" encoding="utf-8"?>
<sst xmlns="http://schemas.openxmlformats.org/spreadsheetml/2006/main" count="355" uniqueCount="62">
  <si>
    <t>band #</t>
  </si>
  <si>
    <t>energy at gamma</t>
  </si>
  <si>
    <t>vx cm/s</t>
  </si>
  <si>
    <t>vy cm/s</t>
  </si>
  <si>
    <t>vz cm/s</t>
  </si>
  <si>
    <t>vg cm/s</t>
  </si>
  <si>
    <t>Band index</t>
  </si>
  <si>
    <t>dEPlot (eV)</t>
  </si>
  <si>
    <t>vg (cm/s)</t>
  </si>
  <si>
    <t>Gamma0 (1/s)</t>
  </si>
  <si>
    <t>Gamma1 (1/s)</t>
  </si>
  <si>
    <t>sigma0 (cm^2)</t>
  </si>
  <si>
    <t>sigma1 (cm^2)</t>
  </si>
  <si>
    <t>Cell volume (a.u.^3)</t>
  </si>
  <si>
    <t>Cell volume (cm^3)</t>
  </si>
  <si>
    <t>BohrTocm</t>
  </si>
  <si>
    <t>GuanzhiConvert</t>
  </si>
  <si>
    <t>Gammma 0 Neg</t>
  </si>
  <si>
    <t>sigma0 Neg</t>
  </si>
  <si>
    <t>M0 Neg</t>
  </si>
  <si>
    <t>LSF Neg</t>
  </si>
  <si>
    <t>Group</t>
  </si>
  <si>
    <t>Pattern</t>
  </si>
  <si>
    <t>3-6</t>
  </si>
  <si>
    <t>LQQ</t>
  </si>
  <si>
    <t>LLL</t>
  </si>
  <si>
    <t>7-10</t>
  </si>
  <si>
    <t>11</t>
  </si>
  <si>
    <t>12</t>
  </si>
  <si>
    <t>13</t>
  </si>
  <si>
    <t>14-17</t>
  </si>
  <si>
    <t>18-21</t>
  </si>
  <si>
    <t>22-25</t>
  </si>
  <si>
    <t>26-29</t>
  </si>
  <si>
    <t>30-33</t>
  </si>
  <si>
    <t>34-37</t>
  </si>
  <si>
    <t>QQQ</t>
  </si>
  <si>
    <t>QLQ</t>
  </si>
  <si>
    <t>ik</t>
  </si>
  <si>
    <t>LLQ</t>
  </si>
  <si>
    <t>QLL</t>
  </si>
  <si>
    <t>v_g</t>
  </si>
  <si>
    <t>0.000000 0.333333 0.000000</t>
  </si>
  <si>
    <t>0.333333 0.333333 0.000000</t>
  </si>
  <si>
    <t>0.333333 0.000000 0.000000</t>
  </si>
  <si>
    <t>LL?</t>
  </si>
  <si>
    <t>-0.333333 0.333333 0.000000</t>
  </si>
  <si>
    <t>0.000000 0.000000 0.333333</t>
  </si>
  <si>
    <t>QQL</t>
  </si>
  <si>
    <t>LQL</t>
  </si>
  <si>
    <t>0.333333 0.333333 0.333333</t>
  </si>
  <si>
    <t>Total E</t>
  </si>
  <si>
    <t>Eig diff</t>
  </si>
  <si>
    <t>Relax</t>
  </si>
  <si>
    <t>No relax</t>
  </si>
  <si>
    <t>Ground corr</t>
  </si>
  <si>
    <t>Exc corr</t>
  </si>
  <si>
    <t>eV</t>
  </si>
  <si>
    <t>Hartree</t>
  </si>
  <si>
    <t>PBE</t>
  </si>
  <si>
    <t>a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</si>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</sst>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1" fontId="0" fillId="0" borderId="12" xfId="0" applyNumberFormat="1" applyBorder="1" applyAlignment="1">
      <alignment horizontal="center"/>
    </xf>
    <xf numFmtId="0" fontId="0" fillId="0" borderId="13" xfId="0" applyBorder="1"/>
    <xf numFmtId="1" fontId="0" fillId="0" borderId="14" xfId="0" applyNumberFormat="1" applyBorder="1" applyAlignment="1">
      <alignment horizontal="center"/>
    </xf>
    <xf numFmtId="0" fontId="0" fillId="0" borderId="15" xfId="0" applyBorder="1"/>
    <xf numFmtId="1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11" fontId="6" fillId="2" borderId="0" xfId="6" applyNumberFormat="1" applyAlignment="1">
      <alignment vertical="center"/>
    </xf>
    <xf numFmtId="11" fontId="8" fillId="4" borderId="0" xfId="8" applyNumberFormat="1" applyAlignment="1">
      <alignment vertical="center"/>
    </xf>
    <xf numFmtId="0" fontId="0" fillId="0" borderId="12" xfId="0" applyBorder="1"/>
    <xf numFmtId="11" fontId="0" fillId="0" borderId="0" xfId="0" applyNumberFormat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387121</xdr:colOff>
      <xdr:row>3</xdr:row>
      <xdr:rowOff>147320</xdr:rowOff>
    </xdr:from>
    <xdr:to>
      <xdr:col>14</xdr:col>
      <xdr:colOff>300789</xdr:colOff>
      <xdr:row>22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443E7-FAAB-305B-A5AF-8A55116BF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071" y="699770"/>
          <a:ext cx="4542818" cy="3516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348703</xdr:colOff>
      <xdr:row>6</xdr:row>
      <xdr:rowOff>6350</xdr:rowOff>
    </xdr:from>
    <xdr:to>
      <xdr:col>11</xdr:col>
      <xdr:colOff>119380</xdr:colOff>
      <xdr:row>21</xdr:row>
      <xdr:rowOff>108459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9F68E-EF09-82D7-F916-EDBB828A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2753" y="1111250"/>
          <a:ext cx="3758477" cy="28643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workbookViewId="0">
      <selection activeCell="L9" sqref="L9"/>
    </sheetView>
  </sheetViews>
  <sheetFormatPr defaultRowHeight="14.4" x14ac:dyDescent="0.55000000000000004"/>
  <cols>
    <col min="2" max="2" width="14.68359375" bestFit="1" customWidth="1"/>
    <col min="3" max="6" width="9.15625" style="1"/>
  </cols>
  <sheetData>
    <row r="1" spans="1:6" x14ac:dyDescent="0.5500000000000000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v>1025</v>
      </c>
      <c r="B2">
        <v>6.2790319999999999</v>
      </c>
      <c r="C2" s="1">
        <v>-11895843.1040603</v>
      </c>
      <c r="D2" s="1">
        <v>0</v>
      </c>
      <c r="E2" s="1">
        <v>0</v>
      </c>
      <c r="F2" s="1">
        <f>SQRT(C2^2 + D2^2 + E2^2)</f>
        <v>11895843.1040603</v>
      </c>
    </row>
    <row r="3" spans="1:6" x14ac:dyDescent="0.55000000000000004">
      <c r="A3">
        <v>1026</v>
      </c>
      <c r="B3">
        <v>6.2790319999999999</v>
      </c>
      <c r="C3" s="1">
        <v>0</v>
      </c>
      <c r="D3" s="1">
        <v>-11895843.1040603</v>
      </c>
      <c r="E3" s="1">
        <v>0</v>
      </c>
      <c r="F3" s="1">
        <f t="shared" ref="F3:F34" si="0">SQRT(C3^2 + D3^2 + E3^2)</f>
        <v>11895843.1040603</v>
      </c>
    </row>
    <row r="4" spans="1:6" x14ac:dyDescent="0.55000000000000004">
      <c r="A4">
        <v>1027</v>
      </c>
      <c r="B4">
        <v>6.2790319999999999</v>
      </c>
      <c r="C4" s="1">
        <v>0</v>
      </c>
      <c r="D4" s="1">
        <v>0</v>
      </c>
      <c r="E4" s="1">
        <v>-11895843.1040603</v>
      </c>
      <c r="F4" s="1">
        <f t="shared" si="0"/>
        <v>11895843.1040603</v>
      </c>
    </row>
    <row r="5" spans="1:6" x14ac:dyDescent="0.55000000000000004">
      <c r="A5">
        <v>1028</v>
      </c>
      <c r="B5">
        <v>6.2790319999999999</v>
      </c>
      <c r="C5" s="1">
        <v>0</v>
      </c>
      <c r="D5" s="1">
        <v>0</v>
      </c>
      <c r="E5" s="1">
        <v>12028019.1385301</v>
      </c>
      <c r="F5" s="1">
        <f t="shared" si="0"/>
        <v>12028019.1385301</v>
      </c>
    </row>
    <row r="6" spans="1:6" x14ac:dyDescent="0.55000000000000004">
      <c r="A6">
        <v>1029</v>
      </c>
      <c r="B6">
        <v>6.2790319999999999</v>
      </c>
      <c r="C6" s="1">
        <v>0</v>
      </c>
      <c r="D6" s="1">
        <v>12028019.1385301</v>
      </c>
      <c r="E6" s="1">
        <v>0</v>
      </c>
      <c r="F6" s="1">
        <f t="shared" si="0"/>
        <v>12028019.1385301</v>
      </c>
    </row>
    <row r="7" spans="1:6" x14ac:dyDescent="0.55000000000000004">
      <c r="A7">
        <v>1030</v>
      </c>
      <c r="B7">
        <v>6.2790319999999999</v>
      </c>
      <c r="C7" s="1">
        <v>12028019.1385301</v>
      </c>
      <c r="D7" s="1">
        <v>0</v>
      </c>
      <c r="E7" s="1">
        <v>0</v>
      </c>
      <c r="F7" s="1">
        <f t="shared" si="0"/>
        <v>12028019.1385301</v>
      </c>
    </row>
    <row r="8" spans="1:6" x14ac:dyDescent="0.55000000000000004">
      <c r="C8"/>
      <c r="D8"/>
      <c r="E8"/>
    </row>
    <row r="9" spans="1:6" x14ac:dyDescent="0.55000000000000004">
      <c r="A9">
        <v>1031</v>
      </c>
      <c r="B9">
        <v>6.3797569999999997</v>
      </c>
      <c r="C9" s="1">
        <v>-23342287.690591801</v>
      </c>
      <c r="D9" s="1">
        <v>0</v>
      </c>
      <c r="E9" s="1">
        <v>0</v>
      </c>
      <c r="F9" s="1">
        <f t="shared" si="0"/>
        <v>23342287.690591801</v>
      </c>
    </row>
    <row r="10" spans="1:6" x14ac:dyDescent="0.55000000000000004">
      <c r="A10">
        <v>1032</v>
      </c>
      <c r="B10">
        <v>6.3797569999999997</v>
      </c>
      <c r="C10" s="1">
        <v>0</v>
      </c>
      <c r="D10" s="1">
        <v>-23342287.690591801</v>
      </c>
      <c r="E10" s="1">
        <v>0</v>
      </c>
      <c r="F10" s="1">
        <f t="shared" si="0"/>
        <v>23342287.690591801</v>
      </c>
    </row>
    <row r="11" spans="1:6" x14ac:dyDescent="0.55000000000000004">
      <c r="A11">
        <v>1033</v>
      </c>
      <c r="B11">
        <v>6.3797579999999998</v>
      </c>
      <c r="C11" s="1">
        <v>0</v>
      </c>
      <c r="D11" s="1">
        <v>0</v>
      </c>
      <c r="E11" s="1">
        <v>-23342287.690591801</v>
      </c>
      <c r="F11" s="1">
        <f t="shared" si="0"/>
        <v>23342287.690591801</v>
      </c>
    </row>
    <row r="12" spans="1:6" x14ac:dyDescent="0.55000000000000004">
      <c r="A12">
        <v>1034</v>
      </c>
      <c r="B12">
        <v>6.3797629999999996</v>
      </c>
      <c r="C12" s="1">
        <v>0</v>
      </c>
      <c r="D12" s="1">
        <v>0</v>
      </c>
      <c r="E12" s="1">
        <v>23448028.518222202</v>
      </c>
      <c r="F12" s="1">
        <f t="shared" si="0"/>
        <v>23448028.518222202</v>
      </c>
    </row>
    <row r="13" spans="1:6" x14ac:dyDescent="0.55000000000000004">
      <c r="A13">
        <v>1035</v>
      </c>
      <c r="B13">
        <v>6.3797629999999996</v>
      </c>
      <c r="C13" s="1">
        <v>0</v>
      </c>
      <c r="D13" s="1">
        <v>23448028.518222202</v>
      </c>
      <c r="E13" s="1">
        <v>0</v>
      </c>
      <c r="F13" s="1">
        <f t="shared" si="0"/>
        <v>23448028.518222202</v>
      </c>
    </row>
    <row r="14" spans="1:6" x14ac:dyDescent="0.55000000000000004">
      <c r="A14">
        <v>1036</v>
      </c>
      <c r="B14">
        <v>6.3797629999999996</v>
      </c>
      <c r="C14" s="1">
        <v>23448028.518222202</v>
      </c>
      <c r="D14" s="1">
        <v>0</v>
      </c>
      <c r="E14" s="1">
        <v>0</v>
      </c>
      <c r="F14" s="1">
        <f t="shared" si="0"/>
        <v>23448028.518222202</v>
      </c>
    </row>
    <row r="15" spans="1:6" x14ac:dyDescent="0.55000000000000004">
      <c r="C15"/>
      <c r="D15"/>
      <c r="E15"/>
    </row>
    <row r="16" spans="1:6" x14ac:dyDescent="0.55000000000000004">
      <c r="A16">
        <v>1037</v>
      </c>
      <c r="B16">
        <v>6.7811539999999999</v>
      </c>
      <c r="C16" s="1">
        <v>-39282717.449891999</v>
      </c>
      <c r="D16" s="1">
        <v>0</v>
      </c>
      <c r="E16" s="1">
        <v>0</v>
      </c>
      <c r="F16" s="1">
        <f t="shared" si="0"/>
        <v>39282717.449891999</v>
      </c>
    </row>
    <row r="17" spans="1:6" x14ac:dyDescent="0.55000000000000004">
      <c r="A17">
        <v>1038</v>
      </c>
      <c r="B17">
        <v>6.7811539999999999</v>
      </c>
      <c r="C17" s="1">
        <v>0</v>
      </c>
      <c r="D17" s="1">
        <v>-39282717.449891999</v>
      </c>
      <c r="E17" s="1">
        <v>0</v>
      </c>
      <c r="F17" s="1">
        <f t="shared" si="0"/>
        <v>39282717.449891999</v>
      </c>
    </row>
    <row r="18" spans="1:6" x14ac:dyDescent="0.55000000000000004">
      <c r="A18">
        <v>1039</v>
      </c>
      <c r="B18">
        <v>6.7811539999999999</v>
      </c>
      <c r="C18" s="1">
        <v>0</v>
      </c>
      <c r="D18" s="1">
        <v>0</v>
      </c>
      <c r="E18" s="1">
        <v>-39282717.449891999</v>
      </c>
      <c r="F18" s="1">
        <f t="shared" si="0"/>
        <v>39282717.449891999</v>
      </c>
    </row>
    <row r="19" spans="1:6" x14ac:dyDescent="0.55000000000000004">
      <c r="A19">
        <v>1040</v>
      </c>
      <c r="B19">
        <v>6.7811539999999999</v>
      </c>
      <c r="C19" s="1">
        <v>0</v>
      </c>
      <c r="D19" s="1">
        <v>0</v>
      </c>
      <c r="E19" s="1">
        <v>39335587.863843702</v>
      </c>
      <c r="F19" s="1">
        <f t="shared" si="0"/>
        <v>39335587.863843702</v>
      </c>
    </row>
    <row r="20" spans="1:6" x14ac:dyDescent="0.55000000000000004">
      <c r="A20">
        <v>1041</v>
      </c>
      <c r="B20">
        <v>6.7811539999999999</v>
      </c>
      <c r="C20" s="1">
        <v>0</v>
      </c>
      <c r="D20" s="1">
        <v>39335587.863843702</v>
      </c>
      <c r="E20" s="1">
        <v>0</v>
      </c>
      <c r="F20" s="1">
        <f t="shared" si="0"/>
        <v>39335587.863843702</v>
      </c>
    </row>
    <row r="21" spans="1:6" x14ac:dyDescent="0.55000000000000004">
      <c r="A21">
        <v>1042</v>
      </c>
      <c r="B21">
        <v>6.7811539999999999</v>
      </c>
      <c r="C21" s="1">
        <v>39335587.863843702</v>
      </c>
      <c r="D21" s="1">
        <v>0</v>
      </c>
      <c r="E21" s="1">
        <v>0</v>
      </c>
      <c r="F21" s="1">
        <f t="shared" si="0"/>
        <v>39335587.863843702</v>
      </c>
    </row>
    <row r="22" spans="1:6" x14ac:dyDescent="0.55000000000000004">
      <c r="C22"/>
      <c r="D22"/>
      <c r="E22"/>
    </row>
    <row r="23" spans="1:6" x14ac:dyDescent="0.55000000000000004">
      <c r="A23">
        <v>1043</v>
      </c>
      <c r="B23">
        <v>6.863105</v>
      </c>
      <c r="C23" s="1">
        <v>-24849094.4838995</v>
      </c>
      <c r="D23" s="1">
        <v>0</v>
      </c>
      <c r="E23" s="1">
        <v>-24849094.4838995</v>
      </c>
      <c r="F23" s="1">
        <f t="shared" si="0"/>
        <v>35141926.431821138</v>
      </c>
    </row>
    <row r="24" spans="1:6" x14ac:dyDescent="0.55000000000000004">
      <c r="A24">
        <v>1044</v>
      </c>
      <c r="B24">
        <v>6.863105</v>
      </c>
      <c r="C24" s="1">
        <v>-24849094.4838995</v>
      </c>
      <c r="D24" s="1">
        <v>0</v>
      </c>
      <c r="E24" s="1">
        <v>-24849094.4838995</v>
      </c>
      <c r="F24" s="1">
        <f t="shared" si="0"/>
        <v>35141926.431821138</v>
      </c>
    </row>
    <row r="25" spans="1:6" x14ac:dyDescent="0.55000000000000004">
      <c r="A25">
        <v>1045</v>
      </c>
      <c r="B25">
        <v>6.863105</v>
      </c>
      <c r="C25" s="1">
        <v>-24849094.4838995</v>
      </c>
      <c r="D25" s="1">
        <v>0</v>
      </c>
      <c r="E25" s="1">
        <v>-24849094.4838995</v>
      </c>
      <c r="F25" s="1">
        <f t="shared" si="0"/>
        <v>35141926.431821138</v>
      </c>
    </row>
    <row r="26" spans="1:6" x14ac:dyDescent="0.55000000000000004">
      <c r="A26">
        <v>1046</v>
      </c>
      <c r="B26">
        <v>6.863105</v>
      </c>
      <c r="C26" s="1">
        <v>-24849094.4838995</v>
      </c>
      <c r="D26" s="1">
        <v>0</v>
      </c>
      <c r="E26" s="1">
        <v>-24849094.4838995</v>
      </c>
      <c r="F26" s="1">
        <f t="shared" si="0"/>
        <v>35141926.431821138</v>
      </c>
    </row>
    <row r="27" spans="1:6" x14ac:dyDescent="0.55000000000000004">
      <c r="A27">
        <v>1047</v>
      </c>
      <c r="B27">
        <v>6.863105</v>
      </c>
      <c r="C27" s="1">
        <v>0</v>
      </c>
      <c r="D27" s="1">
        <v>-24849094.4838995</v>
      </c>
      <c r="E27" s="1">
        <v>24769788.8630035</v>
      </c>
      <c r="F27" s="1">
        <f t="shared" si="0"/>
        <v>35085893.703702874</v>
      </c>
    </row>
    <row r="28" spans="1:6" x14ac:dyDescent="0.55000000000000004">
      <c r="A28">
        <v>1048</v>
      </c>
      <c r="B28">
        <v>6.863105</v>
      </c>
      <c r="C28" s="1">
        <v>0</v>
      </c>
      <c r="D28" s="1">
        <v>-24849094.4838995</v>
      </c>
      <c r="E28" s="1">
        <v>24769788.8630035</v>
      </c>
      <c r="F28" s="1">
        <f t="shared" si="0"/>
        <v>35085893.703702874</v>
      </c>
    </row>
    <row r="29" spans="1:6" x14ac:dyDescent="0.55000000000000004">
      <c r="A29">
        <v>1049</v>
      </c>
      <c r="B29">
        <v>6.863105</v>
      </c>
      <c r="C29" s="1">
        <v>0</v>
      </c>
      <c r="D29" s="1">
        <v>-24849094.4838995</v>
      </c>
      <c r="E29" s="1">
        <v>24769788.8630035</v>
      </c>
      <c r="F29" s="1">
        <f t="shared" si="0"/>
        <v>35085893.703702874</v>
      </c>
    </row>
    <row r="30" spans="1:6" x14ac:dyDescent="0.55000000000000004">
      <c r="A30">
        <v>1050</v>
      </c>
      <c r="B30">
        <v>6.863105</v>
      </c>
      <c r="C30" s="1">
        <v>0</v>
      </c>
      <c r="D30" s="1">
        <v>-24849094.4838995</v>
      </c>
      <c r="E30" s="1">
        <v>24769788.8630035</v>
      </c>
      <c r="F30" s="1">
        <f t="shared" si="0"/>
        <v>35085893.703702874</v>
      </c>
    </row>
    <row r="31" spans="1:6" x14ac:dyDescent="0.55000000000000004">
      <c r="A31">
        <v>1051</v>
      </c>
      <c r="B31">
        <v>6.863105</v>
      </c>
      <c r="C31" s="1">
        <v>24769788.8630035</v>
      </c>
      <c r="D31" s="1">
        <v>24769788.8630035</v>
      </c>
      <c r="E31" s="1">
        <v>0</v>
      </c>
      <c r="F31" s="1">
        <f t="shared" si="0"/>
        <v>35029771.347177595</v>
      </c>
    </row>
    <row r="32" spans="1:6" x14ac:dyDescent="0.55000000000000004">
      <c r="A32">
        <v>1052</v>
      </c>
      <c r="B32">
        <v>6.863105</v>
      </c>
      <c r="C32" s="1">
        <v>24769788.8630035</v>
      </c>
      <c r="D32" s="1">
        <v>24769788.8630035</v>
      </c>
      <c r="E32" s="1">
        <v>0</v>
      </c>
      <c r="F32" s="1">
        <f t="shared" si="0"/>
        <v>35029771.347177595</v>
      </c>
    </row>
    <row r="33" spans="1:6" x14ac:dyDescent="0.55000000000000004">
      <c r="A33">
        <v>1053</v>
      </c>
      <c r="B33">
        <v>6.863105</v>
      </c>
      <c r="C33" s="1">
        <v>24769788.8630035</v>
      </c>
      <c r="D33" s="1">
        <v>24769788.8630035</v>
      </c>
      <c r="E33" s="1">
        <v>0</v>
      </c>
      <c r="F33" s="1">
        <f t="shared" si="0"/>
        <v>35029771.347177595</v>
      </c>
    </row>
    <row r="34" spans="1:6" x14ac:dyDescent="0.55000000000000004">
      <c r="A34">
        <v>1054</v>
      </c>
      <c r="B34">
        <v>6.863105</v>
      </c>
      <c r="C34" s="1">
        <v>24769788.8630035</v>
      </c>
      <c r="D34" s="1">
        <v>24769788.8630035</v>
      </c>
      <c r="E34" s="1">
        <v>0</v>
      </c>
      <c r="F34" s="1">
        <f t="shared" si="0"/>
        <v>35029771.347177595</v>
      </c>
    </row>
    <row r="35" spans="1:6" x14ac:dyDescent="0.55000000000000004">
      <c r="C35"/>
      <c r="D35"/>
      <c r="E35"/>
    </row>
    <row r="36" spans="1:6" x14ac:dyDescent="0.55000000000000004">
      <c r="A36">
        <v>1055</v>
      </c>
      <c r="B36">
        <v>7.1023310000000004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55000000000000004">
      <c r="A37">
        <v>1056</v>
      </c>
      <c r="B37">
        <v>7.1023310000000004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55000000000000004">
      <c r="A38">
        <v>1057</v>
      </c>
      <c r="B38">
        <v>7.1023310000000004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55000000000000004">
      <c r="A39">
        <v>1058</v>
      </c>
      <c r="B39">
        <v>7.1023310000000004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55000000000000004">
      <c r="C40"/>
      <c r="D40"/>
      <c r="E40"/>
    </row>
    <row r="41" spans="1:6" x14ac:dyDescent="0.55000000000000004">
      <c r="A41">
        <v>1059</v>
      </c>
      <c r="B41">
        <v>7.1714650000000004</v>
      </c>
      <c r="C41" s="1">
        <v>-31299284.966790799</v>
      </c>
      <c r="D41" s="1">
        <v>-24293955.139055301</v>
      </c>
      <c r="E41" s="1">
        <v>-24293955.139055301</v>
      </c>
      <c r="F41" s="1">
        <f t="shared" ref="F41:F96" si="1">SQRT(C41^2 + D41^2 + E41^2)</f>
        <v>46476206.299882516</v>
      </c>
    </row>
    <row r="42" spans="1:6" x14ac:dyDescent="0.55000000000000004">
      <c r="A42">
        <v>1060</v>
      </c>
      <c r="B42">
        <v>7.1714650000000004</v>
      </c>
      <c r="C42" s="1">
        <v>-31299284.966790799</v>
      </c>
      <c r="D42" s="1">
        <v>-24293955.139055301</v>
      </c>
      <c r="E42" s="1">
        <v>-24293955.139055301</v>
      </c>
      <c r="F42" s="1">
        <f t="shared" si="1"/>
        <v>46476206.299882516</v>
      </c>
    </row>
    <row r="43" spans="1:6" x14ac:dyDescent="0.55000000000000004">
      <c r="A43">
        <v>1061</v>
      </c>
      <c r="B43">
        <v>7.1714650000000004</v>
      </c>
      <c r="C43" s="1">
        <v>-31299284.966790799</v>
      </c>
      <c r="D43" s="1">
        <v>-24293955.139055301</v>
      </c>
      <c r="E43" s="1">
        <v>-24293955.139055301</v>
      </c>
      <c r="F43" s="1">
        <f t="shared" si="1"/>
        <v>46476206.299882516</v>
      </c>
    </row>
    <row r="44" spans="1:6" x14ac:dyDescent="0.55000000000000004">
      <c r="A44">
        <v>1062</v>
      </c>
      <c r="B44">
        <v>7.1714650000000004</v>
      </c>
      <c r="C44" s="1">
        <v>-31299284.966790799</v>
      </c>
      <c r="D44" s="1">
        <v>-24293955.139055301</v>
      </c>
      <c r="E44" s="1">
        <v>-24293955.139055301</v>
      </c>
      <c r="F44" s="1">
        <f t="shared" si="1"/>
        <v>46476206.299882516</v>
      </c>
    </row>
    <row r="45" spans="1:6" x14ac:dyDescent="0.55000000000000004">
      <c r="A45">
        <v>1063</v>
      </c>
      <c r="B45">
        <v>7.1714650000000004</v>
      </c>
      <c r="C45" s="1">
        <v>-24293955.139055301</v>
      </c>
      <c r="D45" s="1">
        <v>-31299284.966790799</v>
      </c>
      <c r="E45" s="1">
        <v>-24320390.346167602</v>
      </c>
      <c r="F45" s="1">
        <f t="shared" si="1"/>
        <v>46490029.923853248</v>
      </c>
    </row>
    <row r="46" spans="1:6" x14ac:dyDescent="0.55000000000000004">
      <c r="A46">
        <v>1064</v>
      </c>
      <c r="B46">
        <v>7.1714650000000004</v>
      </c>
      <c r="C46" s="1">
        <v>-24293955.139055301</v>
      </c>
      <c r="D46" s="1">
        <v>-31299284.966790799</v>
      </c>
      <c r="E46" s="1">
        <v>-24320390.346167602</v>
      </c>
      <c r="F46" s="1">
        <f t="shared" si="1"/>
        <v>46490029.923853248</v>
      </c>
    </row>
    <row r="47" spans="1:6" x14ac:dyDescent="0.55000000000000004">
      <c r="A47">
        <v>1065</v>
      </c>
      <c r="B47">
        <v>7.1714650000000004</v>
      </c>
      <c r="C47" s="1">
        <v>-24293955.139055301</v>
      </c>
      <c r="D47" s="1">
        <v>-31299284.966790799</v>
      </c>
      <c r="E47" s="1">
        <v>-24320390.346167602</v>
      </c>
      <c r="F47" s="1">
        <f t="shared" si="1"/>
        <v>46490029.923853248</v>
      </c>
    </row>
    <row r="48" spans="1:6" x14ac:dyDescent="0.55000000000000004">
      <c r="A48">
        <v>1066</v>
      </c>
      <c r="B48">
        <v>7.1714650000000004</v>
      </c>
      <c r="C48" s="1">
        <v>-24293955.139055301</v>
      </c>
      <c r="D48" s="1">
        <v>-31299284.966790799</v>
      </c>
      <c r="E48" s="1">
        <v>-24320390.346167602</v>
      </c>
      <c r="F48" s="1">
        <f t="shared" si="1"/>
        <v>46490029.923853248</v>
      </c>
    </row>
    <row r="49" spans="1:6" x14ac:dyDescent="0.55000000000000004">
      <c r="A49">
        <v>1067</v>
      </c>
      <c r="B49">
        <v>7.1714650000000004</v>
      </c>
      <c r="C49" s="1">
        <v>-24320390.346167602</v>
      </c>
      <c r="D49" s="1">
        <v>-24293955.139055301</v>
      </c>
      <c r="E49" s="1">
        <v>-31299284.966790799</v>
      </c>
      <c r="F49" s="1">
        <f t="shared" si="1"/>
        <v>46490029.923853248</v>
      </c>
    </row>
    <row r="50" spans="1:6" x14ac:dyDescent="0.55000000000000004">
      <c r="A50">
        <v>1068</v>
      </c>
      <c r="B50">
        <v>7.1714650000000004</v>
      </c>
      <c r="C50" s="1">
        <v>-24320390.346167602</v>
      </c>
      <c r="D50" s="1">
        <v>-24293955.139055301</v>
      </c>
      <c r="E50" s="1">
        <v>-31299284.966790799</v>
      </c>
      <c r="F50" s="1">
        <f t="shared" si="1"/>
        <v>46490029.923853248</v>
      </c>
    </row>
    <row r="51" spans="1:6" x14ac:dyDescent="0.55000000000000004">
      <c r="A51">
        <v>1069</v>
      </c>
      <c r="B51">
        <v>7.1714650000000004</v>
      </c>
      <c r="C51" s="1">
        <v>-24320390.346167602</v>
      </c>
      <c r="D51" s="1">
        <v>-24293955.139055301</v>
      </c>
      <c r="E51" s="1">
        <v>-31299284.966790799</v>
      </c>
      <c r="F51" s="1">
        <f t="shared" si="1"/>
        <v>46490029.923853248</v>
      </c>
    </row>
    <row r="52" spans="1:6" x14ac:dyDescent="0.55000000000000004">
      <c r="A52">
        <v>1070</v>
      </c>
      <c r="B52">
        <v>7.1714650000000004</v>
      </c>
      <c r="C52" s="1">
        <v>-24320390.346167602</v>
      </c>
      <c r="D52" s="1">
        <v>-24293955.139055301</v>
      </c>
      <c r="E52" s="1">
        <v>-31299284.966790799</v>
      </c>
      <c r="F52" s="1">
        <f t="shared" si="1"/>
        <v>46490029.923853248</v>
      </c>
    </row>
    <row r="53" spans="1:6" x14ac:dyDescent="0.55000000000000004">
      <c r="A53">
        <v>1071</v>
      </c>
      <c r="B53">
        <v>7.1714650000000004</v>
      </c>
      <c r="C53" s="1">
        <v>24426131.173482999</v>
      </c>
      <c r="D53" s="1">
        <v>24346825.552965</v>
      </c>
      <c r="E53" s="1">
        <v>31352155.380721498</v>
      </c>
      <c r="F53" s="1">
        <f t="shared" si="1"/>
        <v>46608598.408744402</v>
      </c>
    </row>
    <row r="54" spans="1:6" x14ac:dyDescent="0.55000000000000004">
      <c r="A54">
        <v>1072</v>
      </c>
      <c r="B54">
        <v>7.1714650000000004</v>
      </c>
      <c r="C54" s="1">
        <v>24426131.173482999</v>
      </c>
      <c r="D54" s="1">
        <v>24346825.552965</v>
      </c>
      <c r="E54" s="1">
        <v>31352155.380721498</v>
      </c>
      <c r="F54" s="1">
        <f t="shared" si="1"/>
        <v>46608598.408744402</v>
      </c>
    </row>
    <row r="55" spans="1:6" x14ac:dyDescent="0.55000000000000004">
      <c r="A55">
        <v>1073</v>
      </c>
      <c r="B55">
        <v>7.1714650000000004</v>
      </c>
      <c r="C55" s="1">
        <v>24426131.173482999</v>
      </c>
      <c r="D55" s="1">
        <v>24346825.552965</v>
      </c>
      <c r="E55" s="1">
        <v>31352155.380721498</v>
      </c>
      <c r="F55" s="1">
        <f t="shared" si="1"/>
        <v>46608598.408744402</v>
      </c>
    </row>
    <row r="56" spans="1:6" x14ac:dyDescent="0.55000000000000004">
      <c r="A56">
        <v>1074</v>
      </c>
      <c r="B56">
        <v>7.1714650000000004</v>
      </c>
      <c r="C56" s="1">
        <v>24426131.173482999</v>
      </c>
      <c r="D56" s="1">
        <v>24346825.552965</v>
      </c>
      <c r="E56" s="1">
        <v>31352155.380721498</v>
      </c>
      <c r="F56" s="1">
        <f t="shared" si="1"/>
        <v>46608598.408744402</v>
      </c>
    </row>
    <row r="57" spans="1:6" x14ac:dyDescent="0.55000000000000004">
      <c r="A57">
        <v>1075</v>
      </c>
      <c r="B57">
        <v>7.1714659999999997</v>
      </c>
      <c r="C57" s="1">
        <v>24346825.552965</v>
      </c>
      <c r="D57" s="1">
        <v>31352155.380721498</v>
      </c>
      <c r="E57" s="1">
        <v>24426131.173482999</v>
      </c>
      <c r="F57" s="1">
        <f t="shared" si="1"/>
        <v>46608598.408744402</v>
      </c>
    </row>
    <row r="58" spans="1:6" x14ac:dyDescent="0.55000000000000004">
      <c r="A58">
        <v>1076</v>
      </c>
      <c r="B58">
        <v>7.1714659999999997</v>
      </c>
      <c r="C58" s="1">
        <v>24346825.552965</v>
      </c>
      <c r="D58" s="1">
        <v>31352155.380721498</v>
      </c>
      <c r="E58" s="1">
        <v>24426131.173482999</v>
      </c>
      <c r="F58" s="1">
        <f t="shared" si="1"/>
        <v>46608598.408744402</v>
      </c>
    </row>
    <row r="59" spans="1:6" x14ac:dyDescent="0.55000000000000004">
      <c r="A59">
        <v>1077</v>
      </c>
      <c r="B59">
        <v>7.1714659999999997</v>
      </c>
      <c r="C59" s="1">
        <v>24346825.552965</v>
      </c>
      <c r="D59" s="1">
        <v>31352155.380721498</v>
      </c>
      <c r="E59" s="1">
        <v>24426131.173482999</v>
      </c>
      <c r="F59" s="1">
        <f t="shared" si="1"/>
        <v>46608598.408744402</v>
      </c>
    </row>
    <row r="60" spans="1:6" x14ac:dyDescent="0.55000000000000004">
      <c r="A60">
        <v>1078</v>
      </c>
      <c r="B60">
        <v>7.1714659999999997</v>
      </c>
      <c r="C60" s="1">
        <v>24346825.552965</v>
      </c>
      <c r="D60" s="1">
        <v>31352155.380721498</v>
      </c>
      <c r="E60" s="1">
        <v>24426131.173482999</v>
      </c>
      <c r="F60" s="1">
        <f t="shared" si="1"/>
        <v>46608598.408744402</v>
      </c>
    </row>
    <row r="61" spans="1:6" x14ac:dyDescent="0.55000000000000004">
      <c r="A61">
        <v>1079</v>
      </c>
      <c r="B61">
        <v>7.1714659999999997</v>
      </c>
      <c r="C61" s="1">
        <v>31352155.380721498</v>
      </c>
      <c r="D61" s="1">
        <v>24426131.173482999</v>
      </c>
      <c r="E61" s="1">
        <v>24346825.552965</v>
      </c>
      <c r="F61" s="1">
        <f t="shared" si="1"/>
        <v>46608598.408744402</v>
      </c>
    </row>
    <row r="62" spans="1:6" x14ac:dyDescent="0.55000000000000004">
      <c r="A62">
        <v>1080</v>
      </c>
      <c r="B62">
        <v>7.1714659999999997</v>
      </c>
      <c r="C62" s="1">
        <v>31352155.380721498</v>
      </c>
      <c r="D62" s="1">
        <v>24426131.173482999</v>
      </c>
      <c r="E62" s="1">
        <v>24346825.552965</v>
      </c>
      <c r="F62" s="1">
        <f t="shared" si="1"/>
        <v>46608598.408744402</v>
      </c>
    </row>
    <row r="63" spans="1:6" x14ac:dyDescent="0.55000000000000004">
      <c r="A63">
        <v>1081</v>
      </c>
      <c r="B63">
        <v>7.1714659999999997</v>
      </c>
      <c r="C63" s="1">
        <v>31352155.380721498</v>
      </c>
      <c r="D63" s="1">
        <v>24426131.173482999</v>
      </c>
      <c r="E63" s="1">
        <v>24346825.552965</v>
      </c>
      <c r="F63" s="1">
        <f t="shared" si="1"/>
        <v>46608598.408744402</v>
      </c>
    </row>
    <row r="64" spans="1:6" x14ac:dyDescent="0.55000000000000004">
      <c r="A64">
        <v>1082</v>
      </c>
      <c r="B64">
        <v>7.1714659999999997</v>
      </c>
      <c r="C64" s="1">
        <v>31352155.380721498</v>
      </c>
      <c r="D64" s="1">
        <v>24426131.173482999</v>
      </c>
      <c r="E64" s="1">
        <v>24346825.552965</v>
      </c>
      <c r="F64" s="1">
        <f t="shared" si="1"/>
        <v>46608598.408744402</v>
      </c>
    </row>
    <row r="65" spans="1:6" x14ac:dyDescent="0.55000000000000004">
      <c r="C65"/>
      <c r="D65"/>
      <c r="E65"/>
    </row>
    <row r="66" spans="1:6" x14ac:dyDescent="0.55000000000000004">
      <c r="A66">
        <v>1083</v>
      </c>
      <c r="B66">
        <v>7.20451</v>
      </c>
      <c r="C66" s="1">
        <v>-64078941.520112902</v>
      </c>
      <c r="D66" s="1">
        <v>0</v>
      </c>
      <c r="E66" s="1">
        <v>0</v>
      </c>
      <c r="F66" s="1">
        <f t="shared" si="1"/>
        <v>64078941.520112902</v>
      </c>
    </row>
    <row r="67" spans="1:6" x14ac:dyDescent="0.55000000000000004">
      <c r="A67">
        <v>1084</v>
      </c>
      <c r="B67">
        <v>7.20451</v>
      </c>
      <c r="C67" s="1">
        <v>0</v>
      </c>
      <c r="D67" s="1">
        <v>-64078941.520112902</v>
      </c>
      <c r="E67" s="1">
        <v>0</v>
      </c>
      <c r="F67" s="1">
        <f t="shared" si="1"/>
        <v>64078941.520112902</v>
      </c>
    </row>
    <row r="68" spans="1:6" x14ac:dyDescent="0.55000000000000004">
      <c r="A68">
        <v>1085</v>
      </c>
      <c r="B68">
        <v>7.20451</v>
      </c>
      <c r="C68" s="1">
        <v>0</v>
      </c>
      <c r="D68" s="1">
        <v>0</v>
      </c>
      <c r="E68" s="1">
        <v>-64078941.520112902</v>
      </c>
      <c r="F68" s="1">
        <f t="shared" si="1"/>
        <v>64078941.520112902</v>
      </c>
    </row>
    <row r="69" spans="1:6" x14ac:dyDescent="0.55000000000000004">
      <c r="A69">
        <v>1086</v>
      </c>
      <c r="B69">
        <v>7.20451</v>
      </c>
      <c r="C69" s="1">
        <v>0</v>
      </c>
      <c r="D69" s="1">
        <v>0</v>
      </c>
      <c r="E69" s="1">
        <v>63999635.899552897</v>
      </c>
      <c r="F69" s="1">
        <f t="shared" si="1"/>
        <v>63999635.899552897</v>
      </c>
    </row>
    <row r="70" spans="1:6" x14ac:dyDescent="0.55000000000000004">
      <c r="A70">
        <v>1087</v>
      </c>
      <c r="B70">
        <v>7.20451</v>
      </c>
      <c r="C70" s="1">
        <v>0</v>
      </c>
      <c r="D70" s="1">
        <v>63999635.899552897</v>
      </c>
      <c r="E70" s="1">
        <v>0</v>
      </c>
      <c r="F70" s="1">
        <f t="shared" si="1"/>
        <v>63999635.899552897</v>
      </c>
    </row>
    <row r="71" spans="1:6" x14ac:dyDescent="0.55000000000000004">
      <c r="A71">
        <v>1088</v>
      </c>
      <c r="B71">
        <v>7.20451</v>
      </c>
      <c r="C71" s="1">
        <v>63999635.899552897</v>
      </c>
      <c r="D71" s="1">
        <v>0</v>
      </c>
      <c r="E71" s="1">
        <v>0</v>
      </c>
      <c r="F71" s="1">
        <f t="shared" si="1"/>
        <v>63999635.899552897</v>
      </c>
    </row>
    <row r="72" spans="1:6" x14ac:dyDescent="0.55000000000000004">
      <c r="C72"/>
      <c r="D72"/>
      <c r="E72"/>
    </row>
    <row r="73" spans="1:6" x14ac:dyDescent="0.55000000000000004">
      <c r="A73">
        <v>1089</v>
      </c>
      <c r="B73">
        <v>7.5864399999999996</v>
      </c>
      <c r="C73" s="1">
        <v>-115601159.764026</v>
      </c>
      <c r="D73" s="1">
        <v>0</v>
      </c>
      <c r="E73" s="1">
        <v>-13508390.7247674</v>
      </c>
      <c r="F73" s="1">
        <f t="shared" si="1"/>
        <v>116387734.57182181</v>
      </c>
    </row>
    <row r="74" spans="1:6" x14ac:dyDescent="0.55000000000000004">
      <c r="A74">
        <v>1090</v>
      </c>
      <c r="B74">
        <v>7.5864399999999996</v>
      </c>
      <c r="C74" s="1">
        <v>-115601159.764026</v>
      </c>
      <c r="D74" s="1">
        <v>0</v>
      </c>
      <c r="E74" s="1">
        <v>-13508390.7247674</v>
      </c>
      <c r="F74" s="1">
        <f t="shared" si="1"/>
        <v>116387734.57182181</v>
      </c>
    </row>
    <row r="75" spans="1:6" x14ac:dyDescent="0.55000000000000004">
      <c r="A75">
        <v>1091</v>
      </c>
      <c r="B75">
        <v>7.5864399999999996</v>
      </c>
      <c r="C75" s="1">
        <v>-115601159.764026</v>
      </c>
      <c r="D75" s="1">
        <v>0</v>
      </c>
      <c r="E75" s="1">
        <v>-13508390.7247674</v>
      </c>
      <c r="F75" s="1">
        <f t="shared" si="1"/>
        <v>116387734.57182181</v>
      </c>
    </row>
    <row r="76" spans="1:6" x14ac:dyDescent="0.55000000000000004">
      <c r="A76">
        <v>1092</v>
      </c>
      <c r="B76">
        <v>7.5864399999999996</v>
      </c>
      <c r="C76" s="1">
        <v>-115601159.764026</v>
      </c>
      <c r="D76" s="1">
        <v>0</v>
      </c>
      <c r="E76" s="1">
        <v>-13508390.7247674</v>
      </c>
      <c r="F76" s="1">
        <f t="shared" si="1"/>
        <v>116387734.57182181</v>
      </c>
    </row>
    <row r="77" spans="1:6" x14ac:dyDescent="0.55000000000000004">
      <c r="A77">
        <v>1093</v>
      </c>
      <c r="B77">
        <v>7.5864399999999996</v>
      </c>
      <c r="C77" s="1">
        <v>-13508390.7247674</v>
      </c>
      <c r="D77" s="1">
        <v>-115601159.764026</v>
      </c>
      <c r="E77" s="1">
        <v>0</v>
      </c>
      <c r="F77" s="1">
        <f t="shared" si="1"/>
        <v>116387734.57182181</v>
      </c>
    </row>
    <row r="78" spans="1:6" x14ac:dyDescent="0.55000000000000004">
      <c r="A78">
        <v>1094</v>
      </c>
      <c r="B78">
        <v>7.5864399999999996</v>
      </c>
      <c r="C78" s="1">
        <v>-13508390.7247674</v>
      </c>
      <c r="D78" s="1">
        <v>-115601159.764026</v>
      </c>
      <c r="E78" s="1">
        <v>0</v>
      </c>
      <c r="F78" s="1">
        <f t="shared" si="1"/>
        <v>116387734.57182181</v>
      </c>
    </row>
    <row r="79" spans="1:6" x14ac:dyDescent="0.55000000000000004">
      <c r="A79">
        <v>1095</v>
      </c>
      <c r="B79">
        <v>7.5864399999999996</v>
      </c>
      <c r="C79" s="1">
        <v>-13508390.7247674</v>
      </c>
      <c r="D79" s="1">
        <v>-115601159.764026</v>
      </c>
      <c r="E79" s="1">
        <v>0</v>
      </c>
      <c r="F79" s="1">
        <f t="shared" si="1"/>
        <v>116387734.57182181</v>
      </c>
    </row>
    <row r="80" spans="1:6" x14ac:dyDescent="0.55000000000000004">
      <c r="A80">
        <v>1096</v>
      </c>
      <c r="B80">
        <v>7.5864399999999996</v>
      </c>
      <c r="C80" s="1">
        <v>-13508390.7247674</v>
      </c>
      <c r="D80" s="1">
        <v>-115601159.764026</v>
      </c>
      <c r="E80" s="1">
        <v>0</v>
      </c>
      <c r="F80" s="1">
        <f t="shared" si="1"/>
        <v>116387734.57182181</v>
      </c>
    </row>
    <row r="81" spans="1:6" x14ac:dyDescent="0.55000000000000004">
      <c r="A81">
        <v>1097</v>
      </c>
      <c r="B81">
        <v>7.5864399999999996</v>
      </c>
      <c r="C81" s="1">
        <v>0</v>
      </c>
      <c r="D81" s="1">
        <v>-13508390.7247674</v>
      </c>
      <c r="E81" s="1">
        <v>-115601159.764026</v>
      </c>
      <c r="F81" s="1">
        <f t="shared" si="1"/>
        <v>116387734.57182181</v>
      </c>
    </row>
    <row r="82" spans="1:6" x14ac:dyDescent="0.55000000000000004">
      <c r="A82">
        <v>1098</v>
      </c>
      <c r="B82">
        <v>7.5864399999999996</v>
      </c>
      <c r="C82" s="1">
        <v>0</v>
      </c>
      <c r="D82" s="1">
        <v>-13508390.7247674</v>
      </c>
      <c r="E82" s="1">
        <v>-115601159.764026</v>
      </c>
      <c r="F82" s="1">
        <f t="shared" si="1"/>
        <v>116387734.57182181</v>
      </c>
    </row>
    <row r="83" spans="1:6" x14ac:dyDescent="0.55000000000000004">
      <c r="A83">
        <v>1099</v>
      </c>
      <c r="B83">
        <v>7.5864399999999996</v>
      </c>
      <c r="C83" s="1">
        <v>0</v>
      </c>
      <c r="D83" s="1">
        <v>-13508390.7247674</v>
      </c>
      <c r="E83" s="1">
        <v>-115601159.764026</v>
      </c>
      <c r="F83" s="1">
        <f t="shared" si="1"/>
        <v>116387734.57182181</v>
      </c>
    </row>
    <row r="84" spans="1:6" x14ac:dyDescent="0.55000000000000004">
      <c r="A84">
        <v>1100</v>
      </c>
      <c r="B84">
        <v>7.5864399999999996</v>
      </c>
      <c r="C84" s="1">
        <v>0</v>
      </c>
      <c r="D84" s="1">
        <v>-13508390.7247674</v>
      </c>
      <c r="E84" s="1">
        <v>-115601159.764026</v>
      </c>
      <c r="F84" s="1">
        <f t="shared" si="1"/>
        <v>116387734.57182181</v>
      </c>
    </row>
    <row r="85" spans="1:6" x14ac:dyDescent="0.55000000000000004">
      <c r="A85">
        <v>1101</v>
      </c>
      <c r="B85">
        <v>7.5864399999999996</v>
      </c>
      <c r="C85" s="1">
        <v>0</v>
      </c>
      <c r="D85" s="1">
        <v>115601159.76392099</v>
      </c>
      <c r="E85" s="1">
        <v>13481955.517697001</v>
      </c>
      <c r="F85" s="1">
        <f t="shared" si="1"/>
        <v>116384669.36562026</v>
      </c>
    </row>
    <row r="86" spans="1:6" x14ac:dyDescent="0.55000000000000004">
      <c r="A86">
        <v>1102</v>
      </c>
      <c r="B86">
        <v>7.5864399999999996</v>
      </c>
      <c r="C86" s="1">
        <v>0</v>
      </c>
      <c r="D86" s="1">
        <v>115601159.76392099</v>
      </c>
      <c r="E86" s="1">
        <v>13481955.517697001</v>
      </c>
      <c r="F86" s="1">
        <f t="shared" si="1"/>
        <v>116384669.36562026</v>
      </c>
    </row>
    <row r="87" spans="1:6" x14ac:dyDescent="0.55000000000000004">
      <c r="A87">
        <v>1103</v>
      </c>
      <c r="B87">
        <v>7.5864399999999996</v>
      </c>
      <c r="C87" s="1">
        <v>0</v>
      </c>
      <c r="D87" s="1">
        <v>115601159.76392099</v>
      </c>
      <c r="E87" s="1">
        <v>13481955.517697001</v>
      </c>
      <c r="F87" s="1">
        <f t="shared" si="1"/>
        <v>116384669.36562026</v>
      </c>
    </row>
    <row r="88" spans="1:6" x14ac:dyDescent="0.55000000000000004">
      <c r="A88">
        <v>1104</v>
      </c>
      <c r="B88">
        <v>7.5864399999999996</v>
      </c>
      <c r="C88" s="1">
        <v>0</v>
      </c>
      <c r="D88" s="1">
        <v>115601159.76392099</v>
      </c>
      <c r="E88" s="1">
        <v>13481955.517697001</v>
      </c>
      <c r="F88" s="1">
        <f t="shared" si="1"/>
        <v>116384669.36562026</v>
      </c>
    </row>
    <row r="89" spans="1:6" x14ac:dyDescent="0.55000000000000004">
      <c r="A89">
        <v>1105</v>
      </c>
      <c r="B89">
        <v>7.5864399999999996</v>
      </c>
      <c r="C89" s="1">
        <v>13481955.517697001</v>
      </c>
      <c r="D89" s="1">
        <v>0</v>
      </c>
      <c r="E89" s="1">
        <v>115601159.76392099</v>
      </c>
      <c r="F89" s="1">
        <f t="shared" si="1"/>
        <v>116384669.36562026</v>
      </c>
    </row>
    <row r="90" spans="1:6" x14ac:dyDescent="0.55000000000000004">
      <c r="A90">
        <v>1106</v>
      </c>
      <c r="B90">
        <v>7.5864399999999996</v>
      </c>
      <c r="C90" s="1">
        <v>13481955.517697001</v>
      </c>
      <c r="D90" s="1">
        <v>0</v>
      </c>
      <c r="E90" s="1">
        <v>115601159.76392099</v>
      </c>
      <c r="F90" s="1">
        <f t="shared" si="1"/>
        <v>116384669.36562026</v>
      </c>
    </row>
    <row r="91" spans="1:6" x14ac:dyDescent="0.55000000000000004">
      <c r="A91">
        <v>1107</v>
      </c>
      <c r="B91">
        <v>7.5864399999999996</v>
      </c>
      <c r="C91" s="1">
        <v>13481955.517697001</v>
      </c>
      <c r="D91" s="1">
        <v>0</v>
      </c>
      <c r="E91" s="1">
        <v>115601159.76392099</v>
      </c>
      <c r="F91" s="1">
        <f t="shared" si="1"/>
        <v>116384669.36562026</v>
      </c>
    </row>
    <row r="92" spans="1:6" x14ac:dyDescent="0.55000000000000004">
      <c r="A92">
        <v>1108</v>
      </c>
      <c r="B92">
        <v>7.5864399999999996</v>
      </c>
      <c r="C92" s="1">
        <v>13481955.517697001</v>
      </c>
      <c r="D92" s="1">
        <v>0</v>
      </c>
      <c r="E92" s="1">
        <v>115601159.76392099</v>
      </c>
      <c r="F92" s="1">
        <f t="shared" si="1"/>
        <v>116384669.36562026</v>
      </c>
    </row>
    <row r="93" spans="1:6" x14ac:dyDescent="0.55000000000000004">
      <c r="A93">
        <v>1109</v>
      </c>
      <c r="B93">
        <v>7.5864399999999996</v>
      </c>
      <c r="C93" s="1">
        <v>115601159.76392099</v>
      </c>
      <c r="D93" s="1">
        <v>13481955.517697001</v>
      </c>
      <c r="E93" s="1">
        <v>0</v>
      </c>
      <c r="F93" s="1">
        <f t="shared" si="1"/>
        <v>116384669.36562026</v>
      </c>
    </row>
    <row r="94" spans="1:6" x14ac:dyDescent="0.55000000000000004">
      <c r="A94">
        <v>1110</v>
      </c>
      <c r="B94">
        <v>7.5864399999999996</v>
      </c>
      <c r="C94" s="1">
        <v>115601159.76392099</v>
      </c>
      <c r="D94" s="1">
        <v>13481955.517697001</v>
      </c>
      <c r="E94" s="1">
        <v>0</v>
      </c>
      <c r="F94" s="1">
        <f t="shared" si="1"/>
        <v>116384669.36562026</v>
      </c>
    </row>
    <row r="95" spans="1:6" x14ac:dyDescent="0.55000000000000004">
      <c r="A95">
        <v>1111</v>
      </c>
      <c r="B95">
        <v>7.5864399999999996</v>
      </c>
      <c r="C95" s="1">
        <v>115601159.76392099</v>
      </c>
      <c r="D95" s="1">
        <v>13481955.517697001</v>
      </c>
      <c r="E95" s="1">
        <v>0</v>
      </c>
      <c r="F95" s="1">
        <f t="shared" si="1"/>
        <v>116384669.36562026</v>
      </c>
    </row>
    <row r="96" spans="1:6" x14ac:dyDescent="0.55000000000000004">
      <c r="A96">
        <v>1112</v>
      </c>
      <c r="B96">
        <v>7.5864399999999996</v>
      </c>
      <c r="C96" s="1">
        <v>115601159.76392099</v>
      </c>
      <c r="D96" s="1">
        <v>13481955.517697001</v>
      </c>
      <c r="E96" s="1">
        <v>0</v>
      </c>
      <c r="F96" s="1">
        <f t="shared" si="1"/>
        <v>116384669.36562026</v>
      </c>
    </row>
    <row r="97" spans="1:6" x14ac:dyDescent="0.55000000000000004">
      <c r="C97"/>
      <c r="D97"/>
      <c r="E97"/>
    </row>
    <row r="98" spans="1:6" x14ac:dyDescent="0.55000000000000004">
      <c r="A98">
        <v>1113</v>
      </c>
      <c r="B98">
        <v>7.5949780000000002</v>
      </c>
      <c r="C98" s="1">
        <v>-16125476.2074276</v>
      </c>
      <c r="D98" s="1">
        <v>-16125476.2074276</v>
      </c>
      <c r="E98" s="1">
        <v>-16125476.2074276</v>
      </c>
      <c r="F98" s="1">
        <v>27930144.087507699</v>
      </c>
    </row>
    <row r="99" spans="1:6" x14ac:dyDescent="0.55000000000000004">
      <c r="A99">
        <v>1114</v>
      </c>
      <c r="B99">
        <v>7.5949780000000002</v>
      </c>
      <c r="C99" s="1">
        <v>-16125476.2074276</v>
      </c>
      <c r="D99" s="1">
        <v>-16125476.2074276</v>
      </c>
      <c r="E99" s="1">
        <v>-16125476.2074276</v>
      </c>
      <c r="F99" s="1">
        <v>27930144.087507699</v>
      </c>
    </row>
    <row r="100" spans="1:6" x14ac:dyDescent="0.55000000000000004">
      <c r="A100">
        <v>1115</v>
      </c>
      <c r="B100">
        <v>7.5949780000000002</v>
      </c>
      <c r="C100" s="1">
        <v>-16125476.2074276</v>
      </c>
      <c r="D100" s="1">
        <v>-16125476.2074276</v>
      </c>
      <c r="E100" s="1">
        <v>-16125476.2074276</v>
      </c>
      <c r="F100" s="1">
        <v>27930144.087507699</v>
      </c>
    </row>
    <row r="101" spans="1:6" x14ac:dyDescent="0.55000000000000004">
      <c r="A101">
        <v>1116</v>
      </c>
      <c r="B101">
        <v>7.5949780000000002</v>
      </c>
      <c r="C101" s="1">
        <v>-16125476.2074276</v>
      </c>
      <c r="D101" s="1">
        <v>-16125476.2074276</v>
      </c>
      <c r="E101" s="1">
        <v>-16125476.2074276</v>
      </c>
      <c r="F101" s="1">
        <v>27930144.087507699</v>
      </c>
    </row>
    <row r="102" spans="1:6" x14ac:dyDescent="0.55000000000000004">
      <c r="A102">
        <v>1117</v>
      </c>
      <c r="B102">
        <v>7.5949780000000002</v>
      </c>
      <c r="C102" s="1">
        <v>16178346.621295299</v>
      </c>
      <c r="D102" s="1">
        <v>16178346.621295299</v>
      </c>
      <c r="E102" s="1">
        <v>16178346.621295299</v>
      </c>
      <c r="F102" s="1">
        <v>28021718.330543701</v>
      </c>
    </row>
    <row r="103" spans="1:6" x14ac:dyDescent="0.55000000000000004">
      <c r="A103">
        <v>1118</v>
      </c>
      <c r="B103">
        <v>7.5949780000000002</v>
      </c>
      <c r="C103" s="1">
        <v>16178346.621295299</v>
      </c>
      <c r="D103" s="1">
        <v>16178346.621295299</v>
      </c>
      <c r="E103" s="1">
        <v>16178346.621295299</v>
      </c>
      <c r="F103" s="1">
        <v>28021718.330543701</v>
      </c>
    </row>
    <row r="104" spans="1:6" x14ac:dyDescent="0.55000000000000004">
      <c r="A104">
        <v>1119</v>
      </c>
      <c r="B104">
        <v>7.5949780000000002</v>
      </c>
      <c r="C104" s="1">
        <v>16178346.621295299</v>
      </c>
      <c r="D104" s="1">
        <v>16178346.621295299</v>
      </c>
      <c r="E104" s="1">
        <v>16178346.621295299</v>
      </c>
      <c r="F104" s="1">
        <v>28021718.330543701</v>
      </c>
    </row>
    <row r="105" spans="1:6" x14ac:dyDescent="0.55000000000000004">
      <c r="A105">
        <v>1120</v>
      </c>
      <c r="B105">
        <v>7.5949780000000002</v>
      </c>
      <c r="C105" s="1">
        <v>16178346.621295299</v>
      </c>
      <c r="D105" s="1">
        <v>16178346.621295299</v>
      </c>
      <c r="E105" s="1">
        <v>16178346.621295299</v>
      </c>
      <c r="F105" s="1">
        <v>28021718.330543701</v>
      </c>
    </row>
    <row r="106" spans="1:6" x14ac:dyDescent="0.55000000000000004">
      <c r="C106"/>
      <c r="D106"/>
      <c r="E106"/>
    </row>
    <row r="107" spans="1:6" x14ac:dyDescent="0.55000000000000004">
      <c r="A107">
        <v>1121</v>
      </c>
      <c r="B107">
        <v>7.6161250000000003</v>
      </c>
      <c r="C107" s="1">
        <v>-112455370.14296199</v>
      </c>
      <c r="D107" s="1">
        <v>-17526542.1729999</v>
      </c>
      <c r="E107" s="1">
        <v>-87526970.038734198</v>
      </c>
      <c r="F107" s="1">
        <v>28021718.330543701</v>
      </c>
    </row>
    <row r="108" spans="1:6" x14ac:dyDescent="0.55000000000000004">
      <c r="A108">
        <v>1122</v>
      </c>
      <c r="B108">
        <v>7.6161250000000003</v>
      </c>
      <c r="C108" s="1">
        <v>-112455370.14296199</v>
      </c>
      <c r="D108" s="1">
        <v>-17526542.1729999</v>
      </c>
      <c r="E108" s="1">
        <v>-87526970.038734198</v>
      </c>
      <c r="F108" s="1">
        <v>28021718.330543701</v>
      </c>
    </row>
    <row r="109" spans="1:6" x14ac:dyDescent="0.55000000000000004">
      <c r="A109">
        <v>1123</v>
      </c>
      <c r="B109">
        <v>7.6161250000000003</v>
      </c>
      <c r="C109" s="1">
        <v>-112164582.86720499</v>
      </c>
      <c r="D109" s="1">
        <v>-17526542.1729999</v>
      </c>
      <c r="E109" s="1">
        <v>-87606275.658937201</v>
      </c>
      <c r="F109" s="1">
        <v>28021718.330543701</v>
      </c>
    </row>
    <row r="110" spans="1:6" x14ac:dyDescent="0.55000000000000004">
      <c r="A110">
        <v>1124</v>
      </c>
      <c r="B110">
        <v>7.6161250000000003</v>
      </c>
      <c r="C110" s="1">
        <v>-112164582.86720499</v>
      </c>
      <c r="D110" s="1">
        <v>-17526542.1729999</v>
      </c>
      <c r="E110" s="1">
        <v>-87606275.658937201</v>
      </c>
      <c r="F110" s="1">
        <v>28021718.330543701</v>
      </c>
    </row>
    <row r="111" spans="1:6" x14ac:dyDescent="0.55000000000000004">
      <c r="A111">
        <v>1125</v>
      </c>
      <c r="B111">
        <v>7.6161250000000003</v>
      </c>
      <c r="C111" s="1">
        <v>-87526970.038734198</v>
      </c>
      <c r="D111" s="1">
        <v>-112455370.14296199</v>
      </c>
      <c r="E111" s="1">
        <v>-17526542.1729999</v>
      </c>
      <c r="F111" s="1">
        <v>28021718.330543701</v>
      </c>
    </row>
    <row r="112" spans="1:6" x14ac:dyDescent="0.55000000000000004">
      <c r="A112">
        <v>1126</v>
      </c>
      <c r="B112">
        <v>7.6161250000000003</v>
      </c>
      <c r="C112" s="1">
        <v>-87526970.038734198</v>
      </c>
      <c r="D112" s="1">
        <v>-112455370.14296199</v>
      </c>
      <c r="E112" s="1">
        <v>-17526542.1729999</v>
      </c>
      <c r="F112" s="1">
        <v>28021718.330543701</v>
      </c>
    </row>
    <row r="113" spans="1:6" x14ac:dyDescent="0.55000000000000004">
      <c r="A113">
        <v>1127</v>
      </c>
      <c r="B113">
        <v>7.6161260000000004</v>
      </c>
      <c r="C113" s="1">
        <v>-87606275.658937201</v>
      </c>
      <c r="D113" s="1">
        <v>-112164582.86720499</v>
      </c>
      <c r="E113" s="1">
        <v>-17526542.1729999</v>
      </c>
      <c r="F113" s="1">
        <v>28021718.330543701</v>
      </c>
    </row>
    <row r="114" spans="1:6" x14ac:dyDescent="0.55000000000000004">
      <c r="A114">
        <v>1128</v>
      </c>
      <c r="B114">
        <v>7.6161260000000004</v>
      </c>
      <c r="C114" s="1">
        <v>-87606275.658937201</v>
      </c>
      <c r="D114" s="1">
        <v>-112164582.86720499</v>
      </c>
      <c r="E114" s="1">
        <v>-17526542.1729999</v>
      </c>
      <c r="F114" s="1">
        <v>28021718.330543701</v>
      </c>
    </row>
    <row r="115" spans="1:6" x14ac:dyDescent="0.55000000000000004">
      <c r="A115">
        <v>1129</v>
      </c>
      <c r="B115">
        <v>7.6161260000000004</v>
      </c>
      <c r="C115" s="1">
        <v>-17526542.1729999</v>
      </c>
      <c r="D115" s="1">
        <v>-87526970.038734198</v>
      </c>
      <c r="E115" s="1">
        <v>-112455370.14296199</v>
      </c>
      <c r="F115" s="1">
        <v>28021718.330543701</v>
      </c>
    </row>
    <row r="116" spans="1:6" x14ac:dyDescent="0.55000000000000004">
      <c r="A116">
        <v>1130</v>
      </c>
      <c r="B116">
        <v>7.6161260000000004</v>
      </c>
      <c r="C116" s="1">
        <v>-17526542.1729999</v>
      </c>
      <c r="D116" s="1">
        <v>-87526970.038734198</v>
      </c>
      <c r="E116" s="1">
        <v>-112455370.14296199</v>
      </c>
      <c r="F116" s="1">
        <v>28021718.330543701</v>
      </c>
    </row>
    <row r="117" spans="1:6" x14ac:dyDescent="0.55000000000000004">
      <c r="A117">
        <v>1131</v>
      </c>
      <c r="B117">
        <v>7.6161260000000004</v>
      </c>
      <c r="C117" s="1">
        <v>-17526542.1729999</v>
      </c>
      <c r="D117" s="1">
        <v>-87606275.658937201</v>
      </c>
      <c r="E117" s="1">
        <v>-112164582.86720499</v>
      </c>
      <c r="F117" s="1">
        <v>28021718.330543701</v>
      </c>
    </row>
    <row r="118" spans="1:6" x14ac:dyDescent="0.55000000000000004">
      <c r="A118">
        <v>1132</v>
      </c>
      <c r="B118">
        <v>7.6161260000000004</v>
      </c>
      <c r="C118" s="1">
        <v>-17526542.1729999</v>
      </c>
      <c r="D118" s="1">
        <v>-87606275.658937201</v>
      </c>
      <c r="E118" s="1">
        <v>-112164582.86720499</v>
      </c>
      <c r="F118" s="1">
        <v>28021718.330543701</v>
      </c>
    </row>
    <row r="119" spans="1:6" x14ac:dyDescent="0.55000000000000004">
      <c r="C119"/>
      <c r="D119"/>
      <c r="E119"/>
    </row>
    <row r="120" spans="1:6" x14ac:dyDescent="0.55000000000000004">
      <c r="A120">
        <v>1133</v>
      </c>
      <c r="B120">
        <v>7.6161300000000001</v>
      </c>
      <c r="C120" s="1">
        <v>17473671.759552199</v>
      </c>
      <c r="D120" s="1">
        <v>112138147.66005</v>
      </c>
      <c r="E120" s="1">
        <v>87606275.659210205</v>
      </c>
      <c r="F120" s="1">
        <v>28021718.330543701</v>
      </c>
    </row>
    <row r="121" spans="1:6" x14ac:dyDescent="0.55000000000000004">
      <c r="A121">
        <v>1134</v>
      </c>
      <c r="B121">
        <v>7.6161300000000001</v>
      </c>
      <c r="C121" s="1">
        <v>17473671.759552199</v>
      </c>
      <c r="D121" s="1">
        <v>112217453.28084099</v>
      </c>
      <c r="E121" s="1">
        <v>87606275.659210205</v>
      </c>
      <c r="F121" s="1">
        <v>28021718.330543701</v>
      </c>
    </row>
    <row r="122" spans="1:6" x14ac:dyDescent="0.55000000000000004">
      <c r="A122">
        <v>1135</v>
      </c>
      <c r="B122">
        <v>7.6161300000000001</v>
      </c>
      <c r="C122" s="1">
        <v>17473671.759552199</v>
      </c>
      <c r="D122" s="1">
        <v>112534675.763354</v>
      </c>
      <c r="E122" s="1">
        <v>87606275.659210205</v>
      </c>
      <c r="F122" s="1">
        <v>28021718.330543701</v>
      </c>
    </row>
    <row r="123" spans="1:6" x14ac:dyDescent="0.55000000000000004">
      <c r="A123">
        <v>1136</v>
      </c>
      <c r="B123">
        <v>7.6161300000000001</v>
      </c>
      <c r="C123" s="1">
        <v>17473671.759552199</v>
      </c>
      <c r="D123" s="1">
        <v>112534675.763354</v>
      </c>
      <c r="E123" s="1">
        <v>87606275.659210205</v>
      </c>
      <c r="F123" s="1">
        <v>28021718.330543701</v>
      </c>
    </row>
    <row r="124" spans="1:6" x14ac:dyDescent="0.55000000000000004">
      <c r="A124">
        <v>1137</v>
      </c>
      <c r="B124">
        <v>7.6161300000000001</v>
      </c>
      <c r="C124" s="1">
        <v>87606275.659210205</v>
      </c>
      <c r="D124" s="1">
        <v>17473671.759552199</v>
      </c>
      <c r="E124" s="1">
        <v>112138147.66005</v>
      </c>
      <c r="F124" s="1">
        <v>28021718.330543701</v>
      </c>
    </row>
    <row r="125" spans="1:6" x14ac:dyDescent="0.55000000000000004">
      <c r="A125">
        <v>1138</v>
      </c>
      <c r="B125">
        <v>7.6161300000000001</v>
      </c>
      <c r="C125" s="1">
        <v>87606275.659210205</v>
      </c>
      <c r="D125" s="1">
        <v>17473671.759552199</v>
      </c>
      <c r="E125" s="1">
        <v>112217453.28084099</v>
      </c>
      <c r="F125" s="1">
        <v>28021718.330543701</v>
      </c>
    </row>
    <row r="126" spans="1:6" x14ac:dyDescent="0.55000000000000004">
      <c r="A126">
        <v>1139</v>
      </c>
      <c r="B126">
        <v>7.6161300000000001</v>
      </c>
      <c r="C126" s="1">
        <v>87606275.659210205</v>
      </c>
      <c r="D126" s="1">
        <v>17473671.759552199</v>
      </c>
      <c r="E126" s="1">
        <v>112534675.763354</v>
      </c>
      <c r="F126" s="1">
        <v>28021718.330543701</v>
      </c>
    </row>
    <row r="127" spans="1:6" x14ac:dyDescent="0.55000000000000004">
      <c r="A127">
        <v>1140</v>
      </c>
      <c r="B127">
        <v>7.6161300000000001</v>
      </c>
      <c r="C127" s="1">
        <v>87606275.659210205</v>
      </c>
      <c r="D127" s="1">
        <v>17473671.759552199</v>
      </c>
      <c r="E127" s="1">
        <v>112534675.763354</v>
      </c>
      <c r="F127" s="1">
        <v>28021718.330543701</v>
      </c>
    </row>
    <row r="128" spans="1:6" x14ac:dyDescent="0.55000000000000004">
      <c r="A128">
        <v>1141</v>
      </c>
      <c r="B128">
        <v>7.6161300000000001</v>
      </c>
      <c r="C128" s="1">
        <v>112138147.66005</v>
      </c>
      <c r="D128" s="1">
        <v>87606275.659210205</v>
      </c>
      <c r="E128" s="1">
        <v>17473671.759552199</v>
      </c>
      <c r="F128" s="1">
        <v>28021718.330543701</v>
      </c>
    </row>
    <row r="129" spans="1:6" x14ac:dyDescent="0.55000000000000004">
      <c r="A129">
        <v>1142</v>
      </c>
      <c r="B129">
        <v>7.6161300000000001</v>
      </c>
      <c r="C129" s="1">
        <v>112217453.28084099</v>
      </c>
      <c r="D129" s="1">
        <v>87606275.659210205</v>
      </c>
      <c r="E129" s="1">
        <v>17473671.759552199</v>
      </c>
      <c r="F129" s="1">
        <v>28021718.330543701</v>
      </c>
    </row>
    <row r="130" spans="1:6" x14ac:dyDescent="0.55000000000000004">
      <c r="A130">
        <v>1143</v>
      </c>
      <c r="B130">
        <v>7.6161300000000001</v>
      </c>
      <c r="C130" s="1">
        <v>112534675.763354</v>
      </c>
      <c r="D130" s="1">
        <v>87606275.659210205</v>
      </c>
      <c r="E130" s="1">
        <v>17473671.759552199</v>
      </c>
      <c r="F130" s="1">
        <v>28021718.330543701</v>
      </c>
    </row>
    <row r="131" spans="1:6" x14ac:dyDescent="0.55000000000000004">
      <c r="A131">
        <v>1144</v>
      </c>
      <c r="B131">
        <v>7.6161300000000001</v>
      </c>
      <c r="C131" s="1">
        <v>112534675.763354</v>
      </c>
      <c r="D131" s="1">
        <v>87606275.659210205</v>
      </c>
      <c r="E131" s="1">
        <v>17473671.759552199</v>
      </c>
      <c r="F131" s="1">
        <v>28021718.330543701</v>
      </c>
    </row>
    <row r="132" spans="1:6" x14ac:dyDescent="0.55000000000000004">
      <c r="C132"/>
      <c r="D132"/>
      <c r="E132"/>
    </row>
    <row r="133" spans="1:6" x14ac:dyDescent="0.55000000000000004">
      <c r="A133">
        <v>1145</v>
      </c>
      <c r="B133">
        <v>7.6462570000000003</v>
      </c>
      <c r="C133" s="1">
        <v>-46658140.174470402</v>
      </c>
      <c r="D133" s="1">
        <v>0</v>
      </c>
      <c r="E133" s="1">
        <v>0</v>
      </c>
      <c r="F133" s="1">
        <v>28021718.330543701</v>
      </c>
    </row>
    <row r="134" spans="1:6" x14ac:dyDescent="0.55000000000000004">
      <c r="A134">
        <v>1146</v>
      </c>
      <c r="B134">
        <v>7.6462570000000003</v>
      </c>
      <c r="C134" s="1">
        <v>0</v>
      </c>
      <c r="D134" s="1">
        <v>-46658140.174470402</v>
      </c>
      <c r="E134" s="1">
        <v>0</v>
      </c>
      <c r="F134" s="1">
        <v>28021718.330543701</v>
      </c>
    </row>
    <row r="135" spans="1:6" x14ac:dyDescent="0.55000000000000004">
      <c r="A135">
        <v>1147</v>
      </c>
      <c r="B135">
        <v>7.6462570000000003</v>
      </c>
      <c r="C135" s="1">
        <v>0</v>
      </c>
      <c r="D135" s="1">
        <v>0</v>
      </c>
      <c r="E135" s="1">
        <v>-46658140.174470402</v>
      </c>
      <c r="F135" s="1">
        <v>28021718.330543701</v>
      </c>
    </row>
    <row r="136" spans="1:6" x14ac:dyDescent="0.55000000000000004">
      <c r="A136">
        <v>1148</v>
      </c>
      <c r="B136">
        <v>7.6462570000000003</v>
      </c>
      <c r="C136" s="1">
        <v>0</v>
      </c>
      <c r="D136" s="1">
        <v>0</v>
      </c>
      <c r="E136" s="1">
        <v>46578834.553784303</v>
      </c>
      <c r="F136" s="1">
        <v>28021718.330543701</v>
      </c>
    </row>
    <row r="137" spans="1:6" x14ac:dyDescent="0.55000000000000004">
      <c r="A137">
        <v>1149</v>
      </c>
      <c r="B137">
        <v>7.6462570000000003</v>
      </c>
      <c r="C137" s="1">
        <v>0</v>
      </c>
      <c r="D137" s="1">
        <v>46578834.553784303</v>
      </c>
      <c r="E137" s="1">
        <v>0</v>
      </c>
      <c r="F137" s="1">
        <v>28021718.330543701</v>
      </c>
    </row>
    <row r="138" spans="1:6" x14ac:dyDescent="0.55000000000000004">
      <c r="A138">
        <v>1150</v>
      </c>
      <c r="B138">
        <v>7.6462570000000003</v>
      </c>
      <c r="C138" s="1">
        <v>46578834.553784303</v>
      </c>
      <c r="D138" s="1">
        <v>0</v>
      </c>
      <c r="E138" s="1">
        <v>0</v>
      </c>
      <c r="F138" s="1">
        <v>28021718.330543701</v>
      </c>
    </row>
    <row r="139" spans="1:6" x14ac:dyDescent="0.55000000000000004">
      <c r="C139"/>
      <c r="D139"/>
      <c r="E139"/>
    </row>
    <row r="140" spans="1:6" x14ac:dyDescent="0.55000000000000004">
      <c r="A140">
        <v>1151</v>
      </c>
      <c r="B140">
        <v>7.8605830000000001</v>
      </c>
      <c r="C140" s="1">
        <v>-24664048.035457101</v>
      </c>
      <c r="D140" s="1">
        <v>-6661672.1381520098</v>
      </c>
      <c r="E140" s="1">
        <v>-6767412.9656773899</v>
      </c>
      <c r="F140" s="1">
        <v>28021718.330543701</v>
      </c>
    </row>
    <row r="141" spans="1:6" x14ac:dyDescent="0.55000000000000004">
      <c r="A141">
        <v>1152</v>
      </c>
      <c r="B141">
        <v>7.8605830000000001</v>
      </c>
      <c r="C141" s="1">
        <v>-24664048.035457101</v>
      </c>
      <c r="D141" s="1">
        <v>-6661672.1381520098</v>
      </c>
      <c r="E141" s="1">
        <v>-6767412.9656773899</v>
      </c>
      <c r="F141" s="1">
        <v>28021718.330543701</v>
      </c>
    </row>
    <row r="142" spans="1:6" x14ac:dyDescent="0.55000000000000004">
      <c r="A142">
        <v>1153</v>
      </c>
      <c r="B142">
        <v>7.8605830000000001</v>
      </c>
      <c r="C142" s="1">
        <v>-24664048.035457101</v>
      </c>
      <c r="D142" s="1">
        <v>-6661672.1381520098</v>
      </c>
      <c r="E142" s="1">
        <v>-6767412.9656773899</v>
      </c>
      <c r="F142" s="1">
        <v>28021718.330543701</v>
      </c>
    </row>
    <row r="143" spans="1:6" x14ac:dyDescent="0.55000000000000004">
      <c r="A143">
        <v>1154</v>
      </c>
      <c r="B143">
        <v>7.8605830000000001</v>
      </c>
      <c r="C143" s="1">
        <v>-24664048.035457101</v>
      </c>
      <c r="D143" s="1">
        <v>-6661672.1381520098</v>
      </c>
      <c r="E143" s="1">
        <v>-6767412.9656773899</v>
      </c>
      <c r="F143" s="1">
        <v>28021718.330543701</v>
      </c>
    </row>
    <row r="144" spans="1:6" x14ac:dyDescent="0.55000000000000004">
      <c r="A144">
        <v>1155</v>
      </c>
      <c r="B144">
        <v>7.8605830000000001</v>
      </c>
      <c r="C144" s="1">
        <v>-6767412.9656773899</v>
      </c>
      <c r="D144" s="1">
        <v>-24664048.035457101</v>
      </c>
      <c r="E144" s="1">
        <v>-6661672.1381520098</v>
      </c>
      <c r="F144" s="1">
        <v>28021718.330543701</v>
      </c>
    </row>
    <row r="145" spans="1:6" x14ac:dyDescent="0.55000000000000004">
      <c r="A145">
        <v>1156</v>
      </c>
      <c r="B145">
        <v>7.8605830000000001</v>
      </c>
      <c r="C145" s="1">
        <v>-6767412.9656773899</v>
      </c>
      <c r="D145" s="1">
        <v>-24664048.035457101</v>
      </c>
      <c r="E145" s="1">
        <v>-6661672.1381520098</v>
      </c>
      <c r="F145" s="1">
        <v>28021718.330543701</v>
      </c>
    </row>
    <row r="146" spans="1:6" x14ac:dyDescent="0.55000000000000004">
      <c r="A146">
        <v>1157</v>
      </c>
      <c r="B146">
        <v>7.8605830000000001</v>
      </c>
      <c r="C146" s="1">
        <v>-6767412.9656773899</v>
      </c>
      <c r="D146" s="1">
        <v>-24664048.035457101</v>
      </c>
      <c r="E146" s="1">
        <v>-6661672.1381520098</v>
      </c>
      <c r="F146" s="1">
        <v>28021718.330543701</v>
      </c>
    </row>
    <row r="147" spans="1:6" x14ac:dyDescent="0.55000000000000004">
      <c r="A147">
        <v>1158</v>
      </c>
      <c r="B147">
        <v>7.8605830000000001</v>
      </c>
      <c r="C147" s="1">
        <v>-6767412.9656773899</v>
      </c>
      <c r="D147" s="1">
        <v>-24664048.035457101</v>
      </c>
      <c r="E147" s="1">
        <v>-6661672.1381520098</v>
      </c>
      <c r="F147" s="1">
        <v>28021718.330543701</v>
      </c>
    </row>
    <row r="148" spans="1:6" x14ac:dyDescent="0.55000000000000004">
      <c r="A148">
        <v>1159</v>
      </c>
      <c r="B148">
        <v>7.8605830000000001</v>
      </c>
      <c r="C148" s="1">
        <v>-6661672.1381520098</v>
      </c>
      <c r="D148" s="1">
        <v>-6767412.9656773899</v>
      </c>
      <c r="E148" s="1">
        <v>-24664048.035457101</v>
      </c>
      <c r="F148" s="1">
        <v>28021718.330543701</v>
      </c>
    </row>
    <row r="149" spans="1:6" x14ac:dyDescent="0.55000000000000004">
      <c r="A149">
        <v>1160</v>
      </c>
      <c r="B149">
        <v>7.8605830000000001</v>
      </c>
      <c r="C149" s="1">
        <v>-6661672.1381520098</v>
      </c>
      <c r="D149" s="1">
        <v>-6767412.9656773899</v>
      </c>
      <c r="E149" s="1">
        <v>-24664048.035457101</v>
      </c>
      <c r="F149" s="1">
        <v>28021718.330543701</v>
      </c>
    </row>
    <row r="150" spans="1:6" x14ac:dyDescent="0.55000000000000004">
      <c r="A150">
        <v>1161</v>
      </c>
      <c r="B150">
        <v>7.8605830000000001</v>
      </c>
      <c r="C150" s="1">
        <v>-6661672.1381520098</v>
      </c>
      <c r="D150" s="1">
        <v>-6767412.9656773899</v>
      </c>
      <c r="E150" s="1">
        <v>-24664048.035457101</v>
      </c>
      <c r="F150" s="1">
        <v>28021718.330543701</v>
      </c>
    </row>
    <row r="151" spans="1:6" x14ac:dyDescent="0.55000000000000004">
      <c r="A151">
        <v>1162</v>
      </c>
      <c r="B151">
        <v>7.8605830000000001</v>
      </c>
      <c r="C151" s="1">
        <v>-6661672.1381520098</v>
      </c>
      <c r="D151" s="1">
        <v>-6767412.9656773899</v>
      </c>
      <c r="E151" s="1">
        <v>-24664048.035457101</v>
      </c>
      <c r="F151" s="1">
        <v>28021718.330543701</v>
      </c>
    </row>
    <row r="152" spans="1:6" x14ac:dyDescent="0.55000000000000004">
      <c r="A152">
        <v>1163</v>
      </c>
      <c r="B152">
        <v>7.8605830000000001</v>
      </c>
      <c r="C152" s="1">
        <v>6740977.7589220405</v>
      </c>
      <c r="D152" s="1">
        <v>24743353.656311098</v>
      </c>
      <c r="E152" s="1">
        <v>6740977.7589220405</v>
      </c>
      <c r="F152" s="1">
        <v>28021718.330543701</v>
      </c>
    </row>
    <row r="153" spans="1:6" x14ac:dyDescent="0.55000000000000004">
      <c r="A153">
        <v>1164</v>
      </c>
      <c r="B153">
        <v>7.8605830000000001</v>
      </c>
      <c r="C153" s="1">
        <v>6740977.7589220405</v>
      </c>
      <c r="D153" s="1">
        <v>24743353.656311098</v>
      </c>
      <c r="E153" s="1">
        <v>6740977.7589220405</v>
      </c>
      <c r="F153" s="1">
        <v>28021718.330543701</v>
      </c>
    </row>
    <row r="154" spans="1:6" x14ac:dyDescent="0.55000000000000004">
      <c r="A154">
        <v>1165</v>
      </c>
      <c r="B154">
        <v>7.8605830000000001</v>
      </c>
      <c r="C154" s="1">
        <v>6740977.7589220405</v>
      </c>
      <c r="D154" s="1">
        <v>24743353.656311098</v>
      </c>
      <c r="E154" s="1">
        <v>6740977.7589220405</v>
      </c>
      <c r="F154" s="1">
        <v>28021718.330543701</v>
      </c>
    </row>
    <row r="155" spans="1:6" x14ac:dyDescent="0.55000000000000004">
      <c r="A155">
        <v>1166</v>
      </c>
      <c r="B155">
        <v>7.8605830000000001</v>
      </c>
      <c r="C155" s="1">
        <v>6740977.7589220405</v>
      </c>
      <c r="D155" s="1">
        <v>24743353.656311098</v>
      </c>
      <c r="E155" s="1">
        <v>6740977.7589220405</v>
      </c>
      <c r="F155" s="1">
        <v>28021718.330543701</v>
      </c>
    </row>
    <row r="156" spans="1:6" x14ac:dyDescent="0.55000000000000004">
      <c r="A156">
        <v>1167</v>
      </c>
      <c r="B156">
        <v>7.8605830000000001</v>
      </c>
      <c r="C156" s="1">
        <v>6740977.7589220405</v>
      </c>
      <c r="D156" s="1">
        <v>6740977.7589220405</v>
      </c>
      <c r="E156" s="1">
        <v>24743353.656311098</v>
      </c>
      <c r="F156" s="1">
        <v>28021718.330543701</v>
      </c>
    </row>
    <row r="157" spans="1:6" x14ac:dyDescent="0.55000000000000004">
      <c r="A157">
        <v>1168</v>
      </c>
      <c r="B157">
        <v>7.8605830000000001</v>
      </c>
      <c r="C157" s="1">
        <v>6740977.7589220405</v>
      </c>
      <c r="D157" s="1">
        <v>6740977.7589220405</v>
      </c>
      <c r="E157" s="1">
        <v>24743353.656311098</v>
      </c>
      <c r="F157" s="1">
        <v>28021718.330543701</v>
      </c>
    </row>
    <row r="158" spans="1:6" x14ac:dyDescent="0.55000000000000004">
      <c r="A158">
        <v>1169</v>
      </c>
      <c r="B158">
        <v>7.8605830000000001</v>
      </c>
      <c r="C158" s="1">
        <v>6740977.7589220405</v>
      </c>
      <c r="D158" s="1">
        <v>6740977.7589220405</v>
      </c>
      <c r="E158" s="1">
        <v>24743353.656311098</v>
      </c>
      <c r="F158" s="1">
        <v>28021718.330543701</v>
      </c>
    </row>
    <row r="159" spans="1:6" x14ac:dyDescent="0.55000000000000004">
      <c r="A159">
        <v>1170</v>
      </c>
      <c r="B159">
        <v>7.8605830000000001</v>
      </c>
      <c r="C159" s="1">
        <v>6740977.7589220405</v>
      </c>
      <c r="D159" s="1">
        <v>6740977.7589220405</v>
      </c>
      <c r="E159" s="1">
        <v>24743353.656311098</v>
      </c>
      <c r="F159" s="1">
        <v>28021718.330543701</v>
      </c>
    </row>
    <row r="160" spans="1:6" x14ac:dyDescent="0.55000000000000004">
      <c r="A160">
        <v>1171</v>
      </c>
      <c r="B160">
        <v>7.8605830000000001</v>
      </c>
      <c r="C160" s="1">
        <v>24743353.656311098</v>
      </c>
      <c r="D160" s="1">
        <v>6740977.7589220405</v>
      </c>
      <c r="E160" s="1">
        <v>6740977.7589220405</v>
      </c>
      <c r="F160" s="1">
        <v>28021718.330543701</v>
      </c>
    </row>
    <row r="161" spans="1:6" x14ac:dyDescent="0.55000000000000004">
      <c r="A161">
        <v>1172</v>
      </c>
      <c r="B161">
        <v>7.8605830000000001</v>
      </c>
      <c r="C161" s="1">
        <v>24743353.656311098</v>
      </c>
      <c r="D161" s="1">
        <v>6740977.7589220405</v>
      </c>
      <c r="E161" s="1">
        <v>6740977.7589220405</v>
      </c>
      <c r="F161" s="1">
        <v>28021718.330543701</v>
      </c>
    </row>
    <row r="162" spans="1:6" x14ac:dyDescent="0.55000000000000004">
      <c r="A162">
        <v>1173</v>
      </c>
      <c r="B162">
        <v>7.8605830000000001</v>
      </c>
      <c r="C162" s="1">
        <v>24743353.656311098</v>
      </c>
      <c r="D162" s="1">
        <v>6740977.7589220405</v>
      </c>
      <c r="E162" s="1">
        <v>6740977.7589220405</v>
      </c>
      <c r="F162" s="1">
        <v>28021718.330543701</v>
      </c>
    </row>
    <row r="163" spans="1:6" x14ac:dyDescent="0.55000000000000004">
      <c r="A163">
        <v>1174</v>
      </c>
      <c r="B163">
        <v>7.8605830000000001</v>
      </c>
      <c r="C163" s="1">
        <v>24743353.656311098</v>
      </c>
      <c r="D163" s="1">
        <v>6740977.7589220405</v>
      </c>
      <c r="E163" s="1">
        <v>6740977.7589220405</v>
      </c>
      <c r="F163" s="1">
        <v>28021718.330543701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8216-47BA-4B2B-9256-1CAB9F4A3FB9}">
  <dimension ref="A1:L66"/>
  <sheetViews>
    <sheetView zoomScaleNormal="100" workbookViewId="0">
      <selection activeCell="F2" sqref="F2"/>
    </sheetView>
  </sheetViews>
  <sheetFormatPr defaultRowHeight="14.4" x14ac:dyDescent="0.55000000000000004"/>
  <cols>
    <col min="1" max="1" width="9.68359375" bestFit="1" customWidth="1"/>
    <col min="4" max="5" width="12.26171875" bestFit="1" customWidth="1"/>
    <col min="6" max="7" width="12.41796875" bestFit="1" customWidth="1"/>
    <col min="11" max="11" width="16.89453125" bestFit="1" customWidth="1"/>
    <col min="12" max="12" width="11.578125" bestFit="1" customWidth="1"/>
  </cols>
  <sheetData>
    <row r="1" spans="1:12" x14ac:dyDescent="0.55000000000000004">
      <c r="A1" t="s">
        <v>6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K1" t="s">
        <v>13</v>
      </c>
      <c r="L1" s="1">
        <v>70693.365925166494</v>
      </c>
    </row>
    <row r="2" spans="1:12" x14ac:dyDescent="0.55000000000000004">
      <c r="A2">
        <v>1025</v>
      </c>
      <c r="B2" s="1">
        <v>11895843.1040603</v>
      </c>
      <c r="C2">
        <v>0</v>
      </c>
      <c r="D2" s="1">
        <v>125835354.600177</v>
      </c>
      <c r="E2" s="1">
        <v>3428306610.9513898</v>
      </c>
      <c r="F2" s="1">
        <f>D2*$L$2/$B2</f>
        <v>1.1081269286335664E-19</v>
      </c>
      <c r="G2" s="1">
        <f>E2*$L$2/$B2</f>
        <v>3.01902345908943E-18</v>
      </c>
      <c r="K2" t="s">
        <v>14</v>
      </c>
      <c r="L2" s="1">
        <f>L1*L3^3</f>
        <v>1.047567603261682E-20</v>
      </c>
    </row>
    <row r="3" spans="1:12" x14ac:dyDescent="0.55000000000000004">
      <c r="A3">
        <v>1026</v>
      </c>
      <c r="B3" s="1">
        <v>11895843.1040603</v>
      </c>
      <c r="C3">
        <v>3.7620000000000001E-2</v>
      </c>
      <c r="D3" s="1">
        <v>13526644561.561501</v>
      </c>
      <c r="E3" s="1">
        <v>1107734560.46292</v>
      </c>
      <c r="F3" s="1">
        <f t="shared" ref="F3:F65" si="0">D3*$L$2/$B3</f>
        <v>1.1911786747331177E-17</v>
      </c>
      <c r="G3" s="1">
        <f t="shared" ref="G3:G65" si="1">E3*$L$2/$B3</f>
        <v>9.7548936078199929E-19</v>
      </c>
      <c r="K3" t="s">
        <v>15</v>
      </c>
      <c r="L3">
        <f>5.29177210903E-11*100</f>
        <v>5.2917721090299995E-9</v>
      </c>
    </row>
    <row r="4" spans="1:12" x14ac:dyDescent="0.55000000000000004">
      <c r="A4">
        <v>1027</v>
      </c>
      <c r="B4" s="1">
        <v>11895843.1040603</v>
      </c>
      <c r="C4">
        <v>3.7620000000000001E-2</v>
      </c>
      <c r="D4" s="1">
        <v>40219176600.523903</v>
      </c>
      <c r="E4" s="1">
        <v>1075581348.05547</v>
      </c>
      <c r="F4" s="1">
        <f t="shared" si="0"/>
        <v>3.541767159167433E-17</v>
      </c>
      <c r="G4" s="1">
        <f t="shared" si="1"/>
        <v>9.4717471055990666E-19</v>
      </c>
    </row>
    <row r="5" spans="1:12" x14ac:dyDescent="0.55000000000000004">
      <c r="A5">
        <v>1028</v>
      </c>
      <c r="B5" s="1">
        <v>12028019.1385301</v>
      </c>
      <c r="C5">
        <v>4.5370000000000001E-2</v>
      </c>
      <c r="D5" s="1">
        <v>35453500264.669197</v>
      </c>
      <c r="E5" s="1">
        <v>1491073475.5938301</v>
      </c>
      <c r="F5" s="1">
        <f t="shared" si="0"/>
        <v>3.0877851017483212E-17</v>
      </c>
      <c r="G5" s="1">
        <f t="shared" si="1"/>
        <v>1.298634670534604E-18</v>
      </c>
    </row>
    <row r="6" spans="1:12" x14ac:dyDescent="0.55000000000000004">
      <c r="A6">
        <v>1029</v>
      </c>
      <c r="B6" s="1">
        <v>12028019.1385301</v>
      </c>
      <c r="C6">
        <v>4.5370000000000001E-2</v>
      </c>
      <c r="D6" s="1">
        <v>52706204101.3498</v>
      </c>
      <c r="E6" s="1">
        <v>1517128859.7599399</v>
      </c>
      <c r="F6" s="1">
        <f t="shared" si="0"/>
        <v>4.5903910919632488E-17</v>
      </c>
      <c r="G6" s="1">
        <f t="shared" si="1"/>
        <v>1.3213273317522094E-18</v>
      </c>
    </row>
    <row r="7" spans="1:12" x14ac:dyDescent="0.55000000000000004">
      <c r="A7">
        <v>1030</v>
      </c>
      <c r="B7" s="1">
        <v>12028019.1385301</v>
      </c>
      <c r="C7">
        <v>5.509E-2</v>
      </c>
      <c r="D7" s="1">
        <v>38469762561.667</v>
      </c>
      <c r="E7" s="1">
        <v>7078180281.41576</v>
      </c>
      <c r="F7" s="1">
        <f t="shared" si="0"/>
        <v>3.3504832758103142E-17</v>
      </c>
      <c r="G7" s="1">
        <f t="shared" si="1"/>
        <v>6.1646662409309645E-18</v>
      </c>
    </row>
    <row r="8" spans="1:12" x14ac:dyDescent="0.55000000000000004">
      <c r="A8">
        <v>1031</v>
      </c>
      <c r="B8" s="1">
        <v>23342287.690591801</v>
      </c>
      <c r="C8">
        <v>0.13777</v>
      </c>
      <c r="D8" s="1">
        <v>27494.023542974501</v>
      </c>
      <c r="E8" s="1">
        <v>5779263168.0911598</v>
      </c>
      <c r="F8" s="1">
        <f t="shared" si="0"/>
        <v>1.2338914132457871E-23</v>
      </c>
      <c r="G8" s="1">
        <f t="shared" si="1"/>
        <v>2.5936484657653873E-18</v>
      </c>
    </row>
    <row r="9" spans="1:12" x14ac:dyDescent="0.55000000000000004">
      <c r="A9">
        <v>1032</v>
      </c>
      <c r="B9" s="1">
        <v>23342287.690591801</v>
      </c>
      <c r="C9">
        <v>0.14532999999999999</v>
      </c>
      <c r="D9" s="1">
        <v>266.09932997955002</v>
      </c>
      <c r="E9" s="1">
        <v>1403019681.4937699</v>
      </c>
      <c r="F9" s="1">
        <f t="shared" si="0"/>
        <v>1.1942147274989277E-25</v>
      </c>
      <c r="G9" s="1">
        <f t="shared" si="1"/>
        <v>6.2965463563530169E-19</v>
      </c>
    </row>
    <row r="10" spans="1:12" x14ac:dyDescent="0.55000000000000004">
      <c r="A10">
        <v>1033</v>
      </c>
      <c r="B10" s="1">
        <v>23342287.690591801</v>
      </c>
      <c r="C10">
        <v>0.14532999999999999</v>
      </c>
      <c r="D10" s="1">
        <v>66430359393.485603</v>
      </c>
      <c r="E10" s="1">
        <v>2197090137.8565402</v>
      </c>
      <c r="F10" s="1">
        <f t="shared" si="0"/>
        <v>2.9812970046502555E-17</v>
      </c>
      <c r="G10" s="1">
        <f t="shared" si="1"/>
        <v>9.8602179887960295E-19</v>
      </c>
    </row>
    <row r="11" spans="1:12" x14ac:dyDescent="0.55000000000000004">
      <c r="A11">
        <v>1034</v>
      </c>
      <c r="B11" s="1">
        <v>23448028.518222202</v>
      </c>
      <c r="C11">
        <v>0.14909</v>
      </c>
      <c r="D11" s="1">
        <v>105494914.70400301</v>
      </c>
      <c r="E11" s="1">
        <v>1420585083.7644</v>
      </c>
      <c r="F11" s="1">
        <f t="shared" si="0"/>
        <v>4.7131064714837246E-20</v>
      </c>
      <c r="G11" s="1">
        <f t="shared" si="1"/>
        <v>6.3466270107607258E-19</v>
      </c>
    </row>
    <row r="12" spans="1:12" x14ac:dyDescent="0.55000000000000004">
      <c r="A12">
        <v>1035</v>
      </c>
      <c r="B12" s="1">
        <v>23448028.518222202</v>
      </c>
      <c r="C12">
        <v>0.14910000000000001</v>
      </c>
      <c r="D12" s="1">
        <v>10586381455.1541</v>
      </c>
      <c r="E12" s="1">
        <v>1973665554.7261</v>
      </c>
      <c r="F12" s="1">
        <f t="shared" si="0"/>
        <v>4.7295874958405774E-18</v>
      </c>
      <c r="G12" s="1">
        <f t="shared" si="1"/>
        <v>8.8175775340677442E-19</v>
      </c>
    </row>
    <row r="13" spans="1:12" x14ac:dyDescent="0.55000000000000004">
      <c r="A13">
        <v>1036</v>
      </c>
      <c r="B13" s="1">
        <v>23448028.518222202</v>
      </c>
      <c r="C13">
        <v>0.14910000000000001</v>
      </c>
      <c r="D13" s="1">
        <v>2223756553.6592798</v>
      </c>
      <c r="E13" s="1">
        <v>4311291049.1884604</v>
      </c>
      <c r="F13" s="1">
        <f t="shared" si="0"/>
        <v>9.9348877938456726E-19</v>
      </c>
      <c r="G13" s="1">
        <f t="shared" si="1"/>
        <v>1.9261187898385933E-18</v>
      </c>
    </row>
    <row r="14" spans="1:12" x14ac:dyDescent="0.55000000000000004">
      <c r="A14">
        <v>1037</v>
      </c>
      <c r="B14" s="1">
        <v>39282717.449891999</v>
      </c>
      <c r="C14">
        <v>0.56491000000000002</v>
      </c>
      <c r="D14" s="1">
        <v>29624396131.388901</v>
      </c>
      <c r="E14" s="1">
        <v>245233856.528108</v>
      </c>
      <c r="F14" s="1">
        <f t="shared" si="0"/>
        <v>7.9000536795905996E-18</v>
      </c>
      <c r="G14" s="1">
        <f t="shared" si="1"/>
        <v>6.5397472476150084E-20</v>
      </c>
    </row>
    <row r="15" spans="1:12" x14ac:dyDescent="0.55000000000000004">
      <c r="A15">
        <v>1038</v>
      </c>
      <c r="B15" s="1">
        <v>39282717.449891999</v>
      </c>
      <c r="C15">
        <v>0.56491000000000002</v>
      </c>
      <c r="D15" s="1">
        <v>58523339.0515747</v>
      </c>
      <c r="E15" s="1">
        <v>245431798.48793</v>
      </c>
      <c r="F15" s="1">
        <f t="shared" si="0"/>
        <v>1.5606647911598963E-20</v>
      </c>
      <c r="G15" s="1">
        <f t="shared" si="1"/>
        <v>6.5450258433409824E-20</v>
      </c>
    </row>
    <row r="16" spans="1:12" x14ac:dyDescent="0.55000000000000004">
      <c r="A16">
        <v>1039</v>
      </c>
      <c r="B16" s="1">
        <v>39282717.449891999</v>
      </c>
      <c r="C16">
        <v>0.56862999999999997</v>
      </c>
      <c r="D16" s="1">
        <v>3658808503.2101402</v>
      </c>
      <c r="E16" s="1">
        <v>422885776.75336599</v>
      </c>
      <c r="F16" s="1">
        <f t="shared" si="0"/>
        <v>9.7570878577593068E-19</v>
      </c>
      <c r="G16" s="1">
        <f t="shared" si="1"/>
        <v>1.127726054522728E-19</v>
      </c>
    </row>
    <row r="17" spans="1:7" x14ac:dyDescent="0.55000000000000004">
      <c r="A17">
        <v>1040</v>
      </c>
      <c r="B17" s="1">
        <v>39335587.863843702</v>
      </c>
      <c r="C17">
        <v>0.57818999999999998</v>
      </c>
      <c r="D17" s="1">
        <v>2387795044.7241302</v>
      </c>
      <c r="E17" s="1">
        <v>289860483.11882401</v>
      </c>
      <c r="F17" s="1">
        <f t="shared" si="0"/>
        <v>6.3590678770075823E-19</v>
      </c>
      <c r="G17" s="1">
        <f t="shared" si="1"/>
        <v>7.7194334207514368E-20</v>
      </c>
    </row>
    <row r="18" spans="1:7" x14ac:dyDescent="0.55000000000000004">
      <c r="A18">
        <v>1041</v>
      </c>
      <c r="B18" s="1">
        <v>39335587.863843702</v>
      </c>
      <c r="C18">
        <v>0.57818999999999998</v>
      </c>
      <c r="D18" s="1">
        <v>3852775565.43891</v>
      </c>
      <c r="E18" s="1">
        <v>328067975.60569799</v>
      </c>
      <c r="F18" s="1">
        <f t="shared" si="0"/>
        <v>1.0260537808567597E-18</v>
      </c>
      <c r="G18" s="1">
        <f t="shared" si="1"/>
        <v>8.7369580976332384E-20</v>
      </c>
    </row>
    <row r="19" spans="1:7" x14ac:dyDescent="0.55000000000000004">
      <c r="A19">
        <v>1042</v>
      </c>
      <c r="B19" s="1">
        <v>39335587.863843702</v>
      </c>
      <c r="C19">
        <v>0.58048999999999995</v>
      </c>
      <c r="D19" s="1">
        <v>222538675.168663</v>
      </c>
      <c r="E19" s="1">
        <v>1023327684.0347</v>
      </c>
      <c r="F19" s="1">
        <f t="shared" si="0"/>
        <v>5.9265494489723482E-20</v>
      </c>
      <c r="G19" s="1">
        <f t="shared" si="1"/>
        <v>2.7252800518100784E-19</v>
      </c>
    </row>
    <row r="20" spans="1:7" x14ac:dyDescent="0.55000000000000004">
      <c r="A20">
        <v>1043</v>
      </c>
      <c r="B20" s="1">
        <v>35141926.431821138</v>
      </c>
      <c r="C20">
        <v>0.63831000000000004</v>
      </c>
      <c r="D20" s="1">
        <v>1161217063.76248</v>
      </c>
      <c r="E20" s="1">
        <v>681987491.12601805</v>
      </c>
      <c r="F20" s="1">
        <f t="shared" si="0"/>
        <v>3.4615443712577071E-19</v>
      </c>
      <c r="G20" s="1">
        <f t="shared" si="1"/>
        <v>2.0329790483153856E-19</v>
      </c>
    </row>
    <row r="21" spans="1:7" x14ac:dyDescent="0.55000000000000004">
      <c r="A21">
        <v>1044</v>
      </c>
      <c r="B21" s="1">
        <v>35141926.431821138</v>
      </c>
      <c r="C21">
        <v>0.65080000000000005</v>
      </c>
      <c r="D21" s="1">
        <v>22288169.401743401</v>
      </c>
      <c r="E21" s="1">
        <v>363230729.43454802</v>
      </c>
      <c r="F21" s="1">
        <f t="shared" si="0"/>
        <v>6.6440194297751032E-21</v>
      </c>
      <c r="G21" s="1">
        <f t="shared" si="1"/>
        <v>1.0827771363159817E-19</v>
      </c>
    </row>
    <row r="22" spans="1:7" x14ac:dyDescent="0.55000000000000004">
      <c r="A22">
        <v>1045</v>
      </c>
      <c r="B22" s="1">
        <v>35141926.431821138</v>
      </c>
      <c r="C22">
        <v>0.65080000000000005</v>
      </c>
      <c r="D22" s="1">
        <v>23753118.6172809</v>
      </c>
      <c r="E22" s="1">
        <v>307841468.730528</v>
      </c>
      <c r="F22" s="1">
        <f t="shared" si="0"/>
        <v>7.0807152784213187E-21</v>
      </c>
      <c r="G22" s="1">
        <f t="shared" si="1"/>
        <v>9.176638344179793E-20</v>
      </c>
    </row>
    <row r="23" spans="1:7" x14ac:dyDescent="0.55000000000000004">
      <c r="A23">
        <v>1046</v>
      </c>
      <c r="B23" s="1">
        <v>35141926.431821138</v>
      </c>
      <c r="C23">
        <v>0.65149999999999997</v>
      </c>
      <c r="D23" s="1">
        <v>2089000.52322108</v>
      </c>
      <c r="E23" s="1">
        <v>319387377.926018</v>
      </c>
      <c r="F23" s="1">
        <f t="shared" si="0"/>
        <v>6.2272319520353057E-22</v>
      </c>
      <c r="G23" s="1">
        <f t="shared" si="1"/>
        <v>9.5208175526492615E-20</v>
      </c>
    </row>
    <row r="24" spans="1:7" x14ac:dyDescent="0.55000000000000004">
      <c r="A24">
        <v>1047</v>
      </c>
      <c r="B24" s="1">
        <v>35085893.703702874</v>
      </c>
      <c r="C24">
        <v>0.65149999999999997</v>
      </c>
      <c r="D24" s="1">
        <v>774901249.76251996</v>
      </c>
      <c r="E24" s="1">
        <v>303402829.37701303</v>
      </c>
      <c r="F24" s="1">
        <f t="shared" si="0"/>
        <v>2.3136404956175704E-19</v>
      </c>
      <c r="G24" s="1">
        <f t="shared" si="1"/>
        <v>9.0587681042808121E-20</v>
      </c>
    </row>
    <row r="25" spans="1:7" x14ac:dyDescent="0.55000000000000004">
      <c r="A25">
        <v>1048</v>
      </c>
      <c r="B25" s="1">
        <v>35085893.703702874</v>
      </c>
      <c r="C25">
        <v>0.65580000000000005</v>
      </c>
      <c r="D25" s="1">
        <v>374814612.82990998</v>
      </c>
      <c r="E25" s="1">
        <v>353871940.08365101</v>
      </c>
      <c r="F25" s="1">
        <f t="shared" si="0"/>
        <v>1.1190926158117086E-19</v>
      </c>
      <c r="G25" s="1">
        <f t="shared" si="1"/>
        <v>1.0565635958016613E-19</v>
      </c>
    </row>
    <row r="26" spans="1:7" x14ac:dyDescent="0.55000000000000004">
      <c r="A26">
        <v>1049</v>
      </c>
      <c r="B26" s="1">
        <v>35085893.703702874</v>
      </c>
      <c r="C26">
        <v>0.65810000000000002</v>
      </c>
      <c r="D26" s="1">
        <v>12568436838.453501</v>
      </c>
      <c r="E26" s="1">
        <v>1788774276.5492001</v>
      </c>
      <c r="F26" s="1">
        <f t="shared" si="0"/>
        <v>3.7525871128701018E-18</v>
      </c>
      <c r="G26" s="1">
        <f t="shared" si="1"/>
        <v>5.3407845257851647E-19</v>
      </c>
    </row>
    <row r="27" spans="1:7" x14ac:dyDescent="0.55000000000000004">
      <c r="A27">
        <v>1050</v>
      </c>
      <c r="B27" s="1">
        <v>35085893.703702874</v>
      </c>
      <c r="C27">
        <v>0.67732999999999999</v>
      </c>
      <c r="D27" s="1">
        <v>9322208296.5957794</v>
      </c>
      <c r="E27" s="1">
        <v>257274556.138897</v>
      </c>
      <c r="F27" s="1">
        <f t="shared" si="0"/>
        <v>2.783353185995763E-18</v>
      </c>
      <c r="G27" s="1">
        <f t="shared" si="1"/>
        <v>7.6815056338779746E-20</v>
      </c>
    </row>
    <row r="28" spans="1:7" x14ac:dyDescent="0.55000000000000004">
      <c r="A28">
        <v>1051</v>
      </c>
      <c r="B28" s="1">
        <v>35029771.347177595</v>
      </c>
      <c r="C28">
        <v>0.67732999999999999</v>
      </c>
      <c r="D28" s="1">
        <v>661516850.92553198</v>
      </c>
      <c r="E28" s="1">
        <v>360538387.86092597</v>
      </c>
      <c r="F28" s="1">
        <f t="shared" si="0"/>
        <v>1.9782704693478102E-19</v>
      </c>
      <c r="G28" s="1">
        <f t="shared" si="1"/>
        <v>1.0781924070016286E-19</v>
      </c>
    </row>
    <row r="29" spans="1:7" x14ac:dyDescent="0.55000000000000004">
      <c r="A29">
        <v>1052</v>
      </c>
      <c r="B29" s="1">
        <v>35029771.347177595</v>
      </c>
      <c r="C29">
        <v>0.68406999999999996</v>
      </c>
      <c r="D29" s="1">
        <v>1090071326.9556501</v>
      </c>
      <c r="E29" s="1">
        <v>536020843.67570102</v>
      </c>
      <c r="F29" s="1">
        <f t="shared" si="0"/>
        <v>3.2598654328790481E-19</v>
      </c>
      <c r="G29" s="1">
        <f t="shared" si="1"/>
        <v>1.6029738388597882E-19</v>
      </c>
    </row>
    <row r="30" spans="1:7" x14ac:dyDescent="0.55000000000000004">
      <c r="A30">
        <v>1053</v>
      </c>
      <c r="B30" s="1">
        <v>35029771.347177595</v>
      </c>
      <c r="C30">
        <v>0.68406999999999996</v>
      </c>
      <c r="D30" s="1">
        <v>549271316.08541095</v>
      </c>
      <c r="E30" s="1">
        <v>493504872.32280701</v>
      </c>
      <c r="F30" s="1">
        <f t="shared" si="0"/>
        <v>1.6425994632658215E-19</v>
      </c>
      <c r="G30" s="1">
        <f t="shared" si="1"/>
        <v>1.4758295484529882E-19</v>
      </c>
    </row>
    <row r="31" spans="1:7" x14ac:dyDescent="0.55000000000000004">
      <c r="A31">
        <v>1054</v>
      </c>
      <c r="B31" s="1">
        <v>35029771.347177595</v>
      </c>
      <c r="C31">
        <v>0.68486999999999998</v>
      </c>
      <c r="D31" s="1">
        <v>13243174591.020599</v>
      </c>
      <c r="E31" s="1">
        <v>1100076032.19099</v>
      </c>
      <c r="F31" s="1">
        <f t="shared" si="0"/>
        <v>3.9603800231511454E-18</v>
      </c>
      <c r="G31" s="1">
        <f t="shared" si="1"/>
        <v>3.2897845693211677E-19</v>
      </c>
    </row>
    <row r="32" spans="1:7" x14ac:dyDescent="0.55000000000000004">
      <c r="A32">
        <v>1055</v>
      </c>
      <c r="B32" s="1">
        <v>0</v>
      </c>
      <c r="C32">
        <v>0.94118999999999997</v>
      </c>
      <c r="D32" s="1">
        <v>9213237481.9955997</v>
      </c>
      <c r="E32" s="1">
        <v>620642248.83631206</v>
      </c>
      <c r="F32" s="1" t="e">
        <f t="shared" si="0"/>
        <v>#DIV/0!</v>
      </c>
      <c r="G32" s="1" t="e">
        <f t="shared" si="1"/>
        <v>#DIV/0!</v>
      </c>
    </row>
    <row r="33" spans="1:7" x14ac:dyDescent="0.55000000000000004">
      <c r="A33">
        <v>1056</v>
      </c>
      <c r="B33" s="1">
        <v>0</v>
      </c>
      <c r="C33">
        <v>0.94810000000000005</v>
      </c>
      <c r="D33" s="1">
        <v>49946576.342747599</v>
      </c>
      <c r="E33" s="1">
        <v>264626612.08455101</v>
      </c>
      <c r="F33" s="1" t="e">
        <f t="shared" si="0"/>
        <v>#DIV/0!</v>
      </c>
      <c r="G33" s="1" t="e">
        <f t="shared" si="1"/>
        <v>#DIV/0!</v>
      </c>
    </row>
    <row r="34" spans="1:7" x14ac:dyDescent="0.55000000000000004">
      <c r="A34">
        <v>1057</v>
      </c>
      <c r="B34" s="1">
        <v>0</v>
      </c>
      <c r="C34">
        <v>0.94810000000000005</v>
      </c>
      <c r="D34" s="1">
        <v>4561020.5475932797</v>
      </c>
      <c r="E34" s="1">
        <v>264279417.773399</v>
      </c>
      <c r="F34" s="1" t="e">
        <f t="shared" si="0"/>
        <v>#DIV/0!</v>
      </c>
      <c r="G34" s="1" t="e">
        <f t="shared" si="1"/>
        <v>#DIV/0!</v>
      </c>
    </row>
    <row r="35" spans="1:7" x14ac:dyDescent="0.55000000000000004">
      <c r="A35">
        <v>1058</v>
      </c>
      <c r="B35" s="1">
        <v>0</v>
      </c>
      <c r="C35">
        <v>0.96216000000000002</v>
      </c>
      <c r="D35" s="1">
        <v>1499790.9670819901</v>
      </c>
      <c r="E35" s="1">
        <v>2903886680.3913698</v>
      </c>
      <c r="F35" s="1" t="e">
        <f t="shared" si="0"/>
        <v>#DIV/0!</v>
      </c>
      <c r="G35" s="1" t="e">
        <f t="shared" si="1"/>
        <v>#DIV/0!</v>
      </c>
    </row>
    <row r="36" spans="1:7" x14ac:dyDescent="0.55000000000000004">
      <c r="A36">
        <v>1059</v>
      </c>
      <c r="B36" s="1">
        <v>46476206.299882516</v>
      </c>
      <c r="C36">
        <v>0.96830000000000005</v>
      </c>
      <c r="D36" s="1">
        <v>262937891.68072501</v>
      </c>
      <c r="E36" s="1">
        <v>1683089923.4473701</v>
      </c>
      <c r="F36" s="1">
        <f t="shared" si="0"/>
        <v>5.9265856429282858E-20</v>
      </c>
      <c r="G36" s="1">
        <f t="shared" si="1"/>
        <v>3.7936626449308668E-19</v>
      </c>
    </row>
    <row r="37" spans="1:7" x14ac:dyDescent="0.55000000000000004">
      <c r="A37">
        <v>1060</v>
      </c>
      <c r="B37" s="1">
        <v>46476206.299882516</v>
      </c>
      <c r="C37">
        <v>0.97313000000000005</v>
      </c>
      <c r="D37" s="1">
        <v>204408776.612984</v>
      </c>
      <c r="E37" s="1">
        <v>138434944.23199499</v>
      </c>
      <c r="F37" s="1">
        <f t="shared" si="0"/>
        <v>4.607347054543423E-20</v>
      </c>
      <c r="G37" s="1">
        <f t="shared" si="1"/>
        <v>3.1203055129123604E-20</v>
      </c>
    </row>
    <row r="38" spans="1:7" x14ac:dyDescent="0.55000000000000004">
      <c r="A38">
        <v>1061</v>
      </c>
      <c r="B38" s="1">
        <v>46476206.299882516</v>
      </c>
      <c r="C38">
        <v>0.97313000000000005</v>
      </c>
      <c r="D38" s="1">
        <v>946674529.54978597</v>
      </c>
      <c r="E38" s="1">
        <v>243963253.57170299</v>
      </c>
      <c r="F38" s="1">
        <f t="shared" si="0"/>
        <v>2.133791991520307E-19</v>
      </c>
      <c r="G38" s="1">
        <f t="shared" si="1"/>
        <v>5.4988997849567794E-20</v>
      </c>
    </row>
    <row r="39" spans="1:7" x14ac:dyDescent="0.55000000000000004">
      <c r="A39">
        <v>1062</v>
      </c>
      <c r="B39" s="1">
        <v>46476206.299882516</v>
      </c>
      <c r="C39">
        <v>0.97658999999999996</v>
      </c>
      <c r="D39" s="1">
        <v>306197532.89971501</v>
      </c>
      <c r="E39" s="1">
        <v>158835505.92541999</v>
      </c>
      <c r="F39" s="1">
        <f t="shared" si="0"/>
        <v>6.9016522905228023E-20</v>
      </c>
      <c r="G39" s="1">
        <f t="shared" si="1"/>
        <v>3.5801315017308009E-20</v>
      </c>
    </row>
    <row r="40" spans="1:7" x14ac:dyDescent="0.55000000000000004">
      <c r="A40">
        <v>1063</v>
      </c>
      <c r="B40" s="1">
        <v>46490029.923853248</v>
      </c>
      <c r="C40">
        <v>0.97658999999999996</v>
      </c>
      <c r="D40" s="1">
        <v>106974547.483668</v>
      </c>
      <c r="E40" s="1">
        <v>132699273.877405</v>
      </c>
      <c r="F40" s="1">
        <f t="shared" si="0"/>
        <v>2.4104753320447188E-20</v>
      </c>
      <c r="G40" s="1">
        <f t="shared" si="1"/>
        <v>2.9901348852217935E-20</v>
      </c>
    </row>
    <row r="41" spans="1:7" x14ac:dyDescent="0.55000000000000004">
      <c r="A41">
        <v>1064</v>
      </c>
      <c r="B41" s="1">
        <v>46490029.923853248</v>
      </c>
      <c r="C41">
        <v>0.98075999999999997</v>
      </c>
      <c r="D41" s="1">
        <v>1859068.5313174101</v>
      </c>
      <c r="E41" s="1">
        <v>197781592.32932001</v>
      </c>
      <c r="F41" s="1">
        <f t="shared" si="0"/>
        <v>4.1890701486775453E-22</v>
      </c>
      <c r="G41" s="1">
        <f t="shared" si="1"/>
        <v>4.4566456288598629E-20</v>
      </c>
    </row>
    <row r="42" spans="1:7" x14ac:dyDescent="0.55000000000000004">
      <c r="A42">
        <v>1065</v>
      </c>
      <c r="B42" s="1">
        <v>46490029.923853248</v>
      </c>
      <c r="C42">
        <v>0.98075999999999997</v>
      </c>
      <c r="D42" s="1">
        <v>2276342.38739414</v>
      </c>
      <c r="E42" s="1">
        <v>176056457.955823</v>
      </c>
      <c r="F42" s="1">
        <f t="shared" si="0"/>
        <v>5.1293202926977362E-22</v>
      </c>
      <c r="G42" s="1">
        <f t="shared" si="1"/>
        <v>3.9671095501896876E-20</v>
      </c>
    </row>
    <row r="43" spans="1:7" x14ac:dyDescent="0.55000000000000004">
      <c r="A43">
        <v>1066</v>
      </c>
      <c r="B43" s="1">
        <v>46490029.923853248</v>
      </c>
      <c r="C43">
        <v>0.98316000000000003</v>
      </c>
      <c r="D43" s="1">
        <v>407039265.06917602</v>
      </c>
      <c r="E43" s="1">
        <v>646513371.96521699</v>
      </c>
      <c r="F43" s="1">
        <f t="shared" si="0"/>
        <v>9.1718836929191553E-20</v>
      </c>
      <c r="G43" s="1">
        <f t="shared" si="1"/>
        <v>1.4567993710813608E-19</v>
      </c>
    </row>
    <row r="44" spans="1:7" x14ac:dyDescent="0.55000000000000004">
      <c r="A44">
        <v>1067</v>
      </c>
      <c r="B44" s="1">
        <v>46490029.923853248</v>
      </c>
      <c r="C44">
        <v>0.98316000000000003</v>
      </c>
      <c r="D44" s="1">
        <v>100179364.271264</v>
      </c>
      <c r="E44" s="1">
        <v>229141252.72520599</v>
      </c>
      <c r="F44" s="1">
        <f t="shared" si="0"/>
        <v>2.2573583346325549E-20</v>
      </c>
      <c r="G44" s="1">
        <f t="shared" si="1"/>
        <v>5.1632780903537857E-20</v>
      </c>
    </row>
    <row r="45" spans="1:7" x14ac:dyDescent="0.55000000000000004">
      <c r="A45">
        <v>1068</v>
      </c>
      <c r="B45" s="1">
        <v>46490029.923853248</v>
      </c>
      <c r="C45">
        <v>0.98324</v>
      </c>
      <c r="D45" s="1">
        <v>92626226.262459904</v>
      </c>
      <c r="E45" s="1">
        <v>272229225.89423102</v>
      </c>
      <c r="F45" s="1">
        <f t="shared" si="0"/>
        <v>2.087162215293688E-20</v>
      </c>
      <c r="G45" s="1">
        <f t="shared" si="1"/>
        <v>6.1341865809701767E-20</v>
      </c>
    </row>
    <row r="46" spans="1:7" x14ac:dyDescent="0.55000000000000004">
      <c r="A46">
        <v>1069</v>
      </c>
      <c r="B46" s="1">
        <v>46490029.923853248</v>
      </c>
      <c r="C46">
        <v>0.98379000000000005</v>
      </c>
      <c r="D46" s="1">
        <v>188722647.98870999</v>
      </c>
      <c r="E46" s="1">
        <v>188890346.40643701</v>
      </c>
      <c r="F46" s="1">
        <f t="shared" si="0"/>
        <v>4.2525189241337662E-20</v>
      </c>
      <c r="G46" s="1">
        <f t="shared" si="1"/>
        <v>4.2562977005685587E-20</v>
      </c>
    </row>
    <row r="47" spans="1:7" x14ac:dyDescent="0.55000000000000004">
      <c r="A47">
        <v>1070</v>
      </c>
      <c r="B47" s="1">
        <v>46490029.923853248</v>
      </c>
      <c r="C47">
        <v>0.98412999999999995</v>
      </c>
      <c r="D47" s="1">
        <v>200200732.927762</v>
      </c>
      <c r="E47" s="1">
        <v>298548607.95587599</v>
      </c>
      <c r="F47" s="1">
        <f t="shared" si="0"/>
        <v>4.5111565277087936E-20</v>
      </c>
      <c r="G47" s="1">
        <f t="shared" si="1"/>
        <v>6.7272456095577142E-20</v>
      </c>
    </row>
    <row r="48" spans="1:7" x14ac:dyDescent="0.55000000000000004">
      <c r="A48">
        <v>1071</v>
      </c>
      <c r="B48" s="1">
        <v>46608598.408744402</v>
      </c>
      <c r="C48">
        <v>0.98412999999999995</v>
      </c>
      <c r="D48" s="1">
        <v>115876039.25234801</v>
      </c>
      <c r="E48" s="1">
        <v>269292023.64621198</v>
      </c>
      <c r="F48" s="1">
        <f t="shared" si="0"/>
        <v>2.6044118222672142E-20</v>
      </c>
      <c r="G48" s="1">
        <f t="shared" si="1"/>
        <v>6.0525656084870469E-20</v>
      </c>
    </row>
    <row r="49" spans="1:7" x14ac:dyDescent="0.55000000000000004">
      <c r="A49">
        <v>1072</v>
      </c>
      <c r="B49" s="1">
        <v>46608598.408744402</v>
      </c>
      <c r="C49">
        <v>0.98624999999999996</v>
      </c>
      <c r="D49" s="1">
        <v>270628136.08150399</v>
      </c>
      <c r="E49" s="1">
        <v>300371592.00896299</v>
      </c>
      <c r="F49" s="1">
        <f t="shared" si="0"/>
        <v>6.0825958636183485E-20</v>
      </c>
      <c r="G49" s="1">
        <f t="shared" si="1"/>
        <v>6.7511051495101549E-20</v>
      </c>
    </row>
    <row r="50" spans="1:7" x14ac:dyDescent="0.55000000000000004">
      <c r="A50">
        <v>1073</v>
      </c>
      <c r="B50" s="1">
        <v>46608598.408744402</v>
      </c>
      <c r="C50">
        <v>0.98721000000000003</v>
      </c>
      <c r="D50" s="1">
        <v>33688476.451212198</v>
      </c>
      <c r="E50" s="1">
        <v>258855305.89289001</v>
      </c>
      <c r="F50" s="1">
        <f t="shared" si="0"/>
        <v>7.571769531459009E-21</v>
      </c>
      <c r="G50" s="1">
        <f t="shared" si="1"/>
        <v>5.8179915647261664E-20</v>
      </c>
    </row>
    <row r="51" spans="1:7" x14ac:dyDescent="0.55000000000000004">
      <c r="A51">
        <v>1074</v>
      </c>
      <c r="B51" s="1">
        <v>46608598.408744402</v>
      </c>
      <c r="C51">
        <v>0.99172000000000005</v>
      </c>
      <c r="D51" s="1">
        <v>45857518.222922601</v>
      </c>
      <c r="E51" s="1">
        <v>221169998.15729901</v>
      </c>
      <c r="F51" s="1">
        <f t="shared" si="0"/>
        <v>1.0306864419098944E-20</v>
      </c>
      <c r="G51" s="1">
        <f t="shared" si="1"/>
        <v>4.9709824537346331E-20</v>
      </c>
    </row>
    <row r="52" spans="1:7" x14ac:dyDescent="0.55000000000000004">
      <c r="A52">
        <v>1075</v>
      </c>
      <c r="B52" s="1">
        <v>46608598.408744402</v>
      </c>
      <c r="C52">
        <v>0.99353999999999998</v>
      </c>
      <c r="D52" s="1">
        <v>4133462700.5658698</v>
      </c>
      <c r="E52" s="1">
        <v>166169859.251495</v>
      </c>
      <c r="F52" s="1">
        <f t="shared" si="0"/>
        <v>9.2903064289334355E-19</v>
      </c>
      <c r="G52" s="1">
        <f t="shared" si="1"/>
        <v>3.7348078923943997E-20</v>
      </c>
    </row>
    <row r="53" spans="1:7" x14ac:dyDescent="0.55000000000000004">
      <c r="A53">
        <v>1076</v>
      </c>
      <c r="B53" s="1">
        <v>46608598.408744402</v>
      </c>
      <c r="C53">
        <v>0.99353999999999998</v>
      </c>
      <c r="D53" s="1">
        <v>6230720403.2573099</v>
      </c>
      <c r="E53" s="1">
        <v>181285692.52894899</v>
      </c>
      <c r="F53" s="1">
        <f t="shared" si="0"/>
        <v>1.4004070197934439E-18</v>
      </c>
      <c r="G53" s="1">
        <f t="shared" si="1"/>
        <v>4.0745490083768705E-20</v>
      </c>
    </row>
    <row r="54" spans="1:7" x14ac:dyDescent="0.55000000000000004">
      <c r="A54">
        <v>1077</v>
      </c>
      <c r="B54" s="1">
        <v>46608598.408744402</v>
      </c>
      <c r="C54">
        <v>1.00417</v>
      </c>
      <c r="D54" s="1">
        <v>27754940118.026199</v>
      </c>
      <c r="E54" s="1">
        <v>915273905.24440706</v>
      </c>
      <c r="F54" s="1">
        <f t="shared" si="0"/>
        <v>6.2381571406913016E-18</v>
      </c>
      <c r="G54" s="1">
        <f t="shared" si="1"/>
        <v>2.0571553832971671E-19</v>
      </c>
    </row>
    <row r="55" spans="1:7" x14ac:dyDescent="0.55000000000000004">
      <c r="A55">
        <v>1078</v>
      </c>
      <c r="B55" s="1">
        <v>46608598.408744402</v>
      </c>
      <c r="C55">
        <v>1.0075799999999999</v>
      </c>
      <c r="D55" s="1">
        <v>449873957.77211702</v>
      </c>
      <c r="E55" s="1">
        <v>137977431.23357001</v>
      </c>
      <c r="F55" s="1">
        <f t="shared" si="0"/>
        <v>1.0111297052536265E-19</v>
      </c>
      <c r="G55" s="1">
        <f t="shared" si="1"/>
        <v>3.1011592683816188E-20</v>
      </c>
    </row>
    <row r="56" spans="1:7" x14ac:dyDescent="0.55000000000000004">
      <c r="A56">
        <v>1079</v>
      </c>
      <c r="B56" s="1">
        <v>46608598.408744402</v>
      </c>
      <c r="C56">
        <v>1.0075799999999999</v>
      </c>
      <c r="D56" s="1">
        <v>46852292.633107103</v>
      </c>
      <c r="E56" s="1">
        <v>156178619.98521101</v>
      </c>
      <c r="F56" s="1">
        <f t="shared" si="0"/>
        <v>1.0530448367177401E-20</v>
      </c>
      <c r="G56" s="1">
        <f t="shared" si="1"/>
        <v>3.5102463537699841E-20</v>
      </c>
    </row>
    <row r="57" spans="1:7" x14ac:dyDescent="0.55000000000000004">
      <c r="A57">
        <v>1080</v>
      </c>
      <c r="B57" s="1">
        <v>46608598.408744402</v>
      </c>
      <c r="C57">
        <v>1.00888</v>
      </c>
      <c r="D57" s="1">
        <v>5660618645.7986498</v>
      </c>
      <c r="E57" s="1">
        <v>292960899.02955401</v>
      </c>
      <c r="F57" s="1">
        <f t="shared" si="0"/>
        <v>1.2722718361436832E-18</v>
      </c>
      <c r="G57" s="1">
        <f t="shared" si="1"/>
        <v>6.5845435675705624E-20</v>
      </c>
    </row>
    <row r="58" spans="1:7" x14ac:dyDescent="0.55000000000000004">
      <c r="A58">
        <v>1081</v>
      </c>
      <c r="B58" s="1">
        <v>46608598.408744402</v>
      </c>
      <c r="C58">
        <v>1.0098100000000001</v>
      </c>
      <c r="D58" s="1">
        <v>818828748.30147696</v>
      </c>
      <c r="E58" s="1">
        <v>225000914.86404601</v>
      </c>
      <c r="F58" s="1">
        <f t="shared" si="0"/>
        <v>1.8403867497097068E-19</v>
      </c>
      <c r="G58" s="1">
        <f t="shared" si="1"/>
        <v>5.0570855413578205E-20</v>
      </c>
    </row>
    <row r="59" spans="1:7" x14ac:dyDescent="0.55000000000000004">
      <c r="A59">
        <v>1082</v>
      </c>
      <c r="B59" s="1">
        <v>46608598.408744402</v>
      </c>
      <c r="C59">
        <v>1.0098100000000001</v>
      </c>
      <c r="D59" s="1">
        <v>1699447322.9288599</v>
      </c>
      <c r="E59" s="1">
        <v>236444720.39003101</v>
      </c>
      <c r="F59" s="1">
        <f t="shared" si="0"/>
        <v>3.8196513513181756E-19</v>
      </c>
      <c r="G59" s="1">
        <f t="shared" si="1"/>
        <v>5.314294733145054E-20</v>
      </c>
    </row>
    <row r="60" spans="1:7" x14ac:dyDescent="0.55000000000000004">
      <c r="A60">
        <v>1083</v>
      </c>
      <c r="B60" s="1">
        <v>64078941.520112902</v>
      </c>
      <c r="C60">
        <v>1.0200800000000001</v>
      </c>
      <c r="D60" s="1">
        <v>412305474.91785198</v>
      </c>
      <c r="E60" s="1">
        <v>1753456662.4012001</v>
      </c>
      <c r="F60" s="1">
        <f t="shared" si="0"/>
        <v>6.7404025086118923E-20</v>
      </c>
      <c r="G60" s="1">
        <f t="shared" si="1"/>
        <v>2.8665648178322419E-19</v>
      </c>
    </row>
    <row r="61" spans="1:7" x14ac:dyDescent="0.55000000000000004">
      <c r="A61">
        <v>1084</v>
      </c>
      <c r="B61" s="1">
        <v>64078941.520112902</v>
      </c>
      <c r="C61">
        <v>1.03986</v>
      </c>
      <c r="D61" s="1">
        <v>4150435939.1500401</v>
      </c>
      <c r="E61" s="1">
        <v>470272808.41298401</v>
      </c>
      <c r="F61" s="1">
        <f t="shared" si="0"/>
        <v>6.7851654945047146E-19</v>
      </c>
      <c r="G61" s="1">
        <f t="shared" si="1"/>
        <v>7.6880570605820745E-20</v>
      </c>
    </row>
    <row r="62" spans="1:7" x14ac:dyDescent="0.55000000000000004">
      <c r="A62">
        <v>1085</v>
      </c>
      <c r="B62" s="1">
        <v>64078941.520112902</v>
      </c>
      <c r="C62">
        <v>1.03986</v>
      </c>
      <c r="D62" s="1">
        <v>1088846835.87605</v>
      </c>
      <c r="E62" s="1">
        <v>470061616.96637303</v>
      </c>
      <c r="F62" s="1">
        <f t="shared" si="0"/>
        <v>1.7800554177689075E-19</v>
      </c>
      <c r="G62" s="1">
        <f t="shared" si="1"/>
        <v>7.6846044861120939E-20</v>
      </c>
    </row>
    <row r="63" spans="1:7" x14ac:dyDescent="0.55000000000000004">
      <c r="A63">
        <v>1086</v>
      </c>
      <c r="B63" s="1">
        <v>63999635.899552897</v>
      </c>
      <c r="C63">
        <v>1.04759</v>
      </c>
      <c r="D63" s="1">
        <v>808445701.82670605</v>
      </c>
      <c r="E63" s="1">
        <v>330833064.24066502</v>
      </c>
      <c r="F63" s="1">
        <f t="shared" si="0"/>
        <v>1.3232911630294562E-19</v>
      </c>
      <c r="G63" s="1">
        <f t="shared" si="1"/>
        <v>5.4151870602865828E-20</v>
      </c>
    </row>
    <row r="64" spans="1:7" x14ac:dyDescent="0.55000000000000004">
      <c r="A64">
        <v>1087</v>
      </c>
      <c r="B64" s="1">
        <v>63999635.899552897</v>
      </c>
      <c r="C64">
        <v>1.0554600000000001</v>
      </c>
      <c r="D64" s="1">
        <v>1126870.0834125699</v>
      </c>
      <c r="E64" s="1">
        <v>475163396.16198403</v>
      </c>
      <c r="F64" s="1">
        <f t="shared" si="0"/>
        <v>1.8444989192134518E-22</v>
      </c>
      <c r="G64" s="1">
        <f t="shared" si="1"/>
        <v>7.7776345611767468E-20</v>
      </c>
    </row>
    <row r="65" spans="1:9" x14ac:dyDescent="0.55000000000000004">
      <c r="A65">
        <v>1088</v>
      </c>
      <c r="B65" s="1">
        <v>63999635.899552897</v>
      </c>
      <c r="C65">
        <v>1.0554600000000001</v>
      </c>
      <c r="D65" s="1">
        <v>3594565.2223201902</v>
      </c>
      <c r="E65" s="1">
        <v>464988109.39595902</v>
      </c>
      <c r="F65" s="1">
        <f t="shared" si="0"/>
        <v>5.8837054645494667E-22</v>
      </c>
      <c r="G65" s="1">
        <f t="shared" si="1"/>
        <v>7.6110820391168593E-20</v>
      </c>
    </row>
    <row r="66" spans="1:9" x14ac:dyDescent="0.55000000000000004">
      <c r="I6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18FA-305D-4C76-963E-7DDB7C2068D4}">
  <dimension ref="A1:M65"/>
  <sheetViews>
    <sheetView workbookViewId="0">
      <selection activeCell="F2" sqref="F2"/>
    </sheetView>
  </sheetViews>
  <sheetFormatPr defaultRowHeight="14.4" x14ac:dyDescent="0.55000000000000004"/>
  <cols>
    <col min="1" max="1" width="9.5234375" bestFit="1" customWidth="1"/>
    <col min="2" max="2" width="12.41796875" style="3" bestFit="1" customWidth="1"/>
    <col min="3" max="3" width="12.41796875" bestFit="1" customWidth="1"/>
    <col min="4" max="4" width="12.26171875" bestFit="1" customWidth="1"/>
    <col min="5" max="5" width="12.41796875" bestFit="1" customWidth="1"/>
    <col min="6" max="6" width="12.41796875" customWidth="1"/>
    <col min="7" max="7" width="13.62890625" bestFit="1" customWidth="1"/>
    <col min="8" max="8" width="9.89453125" bestFit="1" customWidth="1"/>
    <col min="9" max="9" width="9.89453125" customWidth="1"/>
    <col min="11" max="11" width="16.89453125" bestFit="1" customWidth="1"/>
    <col min="12" max="12" width="11.578125" bestFit="1" customWidth="1"/>
  </cols>
  <sheetData>
    <row r="1" spans="1:13" x14ac:dyDescent="0.55000000000000004">
      <c r="A1" t="s">
        <v>6</v>
      </c>
      <c r="B1" t="s">
        <v>8</v>
      </c>
      <c r="C1" t="s">
        <v>7</v>
      </c>
      <c r="D1" t="s">
        <v>9</v>
      </c>
      <c r="E1" t="s">
        <v>11</v>
      </c>
      <c r="F1" t="s">
        <v>19</v>
      </c>
      <c r="G1" t="s">
        <v>17</v>
      </c>
      <c r="H1" t="s">
        <v>18</v>
      </c>
      <c r="I1" t="s">
        <v>20</v>
      </c>
      <c r="K1" t="s">
        <v>13</v>
      </c>
      <c r="L1" s="1">
        <v>70623.306320765405</v>
      </c>
    </row>
    <row r="2" spans="1:13" x14ac:dyDescent="0.55000000000000004">
      <c r="A2">
        <v>1025</v>
      </c>
      <c r="B2" s="3">
        <v>11895843.1040603</v>
      </c>
      <c r="C2">
        <v>0</v>
      </c>
      <c r="D2" s="1">
        <v>125835354.600177</v>
      </c>
      <c r="E2" s="1">
        <f t="shared" ref="E2:E33" si="0">D2*$L$2/$B2</f>
        <v>1.1070287359922874E-19</v>
      </c>
      <c r="F2" s="1">
        <v>4.4445859093705896E-9</v>
      </c>
      <c r="G2" s="1">
        <v>12335632403900.199</v>
      </c>
      <c r="H2" s="1">
        <f t="shared" ref="H2:H33" si="1">G2*$L$2/$B2</f>
        <v>1.085219618218164E-14</v>
      </c>
      <c r="I2" s="1">
        <f>G2/F2</f>
        <v>2.7754289500609703E+21</v>
      </c>
      <c r="K2" t="s">
        <v>14</v>
      </c>
      <c r="L2" s="3">
        <f>L1*L3^3</f>
        <v>1.0465294270352791E-20</v>
      </c>
      <c r="M2" s="1"/>
    </row>
    <row r="3" spans="1:13" x14ac:dyDescent="0.55000000000000004">
      <c r="A3">
        <v>1026</v>
      </c>
      <c r="B3" s="3">
        <v>11895843.1040603</v>
      </c>
      <c r="C3">
        <v>0</v>
      </c>
      <c r="D3" s="1">
        <v>14523665526.679701</v>
      </c>
      <c r="E3" s="1">
        <f t="shared" si="0"/>
        <v>1.2777104766033991E-17</v>
      </c>
      <c r="F3" s="1">
        <v>4.6836537493187098E-7</v>
      </c>
      <c r="G3" s="1">
        <v>16197670708636.4</v>
      </c>
      <c r="H3" s="1">
        <f t="shared" si="1"/>
        <v>1.4249800453596709E-14</v>
      </c>
      <c r="I3" s="1">
        <f t="shared" ref="I3:I65" si="2">G3/F3</f>
        <v>3.4583407688906412E+19</v>
      </c>
      <c r="K3" t="s">
        <v>15</v>
      </c>
      <c r="L3">
        <f>5.29177210903E-11*100</f>
        <v>5.2917721090299995E-9</v>
      </c>
      <c r="M3" s="1"/>
    </row>
    <row r="4" spans="1:13" x14ac:dyDescent="0.55000000000000004">
      <c r="A4">
        <v>1027</v>
      </c>
      <c r="B4" s="3">
        <v>11895843.1040603</v>
      </c>
      <c r="C4">
        <v>1.6999999999999999E-3</v>
      </c>
      <c r="D4" s="1">
        <v>43183540337.917099</v>
      </c>
      <c r="E4" s="1">
        <f t="shared" si="0"/>
        <v>3.7990452069572087E-17</v>
      </c>
      <c r="F4" s="1">
        <v>1.49533595069548E-6</v>
      </c>
      <c r="G4" s="1">
        <v>37154837091084.797</v>
      </c>
      <c r="H4" s="1">
        <f t="shared" si="1"/>
        <v>3.2686737738874783E-14</v>
      </c>
      <c r="I4" s="1">
        <f t="shared" si="2"/>
        <v>2.4847150283388895E+19</v>
      </c>
      <c r="M4" s="1"/>
    </row>
    <row r="5" spans="1:13" x14ac:dyDescent="0.55000000000000004">
      <c r="A5">
        <v>1028</v>
      </c>
      <c r="B5" s="3">
        <v>12028019.1385301</v>
      </c>
      <c r="C5">
        <v>6.2100000000000002E-3</v>
      </c>
      <c r="D5" s="1">
        <v>38201104773.147202</v>
      </c>
      <c r="E5" s="1">
        <f t="shared" si="0"/>
        <v>3.3237875522072078E-17</v>
      </c>
      <c r="F5" s="1">
        <v>1.4139045247189099E-6</v>
      </c>
      <c r="G5" s="1">
        <v>58696556269449.297</v>
      </c>
      <c r="H5" s="1">
        <f t="shared" si="1"/>
        <v>5.1070481925686096E-14</v>
      </c>
      <c r="I5" s="1">
        <f t="shared" si="2"/>
        <v>4.1513804675827327E+19</v>
      </c>
      <c r="M5" s="1"/>
    </row>
    <row r="6" spans="1:13" x14ac:dyDescent="0.55000000000000004">
      <c r="A6">
        <v>1029</v>
      </c>
      <c r="B6" s="3">
        <v>12028019.1385301</v>
      </c>
      <c r="C6">
        <v>6.2199999999999998E-3</v>
      </c>
      <c r="D6" s="1">
        <v>56790669538.275101</v>
      </c>
      <c r="E6" s="1">
        <f t="shared" si="0"/>
        <v>4.9412215069109059E-17</v>
      </c>
      <c r="F6" s="1">
        <v>2.0596687937407E-6</v>
      </c>
      <c r="G6" s="1">
        <v>40985077165092.203</v>
      </c>
      <c r="H6" s="1">
        <f t="shared" si="1"/>
        <v>3.5660143892839143E-14</v>
      </c>
      <c r="I6" s="1">
        <f t="shared" si="2"/>
        <v>1.9898867861495591E+19</v>
      </c>
      <c r="M6" s="1"/>
    </row>
    <row r="7" spans="1:13" x14ac:dyDescent="0.55000000000000004">
      <c r="A7">
        <v>1030</v>
      </c>
      <c r="B7" s="3">
        <v>12028019.1385301</v>
      </c>
      <c r="C7">
        <v>6.6640000000000005E-2</v>
      </c>
      <c r="D7" s="1">
        <v>41898848684.9814</v>
      </c>
      <c r="E7" s="1">
        <f t="shared" si="0"/>
        <v>3.6455194826943042E-17</v>
      </c>
      <c r="F7" s="1">
        <v>4.0693037446919397E-6</v>
      </c>
      <c r="G7" s="1">
        <v>4593024478905.0498</v>
      </c>
      <c r="H7" s="1">
        <f t="shared" si="1"/>
        <v>3.9962816993446578E-15</v>
      </c>
      <c r="I7" s="1">
        <f t="shared" si="2"/>
        <v>1.1287003298528058E+18</v>
      </c>
      <c r="M7" s="1"/>
    </row>
    <row r="8" spans="1:13" x14ac:dyDescent="0.55000000000000004">
      <c r="A8">
        <v>1031</v>
      </c>
      <c r="B8" s="3">
        <v>23342287.690591801</v>
      </c>
      <c r="C8">
        <v>0.11151</v>
      </c>
      <c r="D8" s="1">
        <v>29039.8577026352</v>
      </c>
      <c r="E8" s="1">
        <f t="shared" si="0"/>
        <v>1.3019745984440972E-23</v>
      </c>
      <c r="F8" s="1">
        <v>7.0898183897069101E-13</v>
      </c>
      <c r="G8" s="1">
        <v>24078599.177336302</v>
      </c>
      <c r="H8" s="1">
        <f t="shared" si="1"/>
        <v>1.0795412572618767E-20</v>
      </c>
      <c r="I8" s="1">
        <f t="shared" si="2"/>
        <v>3.396222280149506E+19</v>
      </c>
      <c r="M8" s="1"/>
    </row>
    <row r="9" spans="1:13" x14ac:dyDescent="0.55000000000000004">
      <c r="A9">
        <v>1032</v>
      </c>
      <c r="B9" s="3">
        <v>23342287.690591801</v>
      </c>
      <c r="C9">
        <v>0.11397</v>
      </c>
      <c r="D9" s="1">
        <v>280.23684696036901</v>
      </c>
      <c r="E9" s="1">
        <f t="shared" si="0"/>
        <v>1.2564154412414951E-25</v>
      </c>
      <c r="F9" s="1">
        <v>1.7402434571957301E-13</v>
      </c>
      <c r="G9" s="1">
        <v>21687161.930342201</v>
      </c>
      <c r="H9" s="1">
        <f t="shared" si="1"/>
        <v>9.7232342647075478E-21</v>
      </c>
      <c r="I9" s="1">
        <f t="shared" si="2"/>
        <v>1.2462142489700499E+20</v>
      </c>
      <c r="M9" s="1"/>
    </row>
    <row r="10" spans="1:13" x14ac:dyDescent="0.55000000000000004">
      <c r="A10">
        <v>1033</v>
      </c>
      <c r="B10" s="3">
        <v>23342287.690591801</v>
      </c>
      <c r="C10">
        <v>0.11397</v>
      </c>
      <c r="D10" s="1">
        <v>69959545064.785599</v>
      </c>
      <c r="E10" s="1">
        <f t="shared" si="0"/>
        <v>3.1365701418292574E-17</v>
      </c>
      <c r="F10" s="1">
        <v>1.55759334640478E-6</v>
      </c>
      <c r="G10" s="1">
        <v>2350156081964.0298</v>
      </c>
      <c r="H10" s="1">
        <f t="shared" si="1"/>
        <v>1.0536702873783046E-15</v>
      </c>
      <c r="I10" s="1">
        <f t="shared" si="2"/>
        <v>1.5088380336168195E+18</v>
      </c>
      <c r="M10" s="1"/>
    </row>
    <row r="11" spans="1:13" x14ac:dyDescent="0.55000000000000004">
      <c r="A11">
        <v>1034</v>
      </c>
      <c r="B11" s="3">
        <v>23448028.518222202</v>
      </c>
      <c r="C11">
        <v>0.11557000000000001</v>
      </c>
      <c r="D11" s="1">
        <v>111547540.867846</v>
      </c>
      <c r="E11" s="1">
        <f t="shared" si="0"/>
        <v>4.9785756589685418E-20</v>
      </c>
      <c r="F11" s="1">
        <v>8.7454061218878197E-9</v>
      </c>
      <c r="G11" s="1">
        <v>530530572753.638</v>
      </c>
      <c r="H11" s="1">
        <f t="shared" si="1"/>
        <v>2.3678573057734366E-16</v>
      </c>
      <c r="I11" s="1">
        <f t="shared" si="2"/>
        <v>6.0663914901085856E+19</v>
      </c>
      <c r="M11" s="1"/>
    </row>
    <row r="12" spans="1:13" x14ac:dyDescent="0.55000000000000004">
      <c r="A12">
        <v>1035</v>
      </c>
      <c r="B12" s="3">
        <v>23448028.518222202</v>
      </c>
      <c r="C12">
        <v>0.11558</v>
      </c>
      <c r="D12" s="1">
        <v>11193830916.209101</v>
      </c>
      <c r="E12" s="1">
        <f t="shared" si="0"/>
        <v>4.9960163797848772E-18</v>
      </c>
      <c r="F12" s="1">
        <v>9.4616678078542096E-7</v>
      </c>
      <c r="G12" s="1">
        <v>977110586436.97498</v>
      </c>
      <c r="H12" s="1">
        <f t="shared" si="1"/>
        <v>4.3610275438692755E-16</v>
      </c>
      <c r="I12" s="1">
        <f t="shared" si="2"/>
        <v>1.0327043881480042E+18</v>
      </c>
      <c r="M12" s="1"/>
    </row>
    <row r="13" spans="1:13" x14ac:dyDescent="0.55000000000000004">
      <c r="A13">
        <v>1036</v>
      </c>
      <c r="B13" s="3">
        <v>23448028.518222202</v>
      </c>
      <c r="C13">
        <v>0.15795999999999999</v>
      </c>
      <c r="D13" s="1">
        <v>2344538198.7736902</v>
      </c>
      <c r="E13" s="1">
        <f t="shared" si="0"/>
        <v>1.0464113074232077E-18</v>
      </c>
      <c r="F13" s="1">
        <v>7.4902323819289297E-7</v>
      </c>
      <c r="G13" s="1">
        <v>79475264518.886902</v>
      </c>
      <c r="H13" s="1">
        <f t="shared" si="1"/>
        <v>3.5471298994621847E-17</v>
      </c>
      <c r="I13" s="1">
        <f t="shared" si="2"/>
        <v>1.0610520537470955E+17</v>
      </c>
      <c r="M13" s="1"/>
    </row>
    <row r="14" spans="1:13" x14ac:dyDescent="0.55000000000000004">
      <c r="A14">
        <v>1037</v>
      </c>
      <c r="B14" s="3">
        <v>39282717.449891999</v>
      </c>
      <c r="C14">
        <v>0.53485000000000005</v>
      </c>
      <c r="D14" s="1">
        <v>30692192732.574902</v>
      </c>
      <c r="E14" s="1">
        <f t="shared" si="0"/>
        <v>8.176695748161964E-18</v>
      </c>
      <c r="F14" s="1">
        <v>3.40301032951759E-6</v>
      </c>
      <c r="G14" s="1">
        <v>2937762786.8223801</v>
      </c>
      <c r="H14" s="1">
        <f t="shared" si="1"/>
        <v>7.826483007395006E-19</v>
      </c>
      <c r="I14" s="1">
        <f t="shared" si="2"/>
        <v>863283534974998.63</v>
      </c>
      <c r="M14" s="1"/>
    </row>
    <row r="15" spans="1:13" x14ac:dyDescent="0.55000000000000004">
      <c r="A15">
        <v>1038</v>
      </c>
      <c r="B15" s="3">
        <v>39282717.449891999</v>
      </c>
      <c r="C15">
        <v>0.53485000000000005</v>
      </c>
      <c r="D15" s="1">
        <v>60632783.439976402</v>
      </c>
      <c r="E15" s="1">
        <f t="shared" si="0"/>
        <v>1.6153157477950171E-20</v>
      </c>
      <c r="F15" s="1">
        <v>6.7342845674229398E-9</v>
      </c>
      <c r="G15" s="1">
        <v>2902778881.4588099</v>
      </c>
      <c r="H15" s="1">
        <f t="shared" si="1"/>
        <v>7.7332825141188098E-19</v>
      </c>
      <c r="I15" s="1">
        <f t="shared" si="2"/>
        <v>4.310448797339193E+17</v>
      </c>
      <c r="M15" s="1"/>
    </row>
    <row r="16" spans="1:13" x14ac:dyDescent="0.55000000000000004">
      <c r="A16">
        <v>1039</v>
      </c>
      <c r="B16" s="3">
        <v>39282717.449891999</v>
      </c>
      <c r="C16">
        <v>0.54015000000000002</v>
      </c>
      <c r="D16" s="1">
        <v>3793278478.6427202</v>
      </c>
      <c r="E16" s="1">
        <f t="shared" si="0"/>
        <v>1.0105659207265804E-18</v>
      </c>
      <c r="F16" s="1">
        <v>4.2300314993613701E-7</v>
      </c>
      <c r="G16" s="1">
        <v>3106282095.4302301</v>
      </c>
      <c r="H16" s="1">
        <f t="shared" si="1"/>
        <v>8.275434676043479E-19</v>
      </c>
      <c r="I16" s="1">
        <f t="shared" si="2"/>
        <v>7343401806580404</v>
      </c>
      <c r="M16" s="1"/>
    </row>
    <row r="17" spans="1:13" x14ac:dyDescent="0.55000000000000004">
      <c r="A17">
        <v>1040</v>
      </c>
      <c r="B17" s="3">
        <v>39335587.863843702</v>
      </c>
      <c r="C17">
        <v>0.54484999999999995</v>
      </c>
      <c r="D17" s="1">
        <v>2484203323.69243</v>
      </c>
      <c r="E17" s="1">
        <f t="shared" si="0"/>
        <v>6.6092615419449192E-19</v>
      </c>
      <c r="F17" s="1">
        <v>6.0049040761345201E-7</v>
      </c>
      <c r="G17" s="1">
        <v>1773140924.8387599</v>
      </c>
      <c r="H17" s="1">
        <f t="shared" si="1"/>
        <v>4.7174689813901945E-19</v>
      </c>
      <c r="I17" s="1">
        <f t="shared" si="2"/>
        <v>2952821397906770.5</v>
      </c>
      <c r="M17" s="1"/>
    </row>
    <row r="18" spans="1:13" x14ac:dyDescent="0.55000000000000004">
      <c r="A18">
        <v>1041</v>
      </c>
      <c r="B18" s="3">
        <v>39335587.863843702</v>
      </c>
      <c r="C18">
        <v>0.54486000000000001</v>
      </c>
      <c r="D18" s="1">
        <v>4008331545.6616201</v>
      </c>
      <c r="E18" s="1">
        <f t="shared" si="0"/>
        <v>1.0664228358220318E-18</v>
      </c>
      <c r="F18" s="1">
        <v>9.7017181986011198E-7</v>
      </c>
      <c r="G18" s="1">
        <v>1526298476.3152599</v>
      </c>
      <c r="H18" s="1">
        <f t="shared" si="1"/>
        <v>4.060740811684276E-19</v>
      </c>
      <c r="I18" s="1">
        <f t="shared" si="2"/>
        <v>1573224912402975.5</v>
      </c>
      <c r="M18" s="1"/>
    </row>
    <row r="19" spans="1:13" x14ac:dyDescent="0.55000000000000004">
      <c r="A19">
        <v>1042</v>
      </c>
      <c r="B19" s="3">
        <v>39335587.863843702</v>
      </c>
      <c r="C19">
        <v>0.55196000000000001</v>
      </c>
      <c r="D19" s="1">
        <v>231664425.31045699</v>
      </c>
      <c r="E19" s="1">
        <f t="shared" si="0"/>
        <v>6.163468031132642E-20</v>
      </c>
      <c r="F19" s="1">
        <v>5.8430723120473102E-8</v>
      </c>
      <c r="G19" s="1">
        <v>1682683371.9281499</v>
      </c>
      <c r="H19" s="1">
        <f t="shared" si="1"/>
        <v>4.4768052563526205E-19</v>
      </c>
      <c r="I19" s="1">
        <f t="shared" si="2"/>
        <v>2.8797921402731488E+16</v>
      </c>
      <c r="M19" s="1"/>
    </row>
    <row r="20" spans="1:13" x14ac:dyDescent="0.55000000000000004">
      <c r="A20">
        <v>1043</v>
      </c>
      <c r="B20" s="3">
        <v>35141926.431821138</v>
      </c>
      <c r="C20">
        <v>0.61948999999999999</v>
      </c>
      <c r="D20" s="1">
        <v>1189540774.6965201</v>
      </c>
      <c r="E20" s="1">
        <f t="shared" si="0"/>
        <v>3.542462100913738E-19</v>
      </c>
      <c r="F20" s="1">
        <v>2.0362124038084901E-7</v>
      </c>
      <c r="G20" s="1">
        <v>974751564.87443495</v>
      </c>
      <c r="H20" s="1">
        <f t="shared" si="1"/>
        <v>2.9028180873034735E-19</v>
      </c>
      <c r="I20" s="1">
        <f t="shared" si="2"/>
        <v>4787081952016791</v>
      </c>
      <c r="M20" s="1"/>
    </row>
    <row r="21" spans="1:13" x14ac:dyDescent="0.55000000000000004">
      <c r="A21">
        <v>1044</v>
      </c>
      <c r="B21" s="3">
        <v>35141926.431821138</v>
      </c>
      <c r="C21">
        <v>0.61948999999999999</v>
      </c>
      <c r="D21" s="1">
        <v>23060880.1854796</v>
      </c>
      <c r="E21" s="1">
        <f t="shared" si="0"/>
        <v>6.8675488733554065E-21</v>
      </c>
      <c r="F21" s="1">
        <v>1.9150424498552501E-8</v>
      </c>
      <c r="G21" s="1">
        <v>1627960056.2432201</v>
      </c>
      <c r="H21" s="1">
        <f t="shared" si="1"/>
        <v>4.8480782867777682E-19</v>
      </c>
      <c r="I21" s="1">
        <f t="shared" si="2"/>
        <v>8.5009084595815136E+16</v>
      </c>
      <c r="M21" s="1"/>
    </row>
    <row r="22" spans="1:13" x14ac:dyDescent="0.55000000000000004">
      <c r="A22">
        <v>1045</v>
      </c>
      <c r="B22" s="3">
        <v>35141926.431821138</v>
      </c>
      <c r="C22">
        <v>0.61951000000000001</v>
      </c>
      <c r="D22" s="1">
        <v>24576615.6615193</v>
      </c>
      <c r="E22" s="1">
        <f t="shared" si="0"/>
        <v>7.3189361307826238E-21</v>
      </c>
      <c r="F22" s="1">
        <v>4.2806312099871798E-10</v>
      </c>
      <c r="G22" s="1">
        <v>335865859.94964898</v>
      </c>
      <c r="H22" s="1">
        <f t="shared" si="1"/>
        <v>1.0002112623385918E-19</v>
      </c>
      <c r="I22" s="1">
        <f t="shared" si="2"/>
        <v>7.8461760304423629E+17</v>
      </c>
      <c r="M22" s="1"/>
    </row>
    <row r="23" spans="1:13" x14ac:dyDescent="0.55000000000000004">
      <c r="A23">
        <v>1046</v>
      </c>
      <c r="B23" s="3">
        <v>35141926.431821138</v>
      </c>
      <c r="C23">
        <v>0.62138000000000004</v>
      </c>
      <c r="D23" s="1">
        <v>2157746.6921703699</v>
      </c>
      <c r="E23" s="1">
        <f t="shared" si="0"/>
        <v>6.425787197026192E-22</v>
      </c>
      <c r="F23" s="1">
        <v>7.0901377417248705E-10</v>
      </c>
      <c r="G23" s="1">
        <v>10590832.2053551</v>
      </c>
      <c r="H23" s="1">
        <f t="shared" si="1"/>
        <v>3.1539584436841803E-21</v>
      </c>
      <c r="I23" s="1">
        <f t="shared" si="2"/>
        <v>1.4937413899632632E+16</v>
      </c>
      <c r="M23" s="1"/>
    </row>
    <row r="24" spans="1:13" x14ac:dyDescent="0.55000000000000004">
      <c r="A24">
        <v>1047</v>
      </c>
      <c r="B24" s="3">
        <v>35085893.703702874</v>
      </c>
      <c r="C24">
        <v>0.62139999999999995</v>
      </c>
      <c r="D24" s="1">
        <v>800402140.96256804</v>
      </c>
      <c r="E24" s="1">
        <f t="shared" si="0"/>
        <v>2.3874107384956372E-19</v>
      </c>
      <c r="F24" s="1">
        <v>2.1151148155990298E-8</v>
      </c>
      <c r="G24" s="1">
        <v>278137738.495534</v>
      </c>
      <c r="H24" s="1">
        <f t="shared" si="1"/>
        <v>8.2961924972684889E-20</v>
      </c>
      <c r="I24" s="1">
        <f t="shared" si="2"/>
        <v>1.3150006630574404E+16</v>
      </c>
      <c r="M24" s="1"/>
    </row>
    <row r="25" spans="1:13" x14ac:dyDescent="0.55000000000000004">
      <c r="A25">
        <v>1048</v>
      </c>
      <c r="B25" s="3">
        <v>35085893.703702874</v>
      </c>
      <c r="C25">
        <v>0.62185000000000001</v>
      </c>
      <c r="D25" s="1">
        <v>389009818.72541201</v>
      </c>
      <c r="E25" s="1">
        <f t="shared" si="0"/>
        <v>1.1603245057395756E-19</v>
      </c>
      <c r="F25" s="1">
        <v>1.0342278386661501E-7</v>
      </c>
      <c r="G25" s="1">
        <v>159098110.186079</v>
      </c>
      <c r="H25" s="1">
        <f t="shared" si="1"/>
        <v>4.745521248554113E-20</v>
      </c>
      <c r="I25" s="1">
        <f t="shared" si="2"/>
        <v>1538327477156956</v>
      </c>
      <c r="M25" s="1"/>
    </row>
    <row r="26" spans="1:13" x14ac:dyDescent="0.55000000000000004">
      <c r="A26">
        <v>1049</v>
      </c>
      <c r="B26" s="3">
        <v>35085893.703702874</v>
      </c>
      <c r="C26">
        <v>0.63190999999999997</v>
      </c>
      <c r="D26" s="1">
        <v>13004161116.469601</v>
      </c>
      <c r="E26" s="1">
        <f t="shared" si="0"/>
        <v>3.8788344390546624E-18</v>
      </c>
      <c r="F26" s="1">
        <v>1.0542686990081299E-6</v>
      </c>
      <c r="G26" s="1">
        <v>4186989098.32056</v>
      </c>
      <c r="H26" s="1">
        <f t="shared" si="1"/>
        <v>1.2488800596251967E-18</v>
      </c>
      <c r="I26" s="1">
        <f t="shared" si="2"/>
        <v>3971462969791036.5</v>
      </c>
      <c r="M26" s="1"/>
    </row>
    <row r="27" spans="1:13" x14ac:dyDescent="0.55000000000000004">
      <c r="A27">
        <v>1050</v>
      </c>
      <c r="B27" s="3">
        <v>35085893.703702874</v>
      </c>
      <c r="C27">
        <v>0.64229000000000003</v>
      </c>
      <c r="D27" s="1">
        <v>9690970466.8441505</v>
      </c>
      <c r="E27" s="1">
        <f t="shared" si="0"/>
        <v>2.8905878401529421E-18</v>
      </c>
      <c r="F27" s="1">
        <v>1.65006358558629E-6</v>
      </c>
      <c r="G27" s="1">
        <v>591962528.33432496</v>
      </c>
      <c r="H27" s="1">
        <f t="shared" si="1"/>
        <v>1.7656845535580447E-19</v>
      </c>
      <c r="I27" s="1">
        <f t="shared" si="2"/>
        <v>358751343587764</v>
      </c>
      <c r="M27" s="1"/>
    </row>
    <row r="28" spans="1:13" x14ac:dyDescent="0.55000000000000004">
      <c r="A28">
        <v>1051</v>
      </c>
      <c r="B28" s="3">
        <v>35029771.347177595</v>
      </c>
      <c r="C28">
        <v>0.64229000000000003</v>
      </c>
      <c r="D28" s="1">
        <v>687683892.78490603</v>
      </c>
      <c r="E28" s="1">
        <f t="shared" si="0"/>
        <v>2.0544850925941426E-19</v>
      </c>
      <c r="F28" s="1">
        <v>9.0411347241733994E-8</v>
      </c>
      <c r="G28" s="1">
        <v>521451800.859115</v>
      </c>
      <c r="H28" s="1">
        <f t="shared" si="1"/>
        <v>1.5578595959735638E-19</v>
      </c>
      <c r="I28" s="1">
        <f t="shared" si="2"/>
        <v>5767548175837957</v>
      </c>
      <c r="M28" s="1"/>
    </row>
    <row r="29" spans="1:13" x14ac:dyDescent="0.55000000000000004">
      <c r="A29">
        <v>1052</v>
      </c>
      <c r="B29" s="3">
        <v>35029771.347177595</v>
      </c>
      <c r="C29">
        <v>0.64371</v>
      </c>
      <c r="D29" s="1">
        <v>1138707904.95627</v>
      </c>
      <c r="E29" s="1">
        <f t="shared" si="0"/>
        <v>3.4019386524783719E-19</v>
      </c>
      <c r="F29" s="1">
        <v>8.9323103032382098E-8</v>
      </c>
      <c r="G29" s="1">
        <v>936789348.57401299</v>
      </c>
      <c r="H29" s="1">
        <f t="shared" si="1"/>
        <v>2.7986983143551259E-19</v>
      </c>
      <c r="I29" s="1">
        <f t="shared" si="2"/>
        <v>1.0487648959467976E+16</v>
      </c>
      <c r="M29" s="1"/>
    </row>
    <row r="30" spans="1:13" x14ac:dyDescent="0.55000000000000004">
      <c r="A30">
        <v>1053</v>
      </c>
      <c r="B30" s="3">
        <v>35029771.347177595</v>
      </c>
      <c r="C30">
        <v>0.64371999999999996</v>
      </c>
      <c r="D30" s="1">
        <v>573777668.36477101</v>
      </c>
      <c r="E30" s="1">
        <f t="shared" si="0"/>
        <v>1.7141853669787184E-19</v>
      </c>
      <c r="F30" s="1">
        <v>1.44098843767314E-7</v>
      </c>
      <c r="G30" s="1">
        <v>841625614.31221998</v>
      </c>
      <c r="H30" s="1">
        <f t="shared" si="1"/>
        <v>2.5143925810847429E-19</v>
      </c>
      <c r="I30" s="1">
        <f t="shared" si="2"/>
        <v>5840613236781059</v>
      </c>
      <c r="M30" s="1"/>
    </row>
    <row r="31" spans="1:13" x14ac:dyDescent="0.55000000000000004">
      <c r="A31">
        <v>1054</v>
      </c>
      <c r="B31" s="3">
        <v>35029771.347177595</v>
      </c>
      <c r="C31">
        <v>0.64868999999999999</v>
      </c>
      <c r="D31" s="1">
        <v>13816981564.8276</v>
      </c>
      <c r="E31" s="1">
        <f t="shared" si="0"/>
        <v>4.1278824395070168E-18</v>
      </c>
      <c r="F31" s="1">
        <v>2.3921422961440799E-6</v>
      </c>
      <c r="G31" s="1">
        <v>13798939.3807889</v>
      </c>
      <c r="H31" s="1">
        <f t="shared" si="1"/>
        <v>4.1224922597261227E-21</v>
      </c>
      <c r="I31" s="1">
        <f t="shared" si="2"/>
        <v>5768444211296.1084</v>
      </c>
      <c r="M31" s="1"/>
    </row>
    <row r="32" spans="1:13" x14ac:dyDescent="0.55000000000000004">
      <c r="A32">
        <v>1055</v>
      </c>
      <c r="B32" s="3">
        <v>0</v>
      </c>
      <c r="C32">
        <v>0.92425000000000002</v>
      </c>
      <c r="D32" s="1">
        <v>9415947510.1710796</v>
      </c>
      <c r="E32" s="1" t="e">
        <f t="shared" si="0"/>
        <v>#DIV/0!</v>
      </c>
      <c r="F32" s="1">
        <v>3.0663672581821599E-6</v>
      </c>
      <c r="G32" s="1">
        <v>2976516099.9706602</v>
      </c>
      <c r="H32" s="1" t="e">
        <f t="shared" si="1"/>
        <v>#DIV/0!</v>
      </c>
      <c r="I32" s="1">
        <f t="shared" si="2"/>
        <v>970697848415989.63</v>
      </c>
      <c r="M32" s="1"/>
    </row>
    <row r="33" spans="1:13" x14ac:dyDescent="0.55000000000000004">
      <c r="A33">
        <v>1056</v>
      </c>
      <c r="B33" s="3">
        <v>0</v>
      </c>
      <c r="C33">
        <v>0.92425000000000002</v>
      </c>
      <c r="D33" s="1">
        <v>51226362.7551976</v>
      </c>
      <c r="E33" s="1" t="e">
        <f t="shared" si="0"/>
        <v>#DIV/0!</v>
      </c>
      <c r="F33" s="1">
        <v>1.1744917483047501E-7</v>
      </c>
      <c r="G33" s="1">
        <v>16556671.5986815</v>
      </c>
      <c r="H33" s="1" t="e">
        <f t="shared" si="1"/>
        <v>#DIV/0!</v>
      </c>
      <c r="I33" s="1">
        <f t="shared" si="2"/>
        <v>140968820109457.88</v>
      </c>
      <c r="M33" s="1"/>
    </row>
    <row r="34" spans="1:13" x14ac:dyDescent="0.55000000000000004">
      <c r="A34">
        <v>1057</v>
      </c>
      <c r="B34" s="3">
        <v>0</v>
      </c>
      <c r="C34">
        <v>0.92518</v>
      </c>
      <c r="D34" s="1">
        <v>4677887.1693492299</v>
      </c>
      <c r="E34" s="1" t="e">
        <f t="shared" ref="E34:E65" si="3">D34*$L$2/$B34</f>
        <v>#DIV/0!</v>
      </c>
      <c r="F34" s="1">
        <v>1.05114038087733E-8</v>
      </c>
      <c r="G34" s="1">
        <v>11849499.5375682</v>
      </c>
      <c r="H34" s="1" t="e">
        <f t="shared" ref="H34:H65" si="4">G34*$L$2/$B34</f>
        <v>#DIV/0!</v>
      </c>
      <c r="I34" s="1">
        <f t="shared" si="2"/>
        <v>1127299431468712.5</v>
      </c>
      <c r="M34" s="1"/>
    </row>
    <row r="35" spans="1:13" x14ac:dyDescent="0.55000000000000004">
      <c r="A35">
        <v>1058</v>
      </c>
      <c r="B35" s="3">
        <v>0</v>
      </c>
      <c r="C35">
        <v>0.93269000000000002</v>
      </c>
      <c r="D35" s="1">
        <v>1549844.0279603601</v>
      </c>
      <c r="E35" s="1" t="e">
        <f t="shared" si="3"/>
        <v>#DIV/0!</v>
      </c>
      <c r="F35" s="1">
        <v>4.4432937840528204E-9</v>
      </c>
      <c r="G35" s="1">
        <v>23836966.306811601</v>
      </c>
      <c r="H35" s="1" t="e">
        <f t="shared" si="4"/>
        <v>#DIV/0!</v>
      </c>
      <c r="I35" s="1">
        <f t="shared" si="2"/>
        <v>5364706333928118</v>
      </c>
      <c r="M35" s="1"/>
    </row>
    <row r="36" spans="1:13" x14ac:dyDescent="0.55000000000000004">
      <c r="A36">
        <v>1059</v>
      </c>
      <c r="B36" s="3">
        <v>46476206.299882516</v>
      </c>
      <c r="C36">
        <v>0.94388000000000005</v>
      </c>
      <c r="D36" s="1">
        <v>270474327.41005999</v>
      </c>
      <c r="E36" s="1">
        <f t="shared" si="3"/>
        <v>6.0904141156830629E-20</v>
      </c>
      <c r="F36" s="1">
        <v>7.0317824624063506E-8</v>
      </c>
      <c r="G36" s="1">
        <v>4876147.7856203401</v>
      </c>
      <c r="H36" s="1">
        <f t="shared" si="4"/>
        <v>1.0979881006848657E-21</v>
      </c>
      <c r="I36" s="1">
        <f t="shared" si="2"/>
        <v>69344406083229.008</v>
      </c>
      <c r="M36" s="1"/>
    </row>
    <row r="37" spans="1:13" x14ac:dyDescent="0.55000000000000004">
      <c r="A37">
        <v>1060</v>
      </c>
      <c r="B37" s="3">
        <v>46476206.299882516</v>
      </c>
      <c r="C37">
        <v>0.94389000000000001</v>
      </c>
      <c r="D37" s="1">
        <v>209963114.881228</v>
      </c>
      <c r="E37" s="1">
        <f t="shared" si="3"/>
        <v>4.7278509975059966E-20</v>
      </c>
      <c r="F37" s="1">
        <v>1.1791438842136701E-7</v>
      </c>
      <c r="G37" s="1">
        <v>29691897.103393301</v>
      </c>
      <c r="H37" s="1">
        <f t="shared" si="4"/>
        <v>6.6858822044782956E-21</v>
      </c>
      <c r="I37" s="1">
        <f t="shared" si="2"/>
        <v>251808939527289.25</v>
      </c>
      <c r="M37" s="1"/>
    </row>
    <row r="38" spans="1:13" x14ac:dyDescent="0.55000000000000004">
      <c r="A38">
        <v>1061</v>
      </c>
      <c r="B38" s="3">
        <v>46476206.299882516</v>
      </c>
      <c r="C38">
        <v>0.94757000000000002</v>
      </c>
      <c r="D38" s="1">
        <v>972397953.36012602</v>
      </c>
      <c r="E38" s="1">
        <f t="shared" si="3"/>
        <v>2.1896001287498013E-19</v>
      </c>
      <c r="F38" s="1">
        <v>4.7392959832652398E-7</v>
      </c>
      <c r="G38" s="1">
        <v>45019609.842758097</v>
      </c>
      <c r="H38" s="1">
        <f t="shared" si="4"/>
        <v>1.0137304708153974E-20</v>
      </c>
      <c r="I38" s="1">
        <f t="shared" si="2"/>
        <v>94992188716900.672</v>
      </c>
      <c r="M38" s="1"/>
    </row>
    <row r="39" spans="1:13" x14ac:dyDescent="0.55000000000000004">
      <c r="A39">
        <v>1062</v>
      </c>
      <c r="B39" s="3">
        <v>46476206.299882516</v>
      </c>
      <c r="C39">
        <v>0.94816999999999996</v>
      </c>
      <c r="D39" s="1">
        <v>314744339.67164701</v>
      </c>
      <c r="E39" s="1">
        <f t="shared" si="3"/>
        <v>7.0872654995508668E-20</v>
      </c>
      <c r="F39" s="1">
        <v>9.7575894408764904E-8</v>
      </c>
      <c r="G39" s="1">
        <v>45090568.301293999</v>
      </c>
      <c r="H39" s="1">
        <f t="shared" si="4"/>
        <v>1.0153282801218568E-20</v>
      </c>
      <c r="I39" s="1">
        <f t="shared" si="2"/>
        <v>462107660652339.06</v>
      </c>
      <c r="M39" s="1"/>
    </row>
    <row r="40" spans="1:13" x14ac:dyDescent="0.55000000000000004">
      <c r="A40">
        <v>1063</v>
      </c>
      <c r="B40" s="3">
        <v>46490029.923853248</v>
      </c>
      <c r="C40">
        <v>0.94816999999999996</v>
      </c>
      <c r="D40" s="1">
        <v>109960495.65689699</v>
      </c>
      <c r="E40" s="1">
        <f t="shared" si="3"/>
        <v>2.4753026553180103E-20</v>
      </c>
      <c r="F40" s="1">
        <v>3.7905635650826303E-8</v>
      </c>
      <c r="G40" s="1">
        <v>67740434.177264497</v>
      </c>
      <c r="H40" s="1">
        <f t="shared" si="4"/>
        <v>1.5248937865337871E-20</v>
      </c>
      <c r="I40" s="1">
        <f t="shared" si="2"/>
        <v>1787080813029126</v>
      </c>
      <c r="M40" s="1"/>
    </row>
    <row r="41" spans="1:13" x14ac:dyDescent="0.55000000000000004">
      <c r="A41">
        <v>1064</v>
      </c>
      <c r="B41" s="3">
        <v>46490029.923853248</v>
      </c>
      <c r="C41">
        <v>0.94947999999999999</v>
      </c>
      <c r="D41" s="1">
        <v>1915991.76265702</v>
      </c>
      <c r="E41" s="1">
        <f t="shared" si="3"/>
        <v>4.3130575843079023E-22</v>
      </c>
      <c r="F41" s="1">
        <v>5.1215130763438895E-10</v>
      </c>
      <c r="G41" s="1">
        <v>119772014.414462</v>
      </c>
      <c r="H41" s="1">
        <f t="shared" si="4"/>
        <v>2.6961681424024149E-20</v>
      </c>
      <c r="I41" s="1">
        <f t="shared" si="2"/>
        <v>2.3386060453049555E+17</v>
      </c>
      <c r="M41" s="1"/>
    </row>
    <row r="42" spans="1:13" x14ac:dyDescent="0.55000000000000004">
      <c r="A42">
        <v>1065</v>
      </c>
      <c r="B42" s="3">
        <v>46490029.923853248</v>
      </c>
      <c r="C42">
        <v>0.94954000000000005</v>
      </c>
      <c r="D42" s="1">
        <v>2346041.9313954599</v>
      </c>
      <c r="E42" s="1">
        <f t="shared" si="3"/>
        <v>5.2811364550322815E-22</v>
      </c>
      <c r="F42" s="1">
        <v>5.5399432970271199E-9</v>
      </c>
      <c r="G42" s="1">
        <v>6783835.97892527</v>
      </c>
      <c r="H42" s="1">
        <f t="shared" si="4"/>
        <v>1.5270981738997223E-21</v>
      </c>
      <c r="I42" s="1">
        <f t="shared" si="2"/>
        <v>1224531663088619.8</v>
      </c>
      <c r="M42" s="1"/>
    </row>
    <row r="43" spans="1:13" x14ac:dyDescent="0.55000000000000004">
      <c r="A43">
        <v>1066</v>
      </c>
      <c r="B43" s="3">
        <v>46490029.923853248</v>
      </c>
      <c r="C43">
        <v>0.94955000000000001</v>
      </c>
      <c r="D43" s="1">
        <v>420159759.83781999</v>
      </c>
      <c r="E43" s="1">
        <f t="shared" si="3"/>
        <v>9.4581473371077927E-20</v>
      </c>
      <c r="F43" s="1">
        <v>1.19225789229181E-7</v>
      </c>
      <c r="G43" s="1">
        <v>374200593.22939402</v>
      </c>
      <c r="H43" s="1">
        <f t="shared" si="4"/>
        <v>8.4235680869650246E-20</v>
      </c>
      <c r="I43" s="1">
        <f t="shared" si="2"/>
        <v>3138587680137636.5</v>
      </c>
      <c r="M43" s="1"/>
    </row>
    <row r="44" spans="1:13" x14ac:dyDescent="0.55000000000000004">
      <c r="A44">
        <v>1067</v>
      </c>
      <c r="B44" s="3">
        <v>46490029.923853248</v>
      </c>
      <c r="C44">
        <v>0.95018000000000002</v>
      </c>
      <c r="D44" s="1">
        <v>103303287.785612</v>
      </c>
      <c r="E44" s="1">
        <f t="shared" si="3"/>
        <v>2.325443342458846E-20</v>
      </c>
      <c r="F44" s="1">
        <v>3.24019511711191E-8</v>
      </c>
      <c r="G44" s="1">
        <v>14964339.2592765</v>
      </c>
      <c r="H44" s="1">
        <f t="shared" si="4"/>
        <v>3.3685978298191994E-21</v>
      </c>
      <c r="I44" s="1">
        <f t="shared" si="2"/>
        <v>461834510528325.69</v>
      </c>
      <c r="M44" s="1"/>
    </row>
    <row r="45" spans="1:13" x14ac:dyDescent="0.55000000000000004">
      <c r="A45">
        <v>1068</v>
      </c>
      <c r="B45" s="3">
        <v>46490029.923853248</v>
      </c>
      <c r="C45">
        <v>0.95018999999999998</v>
      </c>
      <c r="D45" s="1">
        <v>95520889.573501199</v>
      </c>
      <c r="E45" s="1">
        <f t="shared" si="3"/>
        <v>2.1502550546642219E-20</v>
      </c>
      <c r="F45" s="1">
        <v>3.1323797695104401E-8</v>
      </c>
      <c r="G45" s="1">
        <v>24640496.737038299</v>
      </c>
      <c r="H45" s="1">
        <f t="shared" si="4"/>
        <v>5.5467817453149194E-21</v>
      </c>
      <c r="I45" s="1">
        <f t="shared" si="2"/>
        <v>786638228763984.25</v>
      </c>
      <c r="M45" s="1"/>
    </row>
    <row r="46" spans="1:13" x14ac:dyDescent="0.55000000000000004">
      <c r="A46">
        <v>1069</v>
      </c>
      <c r="B46" s="3">
        <v>46490029.923853248</v>
      </c>
      <c r="C46">
        <v>0.95123000000000002</v>
      </c>
      <c r="D46" s="1">
        <v>194714041.640926</v>
      </c>
      <c r="E46" s="1">
        <f t="shared" si="3"/>
        <v>4.383175807113189E-20</v>
      </c>
      <c r="F46" s="1">
        <v>9.8843077455348496E-8</v>
      </c>
      <c r="G46" s="1">
        <v>1969687.39769937</v>
      </c>
      <c r="H46" s="1">
        <f t="shared" si="4"/>
        <v>4.4339309463324205E-22</v>
      </c>
      <c r="I46" s="1">
        <f t="shared" si="2"/>
        <v>19927418777396.52</v>
      </c>
      <c r="M46" s="1"/>
    </row>
    <row r="47" spans="1:13" x14ac:dyDescent="0.55000000000000004">
      <c r="A47">
        <v>1070</v>
      </c>
      <c r="B47" s="3">
        <v>46490029.923853248</v>
      </c>
      <c r="C47">
        <v>0.95162000000000002</v>
      </c>
      <c r="D47" s="1">
        <v>206407035.25509399</v>
      </c>
      <c r="E47" s="1">
        <f t="shared" si="3"/>
        <v>4.6463948656383324E-20</v>
      </c>
      <c r="F47" s="1">
        <v>3.93376233199079E-8</v>
      </c>
      <c r="G47" s="1">
        <v>7664435.44487812</v>
      </c>
      <c r="H47" s="1">
        <f t="shared" si="4"/>
        <v>1.72532847318339E-21</v>
      </c>
      <c r="I47" s="1">
        <f t="shared" si="2"/>
        <v>194837277853522.97</v>
      </c>
      <c r="M47" s="1"/>
    </row>
    <row r="48" spans="1:13" x14ac:dyDescent="0.55000000000000004">
      <c r="A48">
        <v>1071</v>
      </c>
      <c r="B48" s="3">
        <v>46608598.408744402</v>
      </c>
      <c r="C48">
        <v>0.95162999999999998</v>
      </c>
      <c r="D48" s="1">
        <v>119468230.84161399</v>
      </c>
      <c r="E48" s="1">
        <f t="shared" si="3"/>
        <v>2.6824882841389196E-20</v>
      </c>
      <c r="F48" s="1">
        <v>7.8704961952657698E-8</v>
      </c>
      <c r="G48" s="1">
        <v>69334367.536545694</v>
      </c>
      <c r="H48" s="1">
        <f t="shared" si="4"/>
        <v>1.5568040749807507E-20</v>
      </c>
      <c r="I48" s="1">
        <f t="shared" si="2"/>
        <v>880940233199673.38</v>
      </c>
      <c r="M48" s="1"/>
    </row>
    <row r="49" spans="1:13" x14ac:dyDescent="0.55000000000000004">
      <c r="A49">
        <v>1072</v>
      </c>
      <c r="B49" s="3">
        <v>46608598.408744402</v>
      </c>
      <c r="C49">
        <v>0.95230000000000004</v>
      </c>
      <c r="D49" s="1">
        <v>278841924.81916398</v>
      </c>
      <c r="E49" s="1">
        <f t="shared" si="3"/>
        <v>6.2609966782366358E-20</v>
      </c>
      <c r="F49" s="1">
        <v>6.5219848590084698E-8</v>
      </c>
      <c r="G49" s="1">
        <v>58398304.315009803</v>
      </c>
      <c r="H49" s="1">
        <f t="shared" si="4"/>
        <v>1.3112504138968696E-20</v>
      </c>
      <c r="I49" s="1">
        <f t="shared" si="2"/>
        <v>895406928679807.38</v>
      </c>
      <c r="M49" s="1"/>
    </row>
    <row r="50" spans="1:13" x14ac:dyDescent="0.55000000000000004">
      <c r="A50">
        <v>1073</v>
      </c>
      <c r="B50" s="3">
        <v>46608598.408744402</v>
      </c>
      <c r="C50">
        <v>0.95501000000000003</v>
      </c>
      <c r="D50" s="1">
        <v>34744711.427688397</v>
      </c>
      <c r="E50" s="1">
        <f t="shared" si="3"/>
        <v>7.8014281021810282E-21</v>
      </c>
      <c r="F50" s="1">
        <v>5.1708984459815599E-8</v>
      </c>
      <c r="G50" s="1">
        <v>59705994.040010601</v>
      </c>
      <c r="H50" s="1">
        <f t="shared" si="4"/>
        <v>1.3406127166772135E-20</v>
      </c>
      <c r="I50" s="1">
        <f t="shared" si="2"/>
        <v>1154654160466247.3</v>
      </c>
      <c r="M50" s="1"/>
    </row>
    <row r="51" spans="1:13" x14ac:dyDescent="0.55000000000000004">
      <c r="A51">
        <v>1074</v>
      </c>
      <c r="B51" s="3">
        <v>46608598.408744402</v>
      </c>
      <c r="C51">
        <v>0.95774000000000004</v>
      </c>
      <c r="D51" s="1">
        <v>47325032.5064191</v>
      </c>
      <c r="E51" s="1">
        <f t="shared" si="3"/>
        <v>1.0626159301987677E-20</v>
      </c>
      <c r="F51" s="1">
        <v>5.5862006400777698E-8</v>
      </c>
      <c r="G51" s="1">
        <v>19405557.923431098</v>
      </c>
      <c r="H51" s="1">
        <f t="shared" si="4"/>
        <v>4.3572405324889841E-21</v>
      </c>
      <c r="I51" s="1">
        <f t="shared" si="2"/>
        <v>347383833373391.69</v>
      </c>
      <c r="M51" s="1"/>
    </row>
    <row r="52" spans="1:13" x14ac:dyDescent="0.55000000000000004">
      <c r="A52">
        <v>1075</v>
      </c>
      <c r="B52" s="3">
        <v>46608598.408744402</v>
      </c>
      <c r="C52">
        <v>0.95774000000000004</v>
      </c>
      <c r="D52" s="1">
        <v>4268378756.0316</v>
      </c>
      <c r="E52" s="1">
        <f t="shared" si="3"/>
        <v>9.5840341190805724E-19</v>
      </c>
      <c r="F52" s="1">
        <v>1.6474097034007599E-6</v>
      </c>
      <c r="G52" s="1">
        <v>254187347.19634801</v>
      </c>
      <c r="H52" s="1">
        <f t="shared" si="4"/>
        <v>5.707413393729164E-20</v>
      </c>
      <c r="I52" s="1">
        <f t="shared" si="2"/>
        <v>154295162078763.53</v>
      </c>
      <c r="M52" s="1"/>
    </row>
    <row r="53" spans="1:13" x14ac:dyDescent="0.55000000000000004">
      <c r="A53">
        <v>1076</v>
      </c>
      <c r="B53" s="3">
        <v>46608598.408744402</v>
      </c>
      <c r="C53">
        <v>0.95853999999999995</v>
      </c>
      <c r="D53" s="1">
        <v>6434090804.1487999</v>
      </c>
      <c r="E53" s="1">
        <f t="shared" si="3"/>
        <v>1.4446830826595962E-18</v>
      </c>
      <c r="F53" s="1">
        <v>1.00016757433696E-6</v>
      </c>
      <c r="G53" s="1">
        <v>1380696625.94631</v>
      </c>
      <c r="H53" s="1">
        <f t="shared" si="4"/>
        <v>3.1001568341305126E-19</v>
      </c>
      <c r="I53" s="1">
        <f t="shared" si="2"/>
        <v>1380465295389739</v>
      </c>
      <c r="M53" s="1"/>
    </row>
    <row r="54" spans="1:13" x14ac:dyDescent="0.55000000000000004">
      <c r="A54">
        <v>1077</v>
      </c>
      <c r="B54" s="3">
        <v>46608598.408744402</v>
      </c>
      <c r="C54">
        <v>0.96804000000000001</v>
      </c>
      <c r="D54" s="1">
        <v>28686109189.701801</v>
      </c>
      <c r="E54" s="1">
        <f t="shared" si="3"/>
        <v>6.4410556075717059E-18</v>
      </c>
      <c r="F54" s="1">
        <v>7.8899683320071606E-6</v>
      </c>
      <c r="G54" s="1">
        <v>1862978035.96826</v>
      </c>
      <c r="H54" s="1">
        <f t="shared" si="4"/>
        <v>4.1830507741579929E-19</v>
      </c>
      <c r="I54" s="1">
        <f t="shared" si="2"/>
        <v>236119836934038.69</v>
      </c>
      <c r="M54" s="1"/>
    </row>
    <row r="55" spans="1:13" x14ac:dyDescent="0.55000000000000004">
      <c r="A55">
        <v>1078</v>
      </c>
      <c r="B55" s="3">
        <v>46608598.408744402</v>
      </c>
      <c r="C55">
        <v>0.96804999999999997</v>
      </c>
      <c r="D55" s="1">
        <v>466580201.64074898</v>
      </c>
      <c r="E55" s="1">
        <f t="shared" si="3"/>
        <v>1.0476391218781816E-19</v>
      </c>
      <c r="F55" s="1">
        <v>1.9877379982701101E-7</v>
      </c>
      <c r="G55" s="1">
        <v>8038251.9161914699</v>
      </c>
      <c r="H55" s="1">
        <f t="shared" si="4"/>
        <v>1.8048745208864378E-21</v>
      </c>
      <c r="I55" s="1">
        <f t="shared" si="2"/>
        <v>40439192303950.547</v>
      </c>
      <c r="M55" s="1"/>
    </row>
    <row r="56" spans="1:13" x14ac:dyDescent="0.55000000000000004">
      <c r="A56">
        <v>1079</v>
      </c>
      <c r="B56" s="3">
        <v>46608598.408744402</v>
      </c>
      <c r="C56">
        <v>0.97253999999999996</v>
      </c>
      <c r="D56" s="1">
        <v>48571454.648074701</v>
      </c>
      <c r="E56" s="1">
        <f t="shared" si="3"/>
        <v>1.0906025570076572E-20</v>
      </c>
      <c r="F56" s="1">
        <v>8.0113104761445804E-7</v>
      </c>
      <c r="G56" s="1">
        <v>962986465.35904598</v>
      </c>
      <c r="H56" s="1">
        <f t="shared" si="4"/>
        <v>2.1622484010286293E-19</v>
      </c>
      <c r="I56" s="1">
        <f t="shared" si="2"/>
        <v>1202033635104453.5</v>
      </c>
      <c r="M56" s="1"/>
    </row>
    <row r="57" spans="1:13" x14ac:dyDescent="0.55000000000000004">
      <c r="A57">
        <v>1080</v>
      </c>
      <c r="B57" s="3">
        <v>46608598.408744402</v>
      </c>
      <c r="C57">
        <v>0.97282000000000002</v>
      </c>
      <c r="D57" s="1">
        <v>5845306054.4555302</v>
      </c>
      <c r="E57" s="1">
        <f t="shared" si="3"/>
        <v>1.3124798867299791E-18</v>
      </c>
      <c r="F57" s="1">
        <v>8.6486692242426498E-7</v>
      </c>
      <c r="G57" s="1">
        <v>1032650473.67769</v>
      </c>
      <c r="H57" s="1">
        <f t="shared" si="4"/>
        <v>2.3186689697643188E-19</v>
      </c>
      <c r="I57" s="1">
        <f t="shared" si="2"/>
        <v>1193999269602217.5</v>
      </c>
      <c r="M57" s="1"/>
    </row>
    <row r="58" spans="1:13" x14ac:dyDescent="0.55000000000000004">
      <c r="A58">
        <v>1081</v>
      </c>
      <c r="B58" s="3">
        <v>46608598.408744402</v>
      </c>
      <c r="C58">
        <v>0.97284999999999999</v>
      </c>
      <c r="D58" s="1">
        <v>845960287.48318005</v>
      </c>
      <c r="E58" s="1">
        <f t="shared" si="3"/>
        <v>1.8994828533360788E-19</v>
      </c>
      <c r="F58" s="1">
        <v>7.8359797411523403E-7</v>
      </c>
      <c r="G58" s="1">
        <v>6995036294.1134596</v>
      </c>
      <c r="H58" s="1">
        <f t="shared" si="4"/>
        <v>1.5706353709181939E-18</v>
      </c>
      <c r="I58" s="1">
        <f t="shared" si="2"/>
        <v>8926817737133132</v>
      </c>
      <c r="M58" s="1"/>
    </row>
    <row r="59" spans="1:13" x14ac:dyDescent="0.55000000000000004">
      <c r="A59">
        <v>1082</v>
      </c>
      <c r="B59" s="3">
        <v>46608598.408744402</v>
      </c>
      <c r="C59">
        <v>0.97424999999999995</v>
      </c>
      <c r="D59" s="1">
        <v>1755757699.34989</v>
      </c>
      <c r="E59" s="1">
        <f t="shared" si="3"/>
        <v>3.9423028407751682E-19</v>
      </c>
      <c r="F59" s="1">
        <v>2.5896807572263398E-7</v>
      </c>
      <c r="G59" s="1">
        <v>47628498.060034603</v>
      </c>
      <c r="H59" s="1">
        <f t="shared" si="4"/>
        <v>1.06942981524987E-20</v>
      </c>
      <c r="I59" s="1">
        <f t="shared" si="2"/>
        <v>183916484404999.72</v>
      </c>
      <c r="M59" s="1"/>
    </row>
    <row r="60" spans="1:13" x14ac:dyDescent="0.55000000000000004">
      <c r="A60">
        <v>1083</v>
      </c>
      <c r="B60" s="3">
        <v>64078941.520112902</v>
      </c>
      <c r="C60">
        <v>0.99553999999999998</v>
      </c>
      <c r="D60" s="1">
        <v>423067810.78219098</v>
      </c>
      <c r="E60" s="1">
        <f t="shared" si="3"/>
        <v>6.9094916849708931E-20</v>
      </c>
      <c r="F60" s="1">
        <v>2.58525014901932E-8</v>
      </c>
      <c r="G60" s="1">
        <v>297998892.53042799</v>
      </c>
      <c r="H60" s="1">
        <f t="shared" si="4"/>
        <v>4.8668814256104622E-20</v>
      </c>
      <c r="I60" s="1">
        <f t="shared" si="2"/>
        <v>1.1526888128929028E+16</v>
      </c>
      <c r="M60" s="1"/>
    </row>
    <row r="61" spans="1:13" x14ac:dyDescent="0.55000000000000004">
      <c r="A61">
        <v>1084</v>
      </c>
      <c r="B61" s="3">
        <v>64078941.520112902</v>
      </c>
      <c r="C61">
        <v>1.0096799999999999</v>
      </c>
      <c r="D61" s="1">
        <v>4250458761.8873</v>
      </c>
      <c r="E61" s="1">
        <f t="shared" si="3"/>
        <v>6.9417972069947517E-19</v>
      </c>
      <c r="F61" s="1">
        <v>7.6627896497120597E-7</v>
      </c>
      <c r="G61" s="1">
        <v>52651480.124411203</v>
      </c>
      <c r="H61" s="1">
        <f t="shared" si="4"/>
        <v>8.5989752670718524E-21</v>
      </c>
      <c r="I61" s="1">
        <f t="shared" si="2"/>
        <v>68710590439331.266</v>
      </c>
      <c r="M61" s="1"/>
    </row>
    <row r="62" spans="1:13" x14ac:dyDescent="0.55000000000000004">
      <c r="A62">
        <v>1085</v>
      </c>
      <c r="B62" s="3">
        <v>64078941.520112902</v>
      </c>
      <c r="C62">
        <v>1.00973</v>
      </c>
      <c r="D62" s="1">
        <v>1115085719.6903999</v>
      </c>
      <c r="E62" s="1">
        <f t="shared" si="3"/>
        <v>1.8211443442094484E-19</v>
      </c>
      <c r="F62" s="1">
        <v>3.2758312868307298E-7</v>
      </c>
      <c r="G62" s="1">
        <v>233344023.913939</v>
      </c>
      <c r="H62" s="1">
        <f t="shared" si="4"/>
        <v>3.8109460277540928E-20</v>
      </c>
      <c r="I62" s="1">
        <f t="shared" si="2"/>
        <v>712320029581537</v>
      </c>
      <c r="M62" s="1"/>
    </row>
    <row r="63" spans="1:13" x14ac:dyDescent="0.55000000000000004">
      <c r="A63">
        <v>1086</v>
      </c>
      <c r="B63" s="3">
        <v>63999635.899552897</v>
      </c>
      <c r="C63">
        <v>1.01671</v>
      </c>
      <c r="D63" s="1">
        <v>833497928.21962798</v>
      </c>
      <c r="E63" s="1">
        <f t="shared" si="3"/>
        <v>1.3629454246018189E-19</v>
      </c>
      <c r="F63" s="1">
        <v>4.0808552984980503E-8</v>
      </c>
      <c r="G63" s="1">
        <v>173087535.178348</v>
      </c>
      <c r="H63" s="1">
        <f t="shared" si="4"/>
        <v>2.8303473366855625E-20</v>
      </c>
      <c r="I63" s="1">
        <f t="shared" si="2"/>
        <v>4241452404402883</v>
      </c>
      <c r="M63" s="1"/>
    </row>
    <row r="64" spans="1:13" x14ac:dyDescent="0.55000000000000004">
      <c r="A64">
        <v>1087</v>
      </c>
      <c r="B64" s="3">
        <v>63999635.899552897</v>
      </c>
      <c r="C64">
        <v>1.0192699999999999</v>
      </c>
      <c r="D64" s="1">
        <v>1158288.5843406101</v>
      </c>
      <c r="E64" s="1">
        <f t="shared" si="3"/>
        <v>1.8940468511633385E-22</v>
      </c>
      <c r="F64" s="1">
        <v>4.6325845408704502E-8</v>
      </c>
      <c r="G64" s="1">
        <v>91053203.156667694</v>
      </c>
      <c r="H64" s="1">
        <f t="shared" si="4"/>
        <v>1.4889124787964615E-20</v>
      </c>
      <c r="I64" s="1">
        <f t="shared" si="2"/>
        <v>1965494689915773</v>
      </c>
      <c r="M64" s="1"/>
    </row>
    <row r="65" spans="1:13" x14ac:dyDescent="0.55000000000000004">
      <c r="A65">
        <v>1088</v>
      </c>
      <c r="B65" s="3">
        <v>63999635.899552897</v>
      </c>
      <c r="C65">
        <v>1.0193000000000001</v>
      </c>
      <c r="D65" s="1">
        <v>3694781.2226537899</v>
      </c>
      <c r="E65" s="1">
        <f t="shared" si="3"/>
        <v>6.0417488656237679E-22</v>
      </c>
      <c r="F65" s="1">
        <v>6.7437292974895599E-8</v>
      </c>
      <c r="G65" s="1">
        <v>108297952.33303601</v>
      </c>
      <c r="H65" s="1">
        <f t="shared" si="4"/>
        <v>1.7709006060920094E-20</v>
      </c>
      <c r="I65" s="1">
        <f t="shared" si="2"/>
        <v>1605905983998369</v>
      </c>
      <c r="M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1C7A-27AA-4424-9A75-506CD7A0BD0A}">
  <dimension ref="A1:L69"/>
  <sheetViews>
    <sheetView workbookViewId="0">
      <selection activeCell="H6" sqref="H6"/>
    </sheetView>
  </sheetViews>
  <sheetFormatPr defaultRowHeight="14.4" x14ac:dyDescent="0.55000000000000004"/>
  <cols>
    <col min="1" max="1" width="9.5234375" bestFit="1" customWidth="1"/>
    <col min="2" max="3" width="12.41796875" bestFit="1" customWidth="1"/>
    <col min="4" max="4" width="12.26171875" bestFit="1" customWidth="1"/>
    <col min="5" max="5" width="12.41796875" bestFit="1" customWidth="1"/>
    <col min="9" max="9" width="16.89453125" bestFit="1" customWidth="1"/>
    <col min="10" max="10" width="11.578125" bestFit="1" customWidth="1"/>
  </cols>
  <sheetData>
    <row r="1" spans="1:12" x14ac:dyDescent="0.55000000000000004">
      <c r="A1" t="s">
        <v>6</v>
      </c>
      <c r="B1" t="s">
        <v>8</v>
      </c>
      <c r="C1" t="s">
        <v>7</v>
      </c>
      <c r="D1" t="s">
        <v>9</v>
      </c>
      <c r="E1" t="s">
        <v>11</v>
      </c>
      <c r="I1" t="s">
        <v>13</v>
      </c>
      <c r="J1" s="1">
        <v>70693.365925166494</v>
      </c>
    </row>
    <row r="2" spans="1:12" x14ac:dyDescent="0.55000000000000004">
      <c r="A2">
        <v>1025</v>
      </c>
      <c r="B2" s="1">
        <v>11895843.1040603</v>
      </c>
      <c r="C2" s="1">
        <v>0</v>
      </c>
      <c r="D2" s="1">
        <v>125835354.600177</v>
      </c>
      <c r="E2" s="1">
        <f t="shared" ref="E2:E33" si="0">D2*$J$2/$B2</f>
        <v>1.1081269286335664E-19</v>
      </c>
      <c r="I2" t="s">
        <v>14</v>
      </c>
      <c r="J2" s="1">
        <f>J1*J3^3</f>
        <v>1.047567603261682E-20</v>
      </c>
      <c r="K2" s="1"/>
    </row>
    <row r="3" spans="1:12" x14ac:dyDescent="0.55000000000000004">
      <c r="A3">
        <v>1026</v>
      </c>
      <c r="B3" s="1">
        <v>11895843.1040603</v>
      </c>
      <c r="C3" s="1">
        <v>2.4000000000000001E-4</v>
      </c>
      <c r="D3" s="1">
        <v>14568787806.0602</v>
      </c>
      <c r="E3" s="1">
        <f t="shared" si="0"/>
        <v>1.2829515311288305E-17</v>
      </c>
      <c r="I3" t="s">
        <v>15</v>
      </c>
      <c r="J3">
        <f>5.29177210903E-11*100</f>
        <v>5.2917721090299995E-9</v>
      </c>
      <c r="K3" s="1"/>
    </row>
    <row r="4" spans="1:12" x14ac:dyDescent="0.55000000000000004">
      <c r="A4">
        <v>1027</v>
      </c>
      <c r="B4" s="1">
        <v>11895843.1040603</v>
      </c>
      <c r="C4" s="1">
        <v>2.4000000000000001E-4</v>
      </c>
      <c r="D4" s="1">
        <v>43317812317.701302</v>
      </c>
      <c r="E4" s="1">
        <f t="shared" si="0"/>
        <v>3.8146381413441089E-17</v>
      </c>
      <c r="K4" s="1"/>
    </row>
    <row r="5" spans="1:12" x14ac:dyDescent="0.55000000000000004">
      <c r="A5">
        <v>1028</v>
      </c>
      <c r="B5" s="1">
        <v>12028019.1385301</v>
      </c>
      <c r="C5" s="1">
        <v>4.4999999999999999E-4</v>
      </c>
      <c r="D5" s="1">
        <v>38340842346.3619</v>
      </c>
      <c r="E5" s="1">
        <f t="shared" si="0"/>
        <v>3.3392551060340855E-17</v>
      </c>
      <c r="K5" s="1"/>
    </row>
    <row r="6" spans="1:12" x14ac:dyDescent="0.55000000000000004">
      <c r="A6">
        <v>1029</v>
      </c>
      <c r="B6" s="1">
        <v>12028019.1385301</v>
      </c>
      <c r="C6" s="1">
        <v>4.4999999999999999E-4</v>
      </c>
      <c r="D6" s="1">
        <v>56998610961.565201</v>
      </c>
      <c r="E6" s="1">
        <f t="shared" si="0"/>
        <v>4.9642337268137087E-17</v>
      </c>
      <c r="H6" s="2">
        <f>('My results (HSEOnly new)'!C3-'My results (HSEAndPBE new)'!C3)*1000</f>
        <v>-0.24000000000000002</v>
      </c>
      <c r="J6">
        <v>1025</v>
      </c>
      <c r="K6" s="1">
        <v>0</v>
      </c>
      <c r="L6" s="1">
        <v>125835354.600177</v>
      </c>
    </row>
    <row r="7" spans="1:12" x14ac:dyDescent="0.55000000000000004">
      <c r="A7">
        <v>1030</v>
      </c>
      <c r="B7" s="1">
        <v>12028019.1385301</v>
      </c>
      <c r="C7" s="1">
        <v>7.9000000000000001E-4</v>
      </c>
      <c r="D7" s="1">
        <v>41593465430.017303</v>
      </c>
      <c r="E7" s="1">
        <f t="shared" si="0"/>
        <v>3.6225388727803122E-17</v>
      </c>
      <c r="H7">
        <f>('My results (HSEOnly new)'!C65-'My results (HSEAndPBE new)'!C65)*1000</f>
        <v>983.94</v>
      </c>
      <c r="J7">
        <v>1026</v>
      </c>
      <c r="K7" s="1">
        <v>2.4000000000000001E-4</v>
      </c>
      <c r="L7" s="1">
        <v>14568787806.0602</v>
      </c>
    </row>
    <row r="8" spans="1:12" x14ac:dyDescent="0.55000000000000004">
      <c r="A8">
        <v>1031</v>
      </c>
      <c r="B8" s="1">
        <v>23342287.690591801</v>
      </c>
      <c r="C8" s="1">
        <v>3.8300000000000001E-3</v>
      </c>
      <c r="D8" s="1">
        <v>29515.016830975899</v>
      </c>
      <c r="E8" s="1">
        <f t="shared" si="0"/>
        <v>1.3245906250361071E-23</v>
      </c>
      <c r="J8">
        <v>1027</v>
      </c>
      <c r="K8" s="1">
        <v>2.4000000000000001E-4</v>
      </c>
      <c r="L8" s="1">
        <v>43317812317.701302</v>
      </c>
    </row>
    <row r="9" spans="1:12" x14ac:dyDescent="0.55000000000000004">
      <c r="A9">
        <v>1032</v>
      </c>
      <c r="B9" s="1">
        <v>23342287.690591801</v>
      </c>
      <c r="C9" s="1">
        <v>4.0899999999999999E-3</v>
      </c>
      <c r="D9" s="1">
        <v>285.828675109004</v>
      </c>
      <c r="E9" s="1">
        <f t="shared" si="0"/>
        <v>1.2827571320187507E-25</v>
      </c>
      <c r="J9">
        <v>1028</v>
      </c>
      <c r="K9" s="1">
        <v>4.4999999999999999E-4</v>
      </c>
      <c r="L9" s="1">
        <v>38340842346.3619</v>
      </c>
    </row>
    <row r="10" spans="1:12" x14ac:dyDescent="0.55000000000000004">
      <c r="A10">
        <v>1033</v>
      </c>
      <c r="B10" s="1">
        <v>23342287.690591801</v>
      </c>
      <c r="C10" s="1">
        <v>4.0899999999999999E-3</v>
      </c>
      <c r="D10" s="1">
        <v>71355693883.881897</v>
      </c>
      <c r="E10" s="1">
        <f t="shared" si="0"/>
        <v>3.2023387858054999E-17</v>
      </c>
      <c r="J10">
        <v>1029</v>
      </c>
      <c r="K10" s="1">
        <v>4.4999999999999999E-4</v>
      </c>
      <c r="L10" s="1">
        <v>56998610961.565201</v>
      </c>
    </row>
    <row r="11" spans="1:12" x14ac:dyDescent="0.55000000000000004">
      <c r="A11">
        <v>1034</v>
      </c>
      <c r="B11" s="1">
        <v>23448028.518222202</v>
      </c>
      <c r="C11" s="1">
        <v>4.15E-3</v>
      </c>
      <c r="D11" s="1">
        <v>113826242.044223</v>
      </c>
      <c r="E11" s="1">
        <f t="shared" si="0"/>
        <v>5.0853180886352598E-20</v>
      </c>
      <c r="J11">
        <v>1030</v>
      </c>
      <c r="K11" s="1">
        <v>7.9000000000000001E-4</v>
      </c>
      <c r="L11" s="1">
        <v>41593465430.017303</v>
      </c>
    </row>
    <row r="12" spans="1:12" x14ac:dyDescent="0.55000000000000004">
      <c r="A12">
        <v>1035</v>
      </c>
      <c r="B12" s="1">
        <v>23448028.518222202</v>
      </c>
      <c r="C12" s="1">
        <v>4.15E-3</v>
      </c>
      <c r="D12" s="1">
        <v>11422519294.5077</v>
      </c>
      <c r="E12" s="1">
        <f t="shared" si="0"/>
        <v>5.1031416783115483E-18</v>
      </c>
      <c r="J12">
        <v>1031</v>
      </c>
      <c r="K12" s="1">
        <v>3.8300000000000001E-3</v>
      </c>
      <c r="L12" s="1">
        <v>29515.016830975899</v>
      </c>
    </row>
    <row r="13" spans="1:12" x14ac:dyDescent="0.55000000000000004">
      <c r="A13">
        <v>1036</v>
      </c>
      <c r="B13" s="1">
        <v>23448028.518222202</v>
      </c>
      <c r="C13" s="1">
        <v>4.3099999999999996E-3</v>
      </c>
      <c r="D13" s="1">
        <v>2377197618.2369299</v>
      </c>
      <c r="E13" s="1">
        <f t="shared" si="0"/>
        <v>1.0620403371995936E-18</v>
      </c>
      <c r="J13">
        <v>1032</v>
      </c>
      <c r="K13" s="1">
        <v>4.0899999999999999E-3</v>
      </c>
      <c r="L13" s="1">
        <v>285.828675109004</v>
      </c>
    </row>
    <row r="14" spans="1:12" x14ac:dyDescent="0.55000000000000004">
      <c r="A14">
        <v>1037</v>
      </c>
      <c r="B14" s="1">
        <v>39282717.449891999</v>
      </c>
      <c r="C14" s="1">
        <v>1.8440000000000002E-2</v>
      </c>
      <c r="D14" s="1">
        <v>32532214635.402</v>
      </c>
      <c r="E14" s="1">
        <f t="shared" si="0"/>
        <v>8.675493022567454E-18</v>
      </c>
      <c r="J14">
        <v>1033</v>
      </c>
      <c r="K14" s="1">
        <v>4.0899999999999999E-3</v>
      </c>
      <c r="L14" s="1">
        <v>71355693883.881897</v>
      </c>
    </row>
    <row r="15" spans="1:12" x14ac:dyDescent="0.55000000000000004">
      <c r="A15">
        <v>1038</v>
      </c>
      <c r="B15" s="1">
        <v>39282717.449891999</v>
      </c>
      <c r="C15" s="1">
        <v>1.8440000000000002E-2</v>
      </c>
      <c r="D15" s="1">
        <v>64267770.253118098</v>
      </c>
      <c r="E15" s="1">
        <f t="shared" si="0"/>
        <v>1.7138537866406298E-20</v>
      </c>
      <c r="J15">
        <v>1034</v>
      </c>
      <c r="K15" s="1">
        <v>4.15E-3</v>
      </c>
      <c r="L15" s="1">
        <v>113826242.044223</v>
      </c>
    </row>
    <row r="16" spans="1:12" x14ac:dyDescent="0.55000000000000004">
      <c r="A16">
        <v>1039</v>
      </c>
      <c r="B16" s="1">
        <v>39282717.449891999</v>
      </c>
      <c r="C16" s="1">
        <v>1.8540000000000001E-2</v>
      </c>
      <c r="D16" s="1">
        <v>4023314404.1622601</v>
      </c>
      <c r="E16" s="1">
        <f t="shared" si="0"/>
        <v>1.0729130012231493E-18</v>
      </c>
      <c r="J16">
        <v>1035</v>
      </c>
      <c r="K16" s="1">
        <v>4.15E-3</v>
      </c>
      <c r="L16" s="1">
        <v>11422519294.5077</v>
      </c>
    </row>
    <row r="17" spans="1:12" x14ac:dyDescent="0.55000000000000004">
      <c r="A17">
        <v>1040</v>
      </c>
      <c r="B17" s="1">
        <v>39335587.863843702</v>
      </c>
      <c r="C17" s="1">
        <v>1.8780000000000002E-2</v>
      </c>
      <c r="D17" s="1">
        <v>2635140943.8836098</v>
      </c>
      <c r="E17" s="1">
        <f t="shared" si="0"/>
        <v>7.0177882999894154E-19</v>
      </c>
      <c r="J17">
        <v>1036</v>
      </c>
      <c r="K17" s="1">
        <v>4.3099999999999996E-3</v>
      </c>
      <c r="L17" s="1">
        <v>2377197618.2369299</v>
      </c>
    </row>
    <row r="18" spans="1:12" x14ac:dyDescent="0.55000000000000004">
      <c r="A18">
        <v>1041</v>
      </c>
      <c r="B18" s="1">
        <v>39335587.863843702</v>
      </c>
      <c r="C18" s="1">
        <v>1.8780000000000002E-2</v>
      </c>
      <c r="D18" s="1">
        <v>4251875337.5864501</v>
      </c>
      <c r="E18" s="1">
        <f t="shared" si="0"/>
        <v>1.1323402289500332E-18</v>
      </c>
      <c r="J18">
        <v>1037</v>
      </c>
      <c r="K18" s="1">
        <v>1.8440000000000002E-2</v>
      </c>
      <c r="L18" s="1">
        <v>32532214635.402</v>
      </c>
    </row>
    <row r="19" spans="1:12" x14ac:dyDescent="0.55000000000000004">
      <c r="A19">
        <v>1042</v>
      </c>
      <c r="B19" s="1">
        <v>39335587.863843702</v>
      </c>
      <c r="C19" s="1">
        <v>1.8870000000000001E-2</v>
      </c>
      <c r="D19" s="1">
        <v>245426792.096349</v>
      </c>
      <c r="E19" s="1">
        <f t="shared" si="0"/>
        <v>6.5360954376099824E-20</v>
      </c>
      <c r="J19">
        <v>1038</v>
      </c>
      <c r="K19" s="1">
        <v>1.8440000000000002E-2</v>
      </c>
      <c r="L19" s="1">
        <v>64267770.253118098</v>
      </c>
    </row>
    <row r="20" spans="1:12" x14ac:dyDescent="0.55000000000000004">
      <c r="A20">
        <v>1043</v>
      </c>
      <c r="B20" s="1">
        <v>35141926.431821138</v>
      </c>
      <c r="C20" s="1">
        <v>2.1170000000000001E-2</v>
      </c>
      <c r="D20" s="1">
        <v>1265913146.01457</v>
      </c>
      <c r="E20" s="1">
        <f t="shared" si="0"/>
        <v>3.7736394528079245E-19</v>
      </c>
      <c r="J20">
        <v>1039</v>
      </c>
      <c r="K20" s="1">
        <v>1.8540000000000001E-2</v>
      </c>
      <c r="L20" s="1">
        <v>4023314404.1622601</v>
      </c>
    </row>
    <row r="21" spans="1:12" x14ac:dyDescent="0.55000000000000004">
      <c r="A21">
        <v>1044</v>
      </c>
      <c r="B21" s="1">
        <v>35141926.431821138</v>
      </c>
      <c r="C21" s="1">
        <v>2.1329999999999998E-2</v>
      </c>
      <c r="D21" s="1">
        <v>24547520.630558301</v>
      </c>
      <c r="E21" s="1">
        <f t="shared" si="0"/>
        <v>7.3175235292978867E-21</v>
      </c>
      <c r="J21">
        <v>1040</v>
      </c>
      <c r="K21" s="1">
        <v>1.8780000000000002E-2</v>
      </c>
      <c r="L21" s="1">
        <v>2635140943.8836098</v>
      </c>
    </row>
    <row r="22" spans="1:12" x14ac:dyDescent="0.55000000000000004">
      <c r="A22">
        <v>1045</v>
      </c>
      <c r="B22" s="1">
        <v>35141926.431821138</v>
      </c>
      <c r="C22" s="1">
        <v>2.1329999999999998E-2</v>
      </c>
      <c r="D22" s="1">
        <v>26160971.740455098</v>
      </c>
      <c r="E22" s="1">
        <f t="shared" si="0"/>
        <v>7.7984872338499548E-21</v>
      </c>
      <c r="J22">
        <v>1041</v>
      </c>
      <c r="K22" s="1">
        <v>1.8780000000000002E-2</v>
      </c>
      <c r="L22" s="1">
        <v>4251875337.5864501</v>
      </c>
    </row>
    <row r="23" spans="1:12" x14ac:dyDescent="0.55000000000000004">
      <c r="A23">
        <v>1046</v>
      </c>
      <c r="B23" s="1">
        <v>35141926.431821138</v>
      </c>
      <c r="C23" s="1">
        <v>2.1399999999999999E-2</v>
      </c>
      <c r="D23" s="1">
        <v>2296792.4143505101</v>
      </c>
      <c r="E23" s="1">
        <f t="shared" si="0"/>
        <v>6.8466517604228249E-22</v>
      </c>
      <c r="J23">
        <v>1042</v>
      </c>
      <c r="K23" s="1">
        <v>1.8870000000000001E-2</v>
      </c>
      <c r="L23" s="1">
        <v>245426792.096349</v>
      </c>
    </row>
    <row r="24" spans="1:12" x14ac:dyDescent="0.55000000000000004">
      <c r="A24">
        <v>1047</v>
      </c>
      <c r="B24" s="1">
        <v>35085893.703702874</v>
      </c>
      <c r="C24" s="1">
        <v>2.1399999999999999E-2</v>
      </c>
      <c r="D24" s="1">
        <v>851980345.23515701</v>
      </c>
      <c r="E24" s="1">
        <f t="shared" si="0"/>
        <v>2.5437773249306199E-19</v>
      </c>
      <c r="J24">
        <v>1043</v>
      </c>
      <c r="K24" s="1">
        <v>2.1170000000000001E-2</v>
      </c>
      <c r="L24" s="1">
        <v>1265913146.01457</v>
      </c>
    </row>
    <row r="25" spans="1:12" x14ac:dyDescent="0.55000000000000004">
      <c r="A25">
        <v>1048</v>
      </c>
      <c r="B25" s="1">
        <v>35085893.703702874</v>
      </c>
      <c r="C25" s="1">
        <v>2.1440000000000001E-2</v>
      </c>
      <c r="D25" s="1">
        <v>413982424.38756001</v>
      </c>
      <c r="E25" s="1">
        <f t="shared" si="0"/>
        <v>1.2360368522189527E-19</v>
      </c>
      <c r="J25">
        <v>1044</v>
      </c>
      <c r="K25" s="1">
        <v>2.1329999999999998E-2</v>
      </c>
      <c r="L25" s="1">
        <v>24547520.630558301</v>
      </c>
    </row>
    <row r="26" spans="1:12" x14ac:dyDescent="0.55000000000000004">
      <c r="A26">
        <v>1049</v>
      </c>
      <c r="B26" s="1">
        <v>35085893.703702874</v>
      </c>
      <c r="C26" s="1">
        <v>2.1600000000000001E-2</v>
      </c>
      <c r="D26" s="1">
        <v>13836893158.210899</v>
      </c>
      <c r="E26" s="1">
        <f t="shared" si="0"/>
        <v>4.1313130355876281E-18</v>
      </c>
      <c r="J26">
        <v>1045</v>
      </c>
      <c r="K26" s="1">
        <v>2.1329999999999998E-2</v>
      </c>
      <c r="L26" s="1">
        <v>26160971.740455098</v>
      </c>
    </row>
    <row r="27" spans="1:12" x14ac:dyDescent="0.55000000000000004">
      <c r="A27">
        <v>1050</v>
      </c>
      <c r="B27" s="1">
        <v>35085893.703702874</v>
      </c>
      <c r="C27" s="1">
        <v>2.213E-2</v>
      </c>
      <c r="D27" s="1">
        <v>10317960807.8001</v>
      </c>
      <c r="E27" s="1">
        <f t="shared" si="0"/>
        <v>3.0806573049710833E-18</v>
      </c>
      <c r="J27">
        <v>1046</v>
      </c>
      <c r="K27" s="1">
        <v>2.1399999999999999E-2</v>
      </c>
      <c r="L27" s="1">
        <v>2296792.4143505101</v>
      </c>
    </row>
    <row r="28" spans="1:12" x14ac:dyDescent="0.55000000000000004">
      <c r="A28">
        <v>1051</v>
      </c>
      <c r="B28" s="1">
        <v>35029771.347177595</v>
      </c>
      <c r="C28" s="1">
        <v>2.213E-2</v>
      </c>
      <c r="D28" s="1">
        <v>732176852.53738296</v>
      </c>
      <c r="E28" s="1">
        <f t="shared" si="0"/>
        <v>2.189579666320223E-19</v>
      </c>
      <c r="J28">
        <v>1047</v>
      </c>
      <c r="K28" s="1">
        <v>2.1399999999999999E-2</v>
      </c>
      <c r="L28" s="1">
        <v>851980345.23515701</v>
      </c>
    </row>
    <row r="29" spans="1:12" x14ac:dyDescent="0.55000000000000004">
      <c r="A29">
        <v>1052</v>
      </c>
      <c r="B29" s="1">
        <v>35029771.347177595</v>
      </c>
      <c r="C29" s="1">
        <v>2.2249999999999999E-2</v>
      </c>
      <c r="D29" s="1">
        <v>1212001437.9653299</v>
      </c>
      <c r="E29" s="1">
        <f t="shared" si="0"/>
        <v>3.6244982273381317E-19</v>
      </c>
      <c r="J29">
        <v>1048</v>
      </c>
      <c r="K29" s="1">
        <v>2.1440000000000001E-2</v>
      </c>
      <c r="L29" s="1">
        <v>413982424.38756001</v>
      </c>
    </row>
    <row r="30" spans="1:12" x14ac:dyDescent="0.55000000000000004">
      <c r="A30">
        <v>1053</v>
      </c>
      <c r="B30" s="1">
        <v>35029771.347177595</v>
      </c>
      <c r="C30" s="1">
        <v>2.2249999999999999E-2</v>
      </c>
      <c r="D30" s="1">
        <v>610710148.00237095</v>
      </c>
      <c r="E30" s="1">
        <f t="shared" si="0"/>
        <v>1.8263326919545459E-19</v>
      </c>
      <c r="J30">
        <v>1049</v>
      </c>
      <c r="K30" s="1">
        <v>2.1600000000000001E-2</v>
      </c>
      <c r="L30" s="1">
        <v>13836893158.210899</v>
      </c>
    </row>
    <row r="31" spans="1:12" x14ac:dyDescent="0.55000000000000004">
      <c r="A31">
        <v>1054</v>
      </c>
      <c r="B31" s="1">
        <v>35029771.347177595</v>
      </c>
      <c r="C31" s="1">
        <v>2.2329999999999999E-2</v>
      </c>
      <c r="D31" s="1">
        <v>14696038985.7132</v>
      </c>
      <c r="E31" s="1">
        <f t="shared" si="0"/>
        <v>4.3948600706308128E-18</v>
      </c>
      <c r="J31">
        <v>1050</v>
      </c>
      <c r="K31" s="1">
        <v>2.213E-2</v>
      </c>
      <c r="L31" s="1">
        <v>10317960807.8001</v>
      </c>
    </row>
    <row r="32" spans="1:12" x14ac:dyDescent="0.55000000000000004">
      <c r="A32">
        <v>1055</v>
      </c>
      <c r="B32" s="1">
        <v>0</v>
      </c>
      <c r="C32" s="1">
        <v>2.9870000000000001E-2</v>
      </c>
      <c r="D32" s="1">
        <v>10719627315.995899</v>
      </c>
      <c r="E32" s="1" t="e">
        <f t="shared" si="0"/>
        <v>#DIV/0!</v>
      </c>
      <c r="J32">
        <v>1051</v>
      </c>
      <c r="K32" s="1">
        <v>2.213E-2</v>
      </c>
      <c r="L32" s="1">
        <v>732176852.53738296</v>
      </c>
    </row>
    <row r="33" spans="1:12" x14ac:dyDescent="0.55000000000000004">
      <c r="A33">
        <v>1056</v>
      </c>
      <c r="B33" s="1">
        <v>0</v>
      </c>
      <c r="C33" s="1">
        <v>2.9989999999999999E-2</v>
      </c>
      <c r="D33" s="1">
        <v>58342080.443745799</v>
      </c>
      <c r="E33" s="1" t="e">
        <f t="shared" si="0"/>
        <v>#DIV/0!</v>
      </c>
      <c r="J33">
        <v>1052</v>
      </c>
      <c r="K33" s="1">
        <v>2.2249999999999999E-2</v>
      </c>
      <c r="L33" s="1">
        <v>1212001437.9653299</v>
      </c>
    </row>
    <row r="34" spans="1:12" x14ac:dyDescent="0.55000000000000004">
      <c r="A34">
        <v>1057</v>
      </c>
      <c r="B34" s="1">
        <v>0</v>
      </c>
      <c r="C34" s="1">
        <v>2.9989999999999999E-2</v>
      </c>
      <c r="D34" s="1">
        <v>5327681.1045012996</v>
      </c>
      <c r="E34" s="1" t="e">
        <f t="shared" ref="E34:E65" si="1">D34*$J$2/$B34</f>
        <v>#DIV/0!</v>
      </c>
      <c r="J34">
        <v>1053</v>
      </c>
      <c r="K34" s="1">
        <v>2.2249999999999999E-2</v>
      </c>
      <c r="L34" s="1">
        <v>610710148.00237095</v>
      </c>
    </row>
    <row r="35" spans="1:12" x14ac:dyDescent="0.55000000000000004">
      <c r="A35">
        <v>1058</v>
      </c>
      <c r="B35" s="1">
        <v>0</v>
      </c>
      <c r="C35" s="1">
        <v>3.0360000000000002E-2</v>
      </c>
      <c r="D35" s="1">
        <v>1758120.56261129</v>
      </c>
      <c r="E35" s="1" t="e">
        <f t="shared" si="1"/>
        <v>#DIV/0!</v>
      </c>
      <c r="J35">
        <v>1054</v>
      </c>
      <c r="K35" s="1">
        <v>2.2329999999999999E-2</v>
      </c>
      <c r="L35" s="1">
        <v>14696038985.7132</v>
      </c>
    </row>
    <row r="36" spans="1:12" x14ac:dyDescent="0.55000000000000004">
      <c r="A36">
        <v>1059</v>
      </c>
      <c r="B36" s="1">
        <v>46476206.299882516</v>
      </c>
      <c r="C36" s="1">
        <v>3.2219999999999999E-2</v>
      </c>
      <c r="D36" s="1">
        <v>292106087.74166697</v>
      </c>
      <c r="E36" s="1">
        <f t="shared" si="1"/>
        <v>6.5840329621408493E-20</v>
      </c>
      <c r="J36">
        <v>1055</v>
      </c>
      <c r="K36" s="1">
        <v>2.9870000000000001E-2</v>
      </c>
      <c r="L36" s="1">
        <v>10719627315.995899</v>
      </c>
    </row>
    <row r="37" spans="1:12" x14ac:dyDescent="0.55000000000000004">
      <c r="A37">
        <v>1060</v>
      </c>
      <c r="B37" s="1">
        <v>46476206.299882516</v>
      </c>
      <c r="C37" s="1">
        <v>3.2419999999999997E-2</v>
      </c>
      <c r="D37" s="1">
        <v>226787475.26148</v>
      </c>
      <c r="E37" s="1">
        <f t="shared" si="1"/>
        <v>5.1117599912632536E-20</v>
      </c>
      <c r="J37">
        <v>1056</v>
      </c>
      <c r="K37" s="1">
        <v>2.9989999999999999E-2</v>
      </c>
      <c r="L37" s="1">
        <v>58342080.443745799</v>
      </c>
    </row>
    <row r="38" spans="1:12" x14ac:dyDescent="0.55000000000000004">
      <c r="A38">
        <v>1061</v>
      </c>
      <c r="B38" s="1">
        <v>46476206.299882516</v>
      </c>
      <c r="C38" s="1">
        <v>3.2419999999999997E-2</v>
      </c>
      <c r="D38" s="1">
        <v>1050316572.76942</v>
      </c>
      <c r="E38" s="1">
        <f t="shared" si="1"/>
        <v>2.367399799593511E-19</v>
      </c>
      <c r="J38">
        <v>1057</v>
      </c>
      <c r="K38" s="1">
        <v>2.9989999999999999E-2</v>
      </c>
      <c r="L38" s="1">
        <v>5327681.1045012996</v>
      </c>
    </row>
    <row r="39" spans="1:12" x14ac:dyDescent="0.55000000000000004">
      <c r="A39">
        <v>1062</v>
      </c>
      <c r="B39" s="1">
        <v>46476206.299882516</v>
      </c>
      <c r="C39" s="1">
        <v>3.2539999999999999E-2</v>
      </c>
      <c r="D39" s="1">
        <v>339715315.44101399</v>
      </c>
      <c r="E39" s="1">
        <f t="shared" si="1"/>
        <v>7.6571387193607675E-20</v>
      </c>
      <c r="J39">
        <v>1058</v>
      </c>
      <c r="K39" s="1">
        <v>3.0360000000000002E-2</v>
      </c>
      <c r="L39" s="1">
        <v>1758120.56261129</v>
      </c>
    </row>
    <row r="40" spans="1:12" x14ac:dyDescent="0.55000000000000004">
      <c r="A40">
        <v>1063</v>
      </c>
      <c r="B40" s="1">
        <v>46490029.923853248</v>
      </c>
      <c r="C40" s="1">
        <v>3.2539999999999999E-2</v>
      </c>
      <c r="D40" s="1">
        <v>118684471.89437801</v>
      </c>
      <c r="E40" s="1">
        <f t="shared" si="1"/>
        <v>2.674337013127634E-20</v>
      </c>
      <c r="J40">
        <v>1059</v>
      </c>
      <c r="K40" s="1">
        <v>3.2219999999999999E-2</v>
      </c>
      <c r="L40" s="1">
        <v>292106087.74166697</v>
      </c>
    </row>
    <row r="41" spans="1:12" x14ac:dyDescent="0.55000000000000004">
      <c r="A41">
        <v>1064</v>
      </c>
      <c r="B41" s="1">
        <v>46490029.923853248</v>
      </c>
      <c r="C41" s="1">
        <v>3.261E-2</v>
      </c>
      <c r="D41" s="1">
        <v>2068141.95162521</v>
      </c>
      <c r="E41" s="1">
        <f t="shared" si="1"/>
        <v>4.6601787760032275E-22</v>
      </c>
      <c r="J41">
        <v>1060</v>
      </c>
      <c r="K41" s="1">
        <v>3.2419999999999997E-2</v>
      </c>
      <c r="L41" s="1">
        <v>226787475.26148</v>
      </c>
    </row>
    <row r="42" spans="1:12" x14ac:dyDescent="0.55000000000000004">
      <c r="A42">
        <v>1065</v>
      </c>
      <c r="B42" s="1">
        <v>46490029.923853248</v>
      </c>
      <c r="C42" s="1">
        <v>3.261E-2</v>
      </c>
      <c r="D42" s="1">
        <v>2532343.0016842699</v>
      </c>
      <c r="E42" s="1">
        <f t="shared" si="1"/>
        <v>5.7061707494186332E-22</v>
      </c>
      <c r="J42">
        <v>1061</v>
      </c>
      <c r="K42" s="1">
        <v>3.2419999999999997E-2</v>
      </c>
      <c r="L42" s="1">
        <v>1050316572.76942</v>
      </c>
    </row>
    <row r="43" spans="1:12" x14ac:dyDescent="0.55000000000000004">
      <c r="A43">
        <v>1066</v>
      </c>
      <c r="B43" s="1">
        <v>46490029.923853248</v>
      </c>
      <c r="C43" s="1">
        <v>3.2649999999999998E-2</v>
      </c>
      <c r="D43" s="1">
        <v>453343138.39284301</v>
      </c>
      <c r="E43" s="1">
        <f t="shared" si="1"/>
        <v>1.0215256598440099E-19</v>
      </c>
      <c r="J43">
        <v>1062</v>
      </c>
      <c r="K43" s="1">
        <v>3.2539999999999999E-2</v>
      </c>
      <c r="L43" s="1">
        <v>339715315.44101399</v>
      </c>
    </row>
    <row r="44" spans="1:12" x14ac:dyDescent="0.55000000000000004">
      <c r="A44">
        <v>1067</v>
      </c>
      <c r="B44" s="1">
        <v>46490029.923853248</v>
      </c>
      <c r="C44" s="1">
        <v>3.2669999999999998E-2</v>
      </c>
      <c r="D44" s="1">
        <v>111493747.144537</v>
      </c>
      <c r="E44" s="1">
        <f t="shared" si="1"/>
        <v>2.5123072122382079E-20</v>
      </c>
      <c r="J44">
        <v>1063</v>
      </c>
      <c r="K44" s="1">
        <v>3.2539999999999999E-2</v>
      </c>
      <c r="L44" s="1">
        <v>118684471.89437801</v>
      </c>
    </row>
    <row r="45" spans="1:12" x14ac:dyDescent="0.55000000000000004">
      <c r="A45">
        <v>1068</v>
      </c>
      <c r="B45" s="1">
        <v>46490029.923853248</v>
      </c>
      <c r="C45" s="1">
        <v>3.2669999999999998E-2</v>
      </c>
      <c r="D45" s="1">
        <v>103094318.428138</v>
      </c>
      <c r="E45" s="1">
        <f t="shared" si="1"/>
        <v>2.3230414831427993E-20</v>
      </c>
      <c r="J45">
        <v>1064</v>
      </c>
      <c r="K45" s="1">
        <v>3.261E-2</v>
      </c>
      <c r="L45" s="1">
        <v>2068141.95162521</v>
      </c>
    </row>
    <row r="46" spans="1:12" x14ac:dyDescent="0.55000000000000004">
      <c r="A46">
        <v>1069</v>
      </c>
      <c r="B46" s="1">
        <v>46490029.923853248</v>
      </c>
      <c r="C46" s="1">
        <v>3.2689999999999997E-2</v>
      </c>
      <c r="D46" s="1">
        <v>210078094.546067</v>
      </c>
      <c r="E46" s="1">
        <f t="shared" si="1"/>
        <v>4.7337247655435409E-20</v>
      </c>
      <c r="J46">
        <v>1065</v>
      </c>
      <c r="K46" s="1">
        <v>3.261E-2</v>
      </c>
      <c r="L46" s="1">
        <v>2532343.0016842699</v>
      </c>
    </row>
    <row r="47" spans="1:12" x14ac:dyDescent="0.55000000000000004">
      <c r="A47">
        <v>1070</v>
      </c>
      <c r="B47" s="1">
        <v>46490029.923853248</v>
      </c>
      <c r="C47" s="1">
        <v>3.2710000000000003E-2</v>
      </c>
      <c r="D47" s="1">
        <v>222729451.09670299</v>
      </c>
      <c r="E47" s="1">
        <f t="shared" si="1"/>
        <v>5.018799894156413E-20</v>
      </c>
      <c r="J47">
        <v>1066</v>
      </c>
      <c r="K47" s="1">
        <v>3.2649999999999998E-2</v>
      </c>
      <c r="L47" s="1">
        <v>453343138.39284301</v>
      </c>
    </row>
    <row r="48" spans="1:12" x14ac:dyDescent="0.55000000000000004">
      <c r="A48">
        <v>1071</v>
      </c>
      <c r="B48" s="1">
        <v>46608598.408744402</v>
      </c>
      <c r="C48" s="1">
        <v>3.2710000000000003E-2</v>
      </c>
      <c r="D48" s="1">
        <v>128915646.659026</v>
      </c>
      <c r="E48" s="1">
        <f t="shared" si="1"/>
        <v>2.8974880087402267E-20</v>
      </c>
      <c r="J48">
        <v>1067</v>
      </c>
      <c r="K48" s="1">
        <v>3.2669999999999998E-2</v>
      </c>
      <c r="L48" s="1">
        <v>111493747.144537</v>
      </c>
    </row>
    <row r="49" spans="1:12" x14ac:dyDescent="0.55000000000000004">
      <c r="A49">
        <v>1072</v>
      </c>
      <c r="B49" s="1">
        <v>46608598.408744402</v>
      </c>
      <c r="C49" s="1">
        <v>3.2800000000000003E-2</v>
      </c>
      <c r="D49" s="1">
        <v>300871599.24691403</v>
      </c>
      <c r="E49" s="1">
        <f t="shared" si="1"/>
        <v>6.7623432343648067E-20</v>
      </c>
      <c r="J49">
        <v>1068</v>
      </c>
      <c r="K49" s="1">
        <v>3.2669999999999998E-2</v>
      </c>
      <c r="L49" s="1">
        <v>103094318.428138</v>
      </c>
    </row>
    <row r="50" spans="1:12" x14ac:dyDescent="0.55000000000000004">
      <c r="A50">
        <v>1073</v>
      </c>
      <c r="B50" s="1">
        <v>46608598.408744402</v>
      </c>
      <c r="C50" s="1">
        <v>3.2800000000000003E-2</v>
      </c>
      <c r="D50" s="1">
        <v>37492068.344088599</v>
      </c>
      <c r="E50" s="1">
        <f t="shared" si="1"/>
        <v>8.4266589250560809E-21</v>
      </c>
      <c r="J50">
        <v>1069</v>
      </c>
      <c r="K50" s="1">
        <v>3.2689999999999997E-2</v>
      </c>
      <c r="L50" s="1">
        <v>210078094.546067</v>
      </c>
    </row>
    <row r="51" spans="1:12" x14ac:dyDescent="0.55000000000000004">
      <c r="A51">
        <v>1074</v>
      </c>
      <c r="B51" s="1">
        <v>46608598.408744402</v>
      </c>
      <c r="C51" s="1">
        <v>3.2919999999999998E-2</v>
      </c>
      <c r="D51" s="1">
        <v>51077946.776427098</v>
      </c>
      <c r="E51" s="1">
        <f t="shared" si="1"/>
        <v>1.148019981524927E-20</v>
      </c>
      <c r="J51">
        <v>1070</v>
      </c>
      <c r="K51" s="1">
        <v>3.2710000000000003E-2</v>
      </c>
      <c r="L51" s="1">
        <v>222729451.09670299</v>
      </c>
    </row>
    <row r="52" spans="1:12" x14ac:dyDescent="0.55000000000000004">
      <c r="A52">
        <v>1075</v>
      </c>
      <c r="B52" s="1">
        <v>46608598.408744402</v>
      </c>
      <c r="C52" s="1">
        <v>3.2960000000000003E-2</v>
      </c>
      <c r="D52" s="1">
        <v>4605971245.3247499</v>
      </c>
      <c r="E52" s="1">
        <f t="shared" si="1"/>
        <v>1.0352309279593838E-18</v>
      </c>
      <c r="J52">
        <v>1071</v>
      </c>
      <c r="K52" s="1">
        <v>3.2710000000000003E-2</v>
      </c>
      <c r="L52" s="1">
        <v>128915646.659026</v>
      </c>
    </row>
    <row r="53" spans="1:12" x14ac:dyDescent="0.55000000000000004">
      <c r="A53">
        <v>1076</v>
      </c>
      <c r="B53" s="1">
        <v>46608598.408744402</v>
      </c>
      <c r="C53" s="1">
        <v>3.2960000000000003E-2</v>
      </c>
      <c r="D53" s="1">
        <v>6942972766.4347401</v>
      </c>
      <c r="E53" s="1">
        <f t="shared" si="1"/>
        <v>1.5604917523288178E-18</v>
      </c>
      <c r="J53">
        <v>1072</v>
      </c>
      <c r="K53" s="1">
        <v>3.2800000000000003E-2</v>
      </c>
      <c r="L53" s="1">
        <v>300871599.24691403</v>
      </c>
    </row>
    <row r="54" spans="1:12" x14ac:dyDescent="0.55000000000000004">
      <c r="A54">
        <v>1077</v>
      </c>
      <c r="B54" s="1">
        <v>46608598.408744402</v>
      </c>
      <c r="C54" s="1">
        <v>3.329E-2</v>
      </c>
      <c r="D54" s="1">
        <v>30969436568.797699</v>
      </c>
      <c r="E54" s="1">
        <f t="shared" si="1"/>
        <v>6.960642359640968E-18</v>
      </c>
      <c r="J54">
        <v>1073</v>
      </c>
      <c r="K54" s="1">
        <v>3.2800000000000003E-2</v>
      </c>
      <c r="L54" s="1">
        <v>37492068.344088599</v>
      </c>
    </row>
    <row r="55" spans="1:12" x14ac:dyDescent="0.55000000000000004">
      <c r="A55">
        <v>1078</v>
      </c>
      <c r="B55" s="1">
        <v>46608598.408744402</v>
      </c>
      <c r="C55" s="1">
        <v>3.338E-2</v>
      </c>
      <c r="D55" s="1">
        <v>502270854.039244</v>
      </c>
      <c r="E55" s="1">
        <f t="shared" si="1"/>
        <v>1.1288961537521234E-19</v>
      </c>
      <c r="J55">
        <v>1074</v>
      </c>
      <c r="K55" s="1">
        <v>3.2919999999999998E-2</v>
      </c>
      <c r="L55" s="1">
        <v>51077946.776427098</v>
      </c>
    </row>
    <row r="56" spans="1:12" x14ac:dyDescent="0.55000000000000004">
      <c r="A56">
        <v>1079</v>
      </c>
      <c r="B56" s="1">
        <v>46608598.408744402</v>
      </c>
      <c r="C56" s="1">
        <v>3.338E-2</v>
      </c>
      <c r="D56" s="1">
        <v>52309186.666681997</v>
      </c>
      <c r="E56" s="1">
        <f t="shared" si="1"/>
        <v>1.1756931376572622E-20</v>
      </c>
      <c r="J56">
        <v>1075</v>
      </c>
      <c r="K56" s="1">
        <v>3.2960000000000003E-2</v>
      </c>
      <c r="L56" s="1">
        <v>4605971245.3247499</v>
      </c>
    </row>
    <row r="57" spans="1:12" x14ac:dyDescent="0.55000000000000004">
      <c r="A57">
        <v>1080</v>
      </c>
      <c r="B57" s="1">
        <v>46608598.408744402</v>
      </c>
      <c r="C57" s="1">
        <v>3.3500000000000002E-2</v>
      </c>
      <c r="D57" s="1">
        <v>6304091602.2211304</v>
      </c>
      <c r="E57" s="1">
        <f t="shared" si="1"/>
        <v>1.4168978162711484E-18</v>
      </c>
      <c r="J57">
        <v>1076</v>
      </c>
      <c r="K57" s="1">
        <v>3.2960000000000003E-2</v>
      </c>
      <c r="L57" s="1">
        <v>6942972766.4347401</v>
      </c>
    </row>
    <row r="58" spans="1:12" x14ac:dyDescent="0.55000000000000004">
      <c r="A58">
        <v>1081</v>
      </c>
      <c r="B58" s="1">
        <v>46608598.408744402</v>
      </c>
      <c r="C58" s="1">
        <v>3.354E-2</v>
      </c>
      <c r="D58" s="1">
        <v>911665802.94451499</v>
      </c>
      <c r="E58" s="1">
        <f t="shared" si="1"/>
        <v>2.0490458687276158E-19</v>
      </c>
      <c r="J58">
        <v>1077</v>
      </c>
      <c r="K58" s="1">
        <v>3.329E-2</v>
      </c>
      <c r="L58" s="1">
        <v>30969436568.797699</v>
      </c>
    </row>
    <row r="59" spans="1:12" x14ac:dyDescent="0.55000000000000004">
      <c r="A59">
        <v>1082</v>
      </c>
      <c r="B59" s="1">
        <v>46608598.408744402</v>
      </c>
      <c r="C59" s="1">
        <v>3.354E-2</v>
      </c>
      <c r="D59" s="1">
        <v>1892127042.2258899</v>
      </c>
      <c r="E59" s="1">
        <f t="shared" si="1"/>
        <v>4.2527152893731217E-19</v>
      </c>
      <c r="J59">
        <v>1078</v>
      </c>
      <c r="K59" s="1">
        <v>3.338E-2</v>
      </c>
      <c r="L59" s="1">
        <v>502270854.039244</v>
      </c>
    </row>
    <row r="60" spans="1:12" x14ac:dyDescent="0.55000000000000004">
      <c r="A60">
        <v>1083</v>
      </c>
      <c r="B60" s="1">
        <v>64078941.520112902</v>
      </c>
      <c r="C60" s="1">
        <v>3.4110000000000001E-2</v>
      </c>
      <c r="D60" s="1">
        <v>456016655.20298702</v>
      </c>
      <c r="E60" s="1">
        <f t="shared" si="1"/>
        <v>7.4549963405444254E-20</v>
      </c>
      <c r="J60">
        <v>1079</v>
      </c>
      <c r="K60" s="1">
        <v>3.338E-2</v>
      </c>
      <c r="L60" s="1">
        <v>52309186.666681997</v>
      </c>
    </row>
    <row r="61" spans="1:12" x14ac:dyDescent="0.55000000000000004">
      <c r="A61">
        <v>1084</v>
      </c>
      <c r="B61" s="1">
        <v>64078941.520112902</v>
      </c>
      <c r="C61" s="1">
        <v>3.4889999999999997E-2</v>
      </c>
      <c r="D61" s="1">
        <v>4577141705.5147495</v>
      </c>
      <c r="E61" s="1">
        <f t="shared" si="1"/>
        <v>7.4827474556991171E-19</v>
      </c>
      <c r="J61">
        <v>1080</v>
      </c>
      <c r="K61" s="1">
        <v>3.3500000000000002E-2</v>
      </c>
      <c r="L61" s="1">
        <v>6304091602.2211304</v>
      </c>
    </row>
    <row r="62" spans="1:12" x14ac:dyDescent="0.55000000000000004">
      <c r="A62">
        <v>1085</v>
      </c>
      <c r="B62" s="1">
        <v>64078941.520112902</v>
      </c>
      <c r="C62">
        <v>3.4889999999999997E-2</v>
      </c>
      <c r="D62" s="1">
        <v>1200791044.5081501</v>
      </c>
      <c r="E62" s="1">
        <f t="shared" si="1"/>
        <v>1.9630626952829201E-19</v>
      </c>
      <c r="J62">
        <v>1081</v>
      </c>
      <c r="K62" s="1">
        <v>3.354E-2</v>
      </c>
      <c r="L62" s="1">
        <v>911665802.94451499</v>
      </c>
    </row>
    <row r="63" spans="1:12" x14ac:dyDescent="0.55000000000000004">
      <c r="A63">
        <v>1086</v>
      </c>
      <c r="B63" s="1">
        <v>63999635.899552897</v>
      </c>
      <c r="C63">
        <v>3.492E-2</v>
      </c>
      <c r="D63" s="1">
        <v>898123369.58888102</v>
      </c>
      <c r="E63" s="1">
        <f t="shared" si="1"/>
        <v>1.4700785910566448E-19</v>
      </c>
      <c r="J63">
        <v>1082</v>
      </c>
      <c r="K63" s="1">
        <v>3.354E-2</v>
      </c>
      <c r="L63" s="1">
        <v>1892127042.2258899</v>
      </c>
    </row>
    <row r="64" spans="1:12" x14ac:dyDescent="0.55000000000000004">
      <c r="A64">
        <v>1087</v>
      </c>
      <c r="B64" s="1">
        <v>63999635.899552897</v>
      </c>
      <c r="C64">
        <v>3.5360000000000003E-2</v>
      </c>
      <c r="D64" s="1">
        <v>1246203.1943540999</v>
      </c>
      <c r="E64" s="1">
        <f t="shared" si="1"/>
        <v>2.0398273757924562E-22</v>
      </c>
      <c r="J64">
        <v>1083</v>
      </c>
      <c r="K64" s="1">
        <v>3.4110000000000001E-2</v>
      </c>
      <c r="L64" s="1">
        <v>456016655.20298702</v>
      </c>
    </row>
    <row r="65" spans="1:12" x14ac:dyDescent="0.55000000000000004">
      <c r="A65">
        <v>1088</v>
      </c>
      <c r="B65" s="1">
        <v>63999635.899552897</v>
      </c>
      <c r="C65">
        <v>3.5360000000000003E-2</v>
      </c>
      <c r="D65" s="1">
        <v>3975221.9997379398</v>
      </c>
      <c r="E65" s="1">
        <f t="shared" si="1"/>
        <v>6.5067773029747445E-22</v>
      </c>
      <c r="J65">
        <v>1084</v>
      </c>
      <c r="K65" s="1">
        <v>3.4889999999999997E-2</v>
      </c>
      <c r="L65" s="1">
        <v>4577141705.5147495</v>
      </c>
    </row>
    <row r="66" spans="1:12" x14ac:dyDescent="0.55000000000000004">
      <c r="J66">
        <v>1085</v>
      </c>
      <c r="K66">
        <v>3.4889999999999997E-2</v>
      </c>
      <c r="L66" s="1">
        <v>1200791044.5081501</v>
      </c>
    </row>
    <row r="67" spans="1:12" x14ac:dyDescent="0.55000000000000004">
      <c r="J67">
        <v>1086</v>
      </c>
      <c r="K67">
        <v>3.492E-2</v>
      </c>
      <c r="L67" s="1">
        <v>898123369.58888102</v>
      </c>
    </row>
    <row r="68" spans="1:12" x14ac:dyDescent="0.55000000000000004">
      <c r="J68">
        <v>1087</v>
      </c>
      <c r="K68">
        <v>3.5360000000000003E-2</v>
      </c>
      <c r="L68" s="1">
        <v>1246203.1943540999</v>
      </c>
    </row>
    <row r="69" spans="1:12" x14ac:dyDescent="0.55000000000000004">
      <c r="J69">
        <v>1088</v>
      </c>
      <c r="K69">
        <v>3.5360000000000003E-2</v>
      </c>
      <c r="L69" s="1">
        <v>3975221.9997379398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8510-0BEB-4A1E-9794-1C1CEED433C2}">
  <dimension ref="A1:K18"/>
  <sheetViews>
    <sheetView topLeftCell="A10" workbookViewId="0">
      <selection activeCell="C19" sqref="C19"/>
    </sheetView>
  </sheetViews>
  <sheetFormatPr defaultRowHeight="14.4" x14ac:dyDescent="0.55000000000000004"/>
  <cols>
    <col min="2" max="2" width="12.26171875" bestFit="1" customWidth="1"/>
  </cols>
  <sheetData>
    <row r="1" spans="1:11" x14ac:dyDescent="0.55000000000000004">
      <c r="A1">
        <v>1024</v>
      </c>
      <c r="B1">
        <v>5.7482259999999998</v>
      </c>
      <c r="C1">
        <v>5.7519809999999998</v>
      </c>
      <c r="D1">
        <v>0</v>
      </c>
      <c r="E1">
        <v>0</v>
      </c>
      <c r="G1">
        <v>1024</v>
      </c>
      <c r="H1">
        <v>5.529509</v>
      </c>
      <c r="I1">
        <v>6.4383150000000002</v>
      </c>
      <c r="J1">
        <v>1</v>
      </c>
      <c r="K1">
        <v>0</v>
      </c>
    </row>
    <row r="2" spans="1:11" x14ac:dyDescent="0.55000000000000004">
      <c r="A2">
        <v>1025</v>
      </c>
      <c r="B2">
        <v>6.4420289999999998</v>
      </c>
      <c r="C2">
        <v>6.4419329999999997</v>
      </c>
      <c r="D2">
        <v>0.5</v>
      </c>
      <c r="E2">
        <v>0.5</v>
      </c>
      <c r="G2">
        <v>1025</v>
      </c>
      <c r="H2">
        <v>6.4532030000000002</v>
      </c>
      <c r="I2">
        <v>6.4600629999999999</v>
      </c>
      <c r="J2">
        <v>0</v>
      </c>
      <c r="K2">
        <v>0</v>
      </c>
    </row>
    <row r="4" spans="1:11" x14ac:dyDescent="0.55000000000000004">
      <c r="A4" t="s">
        <v>52</v>
      </c>
      <c r="B4">
        <f>B2-B1</f>
        <v>0.69380299999999995</v>
      </c>
      <c r="E4">
        <f>H4-B4</f>
        <v>0.22989100000000029</v>
      </c>
      <c r="G4" t="s">
        <v>52</v>
      </c>
      <c r="H4">
        <f>H2-H1</f>
        <v>0.92369400000000024</v>
      </c>
    </row>
    <row r="6" spans="1:11" x14ac:dyDescent="0.55000000000000004">
      <c r="A6" t="s">
        <v>51</v>
      </c>
      <c r="B6">
        <v>-3186.47229496</v>
      </c>
      <c r="G6" t="s">
        <v>51</v>
      </c>
      <c r="H6">
        <v>-3187.33873434</v>
      </c>
    </row>
    <row r="7" spans="1:11" x14ac:dyDescent="0.55000000000000004">
      <c r="D7" t="s">
        <v>54</v>
      </c>
      <c r="E7">
        <f>B6-H6</f>
        <v>0.86643937999997434</v>
      </c>
    </row>
    <row r="8" spans="1:11" x14ac:dyDescent="0.55000000000000004">
      <c r="D8" t="s">
        <v>53</v>
      </c>
      <c r="E8">
        <f>0.0343416483568006*27.211</f>
        <v>0.93447059343690109</v>
      </c>
    </row>
    <row r="11" spans="1:11" x14ac:dyDescent="0.55000000000000004">
      <c r="C11" t="s">
        <v>57</v>
      </c>
      <c r="D11" t="s">
        <v>58</v>
      </c>
    </row>
    <row r="12" spans="1:11" x14ac:dyDescent="0.55000000000000004">
      <c r="B12" t="s">
        <v>59</v>
      </c>
      <c r="C12">
        <f>6.250334-5.863076</f>
        <v>0.38725799999999921</v>
      </c>
      <c r="D12">
        <f>C12/27.211</f>
        <v>1.4231671015398156E-2</v>
      </c>
    </row>
    <row r="13" spans="1:11" x14ac:dyDescent="0.55000000000000004">
      <c r="B13" t="s">
        <v>55</v>
      </c>
      <c r="C13">
        <f>H4-C12</f>
        <v>0.53643600000000102</v>
      </c>
      <c r="D13">
        <f t="shared" ref="D13:D14" si="0">C13/27.211</f>
        <v>1.9713939215758373E-2</v>
      </c>
    </row>
    <row r="14" spans="1:11" x14ac:dyDescent="0.55000000000000004">
      <c r="B14" t="s">
        <v>56</v>
      </c>
      <c r="C14">
        <f>B4-C12</f>
        <v>0.30654500000000073</v>
      </c>
      <c r="D14">
        <f t="shared" si="0"/>
        <v>1.1265480871706323E-2</v>
      </c>
    </row>
    <row r="17" spans="2:3" x14ac:dyDescent="0.55000000000000004">
      <c r="B17" t="s">
        <v>61</v>
      </c>
      <c r="C17">
        <v>5.4683611356500004</v>
      </c>
    </row>
    <row r="18" spans="2:3" x14ac:dyDescent="0.55000000000000004">
      <c r="B18" t="s">
        <v>60</v>
      </c>
      <c r="C18">
        <f>4*C17</f>
        <v>21.873444542600001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A353-4C61-4EB4-A0BA-8879E2A960F4}">
  <dimension ref="A1:J66"/>
  <sheetViews>
    <sheetView topLeftCell="A48" zoomScaleNormal="100" workbookViewId="0">
      <selection activeCell="B2" sqref="B2:B65"/>
    </sheetView>
  </sheetViews>
  <sheetFormatPr defaultRowHeight="14.4" x14ac:dyDescent="0.55000000000000004"/>
  <cols>
    <col min="1" max="1" width="9.68359375" bestFit="1" customWidth="1"/>
    <col min="3" max="3" width="9.5234375" bestFit="1" customWidth="1"/>
    <col min="4" max="4" width="12.26171875" bestFit="1" customWidth="1"/>
    <col min="5" max="5" width="12.41796875" bestFit="1" customWidth="1"/>
    <col min="9" max="9" width="16.89453125" bestFit="1" customWidth="1"/>
    <col min="10" max="10" width="11.578125" bestFit="1" customWidth="1"/>
  </cols>
  <sheetData>
    <row r="1" spans="1:10" x14ac:dyDescent="0.55000000000000004">
      <c r="A1" t="s">
        <v>6</v>
      </c>
      <c r="B1" t="s">
        <v>8</v>
      </c>
      <c r="C1" t="s">
        <v>7</v>
      </c>
      <c r="D1" t="s">
        <v>10</v>
      </c>
      <c r="E1" t="s">
        <v>12</v>
      </c>
      <c r="I1" t="s">
        <v>13</v>
      </c>
      <c r="J1" s="1">
        <v>70693.365925166494</v>
      </c>
    </row>
    <row r="2" spans="1:10" x14ac:dyDescent="0.55000000000000004">
      <c r="A2">
        <v>1025</v>
      </c>
      <c r="B2" s="1">
        <v>11895843.1040603</v>
      </c>
      <c r="C2">
        <v>0</v>
      </c>
      <c r="D2" s="1">
        <v>3.5600000000000002E-17</v>
      </c>
      <c r="E2" s="1">
        <f t="shared" ref="E2:E33" si="0">D2/$J$5*$J$2/$B2</f>
        <v>2.9988986873266292E-17</v>
      </c>
      <c r="I2" t="s">
        <v>14</v>
      </c>
      <c r="J2" s="1">
        <f>J1*J3^3</f>
        <v>1.047567603261682E-20</v>
      </c>
    </row>
    <row r="3" spans="1:10" x14ac:dyDescent="0.55000000000000004">
      <c r="A3">
        <v>1026</v>
      </c>
      <c r="B3" s="1">
        <v>11895843.1040603</v>
      </c>
      <c r="C3">
        <v>3.7620000000000001E-2</v>
      </c>
      <c r="D3" s="1">
        <v>3.54E-17</v>
      </c>
      <c r="E3" s="1">
        <f t="shared" si="0"/>
        <v>2.9820509418922097E-17</v>
      </c>
      <c r="I3" t="s">
        <v>15</v>
      </c>
      <c r="J3">
        <f>5.29177210903E-11*100</f>
        <v>5.2917721090299995E-9</v>
      </c>
    </row>
    <row r="4" spans="1:10" x14ac:dyDescent="0.55000000000000004">
      <c r="A4">
        <v>1027</v>
      </c>
      <c r="B4" s="1">
        <v>11895843.1040603</v>
      </c>
      <c r="C4">
        <v>3.7620000000000001E-2</v>
      </c>
      <c r="D4" s="1">
        <v>7.7999999999999998E-17</v>
      </c>
      <c r="E4" s="1">
        <f t="shared" si="0"/>
        <v>6.5706207194235126E-17</v>
      </c>
    </row>
    <row r="5" spans="1:10" x14ac:dyDescent="0.55000000000000004">
      <c r="A5">
        <v>1028</v>
      </c>
      <c r="B5" s="1">
        <v>12028019.1385301</v>
      </c>
      <c r="C5">
        <v>4.5370000000000001E-2</v>
      </c>
      <c r="D5" s="1">
        <v>5.1499999999999999E-17</v>
      </c>
      <c r="E5" s="1">
        <f t="shared" si="0"/>
        <v>4.2906208839923939E-17</v>
      </c>
      <c r="I5" t="s">
        <v>16</v>
      </c>
      <c r="J5">
        <f>(21.865446244*0.0000000001*100)^3*0.0000001</f>
        <v>1.0453820421305575E-27</v>
      </c>
    </row>
    <row r="6" spans="1:10" x14ac:dyDescent="0.55000000000000004">
      <c r="A6">
        <v>1029</v>
      </c>
      <c r="B6" s="1">
        <v>12028019.1385301</v>
      </c>
      <c r="C6">
        <v>4.5370000000000001E-2</v>
      </c>
      <c r="D6" s="1">
        <v>5.32E-17</v>
      </c>
      <c r="E6" s="1">
        <f t="shared" si="0"/>
        <v>4.4322530296775795E-17</v>
      </c>
    </row>
    <row r="7" spans="1:10" x14ac:dyDescent="0.55000000000000004">
      <c r="A7">
        <v>1030</v>
      </c>
      <c r="B7" s="1">
        <v>12028019.1385301</v>
      </c>
      <c r="C7">
        <v>5.509E-2</v>
      </c>
      <c r="D7" s="1">
        <v>2.8200000000000001E-15</v>
      </c>
      <c r="E7" s="1">
        <f t="shared" si="0"/>
        <v>2.3494273578366118E-15</v>
      </c>
    </row>
    <row r="8" spans="1:10" x14ac:dyDescent="0.55000000000000004">
      <c r="A8">
        <v>1031</v>
      </c>
      <c r="B8" s="1">
        <v>23342287.690591801</v>
      </c>
      <c r="C8">
        <v>0.13777</v>
      </c>
      <c r="D8" s="1">
        <v>9.7200000000000002E-16</v>
      </c>
      <c r="E8" s="1">
        <f t="shared" si="0"/>
        <v>4.1728221138722684E-16</v>
      </c>
    </row>
    <row r="9" spans="1:10" x14ac:dyDescent="0.55000000000000004">
      <c r="A9">
        <v>1032</v>
      </c>
      <c r="B9" s="1">
        <v>23342287.690591801</v>
      </c>
      <c r="C9">
        <v>0.14532999999999999</v>
      </c>
      <c r="D9" s="1">
        <v>5.1200000000000004E-16</v>
      </c>
      <c r="E9" s="1">
        <f t="shared" si="0"/>
        <v>2.1980297554553511E-16</v>
      </c>
    </row>
    <row r="10" spans="1:10" x14ac:dyDescent="0.55000000000000004">
      <c r="A10">
        <v>1033</v>
      </c>
      <c r="B10" s="1">
        <v>23342287.690591801</v>
      </c>
      <c r="C10">
        <v>0.14532999999999999</v>
      </c>
      <c r="D10" s="1">
        <v>5.1899999999999995E-16</v>
      </c>
      <c r="E10" s="1">
        <f t="shared" si="0"/>
        <v>2.228080943518217E-16</v>
      </c>
    </row>
    <row r="11" spans="1:10" x14ac:dyDescent="0.55000000000000004">
      <c r="A11">
        <v>1034</v>
      </c>
      <c r="B11" s="1">
        <v>23448028.518222202</v>
      </c>
      <c r="C11">
        <v>0.14909</v>
      </c>
      <c r="D11" s="1">
        <v>3.3200000000000002E-16</v>
      </c>
      <c r="E11" s="1">
        <f t="shared" si="0"/>
        <v>1.418857479101719E-16</v>
      </c>
    </row>
    <row r="12" spans="1:10" x14ac:dyDescent="0.55000000000000004">
      <c r="A12">
        <v>1035</v>
      </c>
      <c r="B12" s="1">
        <v>23448028.518222202</v>
      </c>
      <c r="C12">
        <v>0.14910000000000001</v>
      </c>
      <c r="D12" s="1">
        <v>4.0800000000000002E-16</v>
      </c>
      <c r="E12" s="1">
        <f t="shared" si="0"/>
        <v>1.7436561791370522E-16</v>
      </c>
    </row>
    <row r="13" spans="1:10" x14ac:dyDescent="0.55000000000000004">
      <c r="A13">
        <v>1036</v>
      </c>
      <c r="B13" s="1">
        <v>23448028.518222202</v>
      </c>
      <c r="C13">
        <v>0.14910000000000001</v>
      </c>
      <c r="D13" s="1">
        <v>6.0500000000000001E-15</v>
      </c>
      <c r="E13" s="1">
        <f t="shared" si="0"/>
        <v>2.5855685989654817E-15</v>
      </c>
    </row>
    <row r="14" spans="1:10" x14ac:dyDescent="0.55000000000000004">
      <c r="A14">
        <v>1037</v>
      </c>
      <c r="B14" s="1">
        <v>39282717.449891999</v>
      </c>
      <c r="C14">
        <v>0.56491000000000002</v>
      </c>
      <c r="D14" s="1">
        <v>4.8099999999999997E-15</v>
      </c>
      <c r="E14" s="1">
        <f t="shared" si="0"/>
        <v>1.2270169916950326E-15</v>
      </c>
    </row>
    <row r="15" spans="1:10" x14ac:dyDescent="0.55000000000000004">
      <c r="A15">
        <v>1038</v>
      </c>
      <c r="B15" s="1">
        <v>39282717.449891999</v>
      </c>
      <c r="C15">
        <v>0.56491000000000002</v>
      </c>
      <c r="D15" s="1">
        <v>6.1699999999999997E-15</v>
      </c>
      <c r="E15" s="1">
        <f t="shared" si="0"/>
        <v>1.5739490309268921E-15</v>
      </c>
    </row>
    <row r="16" spans="1:10" x14ac:dyDescent="0.55000000000000004">
      <c r="A16">
        <v>1039</v>
      </c>
      <c r="B16" s="1">
        <v>39282717.449891999</v>
      </c>
      <c r="C16">
        <v>0.56862999999999997</v>
      </c>
      <c r="D16" s="1">
        <v>6.2900000000000001E-15</v>
      </c>
      <c r="E16" s="1">
        <f t="shared" si="0"/>
        <v>1.6045606814473506E-15</v>
      </c>
    </row>
    <row r="17" spans="1:5" x14ac:dyDescent="0.55000000000000004">
      <c r="A17">
        <v>1040</v>
      </c>
      <c r="B17" s="1">
        <v>39335587.863843702</v>
      </c>
      <c r="C17">
        <v>0.57818999999999998</v>
      </c>
      <c r="D17" s="1">
        <v>5.3700000000000001E-15</v>
      </c>
      <c r="E17" s="1">
        <f t="shared" si="0"/>
        <v>1.368030135837765E-15</v>
      </c>
    </row>
    <row r="18" spans="1:5" x14ac:dyDescent="0.55000000000000004">
      <c r="A18">
        <v>1041</v>
      </c>
      <c r="B18" s="1">
        <v>39335587.863843702</v>
      </c>
      <c r="C18">
        <v>0.57818999999999998</v>
      </c>
      <c r="D18" s="1">
        <v>4.8399999999999998E-15</v>
      </c>
      <c r="E18" s="1">
        <f t="shared" si="0"/>
        <v>1.2330104017606672E-15</v>
      </c>
    </row>
    <row r="19" spans="1:5" x14ac:dyDescent="0.55000000000000004">
      <c r="A19">
        <v>1042</v>
      </c>
      <c r="B19" s="1">
        <v>39335587.863843702</v>
      </c>
      <c r="C19">
        <v>0.58048999999999995</v>
      </c>
      <c r="D19" s="1">
        <v>8.98E-15</v>
      </c>
      <c r="E19" s="1">
        <f t="shared" si="0"/>
        <v>2.287692852853469E-15</v>
      </c>
    </row>
    <row r="20" spans="1:5" x14ac:dyDescent="0.55000000000000004">
      <c r="A20">
        <v>1043</v>
      </c>
      <c r="B20" s="1">
        <v>35141926.431821138</v>
      </c>
      <c r="C20">
        <v>0.63831000000000004</v>
      </c>
      <c r="D20" s="1">
        <v>5.7000000000000003E-15</v>
      </c>
      <c r="E20" s="1">
        <f t="shared" si="0"/>
        <v>1.6253852494154484E-15</v>
      </c>
    </row>
    <row r="21" spans="1:5" x14ac:dyDescent="0.55000000000000004">
      <c r="A21">
        <v>1044</v>
      </c>
      <c r="B21" s="1">
        <v>35141926.431821138</v>
      </c>
      <c r="C21">
        <v>0.65080000000000005</v>
      </c>
      <c r="D21" s="1">
        <v>5.9299999999999997E-15</v>
      </c>
      <c r="E21" s="1">
        <f t="shared" si="0"/>
        <v>1.6909709700058961E-15</v>
      </c>
    </row>
    <row r="22" spans="1:5" x14ac:dyDescent="0.55000000000000004">
      <c r="A22">
        <v>1045</v>
      </c>
      <c r="B22" s="1">
        <v>35141926.431821138</v>
      </c>
      <c r="C22">
        <v>0.65080000000000005</v>
      </c>
      <c r="D22" s="1">
        <v>8.8900000000000005E-15</v>
      </c>
      <c r="E22" s="1">
        <f t="shared" si="0"/>
        <v>2.5350306784742696E-15</v>
      </c>
    </row>
    <row r="23" spans="1:5" x14ac:dyDescent="0.55000000000000004">
      <c r="A23">
        <v>1046</v>
      </c>
      <c r="B23" s="1">
        <v>35141926.431821138</v>
      </c>
      <c r="C23">
        <v>0.65149999999999997</v>
      </c>
      <c r="D23" s="1">
        <v>5.44E-15</v>
      </c>
      <c r="E23" s="1">
        <f t="shared" si="0"/>
        <v>1.5512448696175508E-15</v>
      </c>
    </row>
    <row r="24" spans="1:5" x14ac:dyDescent="0.55000000000000004">
      <c r="A24">
        <v>1047</v>
      </c>
      <c r="B24" s="1">
        <v>35085893.703702874</v>
      </c>
      <c r="C24">
        <v>0.65149999999999997</v>
      </c>
      <c r="D24" s="1">
        <v>5.2799999999999998E-15</v>
      </c>
      <c r="E24" s="1">
        <f t="shared" si="0"/>
        <v>1.508024519537774E-15</v>
      </c>
    </row>
    <row r="25" spans="1:5" x14ac:dyDescent="0.55000000000000004">
      <c r="A25">
        <v>1048</v>
      </c>
      <c r="B25" s="1">
        <v>35085893.703702874</v>
      </c>
      <c r="C25">
        <v>0.65580000000000005</v>
      </c>
      <c r="D25" s="1">
        <v>5.1900000000000003E-15</v>
      </c>
      <c r="E25" s="1">
        <f t="shared" si="0"/>
        <v>1.4823195561365621E-15</v>
      </c>
    </row>
    <row r="26" spans="1:5" x14ac:dyDescent="0.55000000000000004">
      <c r="A26">
        <v>1049</v>
      </c>
      <c r="B26" s="1">
        <v>35085893.703702874</v>
      </c>
      <c r="C26">
        <v>0.65810000000000002</v>
      </c>
      <c r="D26" s="1">
        <v>1.32E-14</v>
      </c>
      <c r="E26" s="1">
        <f t="shared" si="0"/>
        <v>3.7700612988444349E-15</v>
      </c>
    </row>
    <row r="27" spans="1:5" x14ac:dyDescent="0.55000000000000004">
      <c r="A27">
        <v>1050</v>
      </c>
      <c r="B27" s="1">
        <v>35085893.703702874</v>
      </c>
      <c r="C27">
        <v>0.67732999999999999</v>
      </c>
      <c r="D27" s="1">
        <v>5.4499999999999998E-15</v>
      </c>
      <c r="E27" s="1">
        <f t="shared" si="0"/>
        <v>1.556578339295619E-15</v>
      </c>
    </row>
    <row r="28" spans="1:5" x14ac:dyDescent="0.55000000000000004">
      <c r="A28">
        <v>1051</v>
      </c>
      <c r="B28" s="1">
        <v>35029771.347177595</v>
      </c>
      <c r="C28">
        <v>0.67732999999999999</v>
      </c>
      <c r="D28" s="1">
        <v>6.77E-15</v>
      </c>
      <c r="E28" s="1">
        <f t="shared" si="0"/>
        <v>1.936682328879904E-15</v>
      </c>
    </row>
    <row r="29" spans="1:5" x14ac:dyDescent="0.55000000000000004">
      <c r="A29">
        <v>1052</v>
      </c>
      <c r="B29" s="1">
        <v>35029771.347177595</v>
      </c>
      <c r="C29">
        <v>0.68406999999999996</v>
      </c>
      <c r="D29" s="1">
        <v>6.1299999999999998E-15</v>
      </c>
      <c r="E29" s="1">
        <f t="shared" si="0"/>
        <v>1.7535986227524092E-15</v>
      </c>
    </row>
    <row r="30" spans="1:5" x14ac:dyDescent="0.55000000000000004">
      <c r="A30">
        <v>1053</v>
      </c>
      <c r="B30" s="1">
        <v>35029771.347177595</v>
      </c>
      <c r="C30">
        <v>0.68406999999999996</v>
      </c>
      <c r="D30" s="1">
        <v>4.9500000000000004E-15</v>
      </c>
      <c r="E30" s="1">
        <f t="shared" si="0"/>
        <v>1.416038039579841E-15</v>
      </c>
    </row>
    <row r="31" spans="1:5" x14ac:dyDescent="0.55000000000000004">
      <c r="A31">
        <v>1054</v>
      </c>
      <c r="B31" s="1">
        <v>35029771.347177595</v>
      </c>
      <c r="C31">
        <v>0.68486999999999998</v>
      </c>
      <c r="D31" s="1">
        <v>1.3699999999999999E-14</v>
      </c>
      <c r="E31" s="1">
        <f t="shared" si="0"/>
        <v>3.9191355842916818E-15</v>
      </c>
    </row>
    <row r="32" spans="1:5" x14ac:dyDescent="0.55000000000000004">
      <c r="A32">
        <v>1055</v>
      </c>
      <c r="B32" s="1">
        <v>0</v>
      </c>
      <c r="C32">
        <v>0.94118999999999997</v>
      </c>
      <c r="D32" s="1">
        <v>4.3899999999999999E-15</v>
      </c>
      <c r="E32" s="1" t="e">
        <f t="shared" si="0"/>
        <v>#DIV/0!</v>
      </c>
    </row>
    <row r="33" spans="1:5" x14ac:dyDescent="0.55000000000000004">
      <c r="A33">
        <v>1056</v>
      </c>
      <c r="B33" s="1">
        <v>0</v>
      </c>
      <c r="C33">
        <v>0.94810000000000005</v>
      </c>
      <c r="D33" s="1">
        <v>6.3200000000000001E-15</v>
      </c>
      <c r="E33" s="1" t="e">
        <f t="shared" si="0"/>
        <v>#DIV/0!</v>
      </c>
    </row>
    <row r="34" spans="1:5" x14ac:dyDescent="0.55000000000000004">
      <c r="A34">
        <v>1057</v>
      </c>
      <c r="B34" s="1">
        <v>0</v>
      </c>
      <c r="C34">
        <v>0.94810000000000005</v>
      </c>
      <c r="D34" s="1">
        <v>3.4599999999999998E-15</v>
      </c>
      <c r="E34" s="1" t="e">
        <f t="shared" ref="E34:E65" si="1">D34/$J$5*$J$2/$B34</f>
        <v>#DIV/0!</v>
      </c>
    </row>
    <row r="35" spans="1:5" x14ac:dyDescent="0.55000000000000004">
      <c r="A35">
        <v>1058</v>
      </c>
      <c r="B35" s="1">
        <v>0</v>
      </c>
      <c r="C35">
        <v>0.96216000000000002</v>
      </c>
      <c r="D35" s="1">
        <v>7.7199999999999992E-15</v>
      </c>
      <c r="E35" s="1" t="e">
        <f t="shared" si="1"/>
        <v>#DIV/0!</v>
      </c>
    </row>
    <row r="36" spans="1:5" x14ac:dyDescent="0.55000000000000004">
      <c r="A36">
        <v>1059</v>
      </c>
      <c r="B36" s="1">
        <v>46476206.299882516</v>
      </c>
      <c r="C36">
        <v>0.96830000000000005</v>
      </c>
      <c r="D36" s="1">
        <v>2.79E-15</v>
      </c>
      <c r="E36" s="1">
        <f t="shared" si="1"/>
        <v>6.0156222389860044E-16</v>
      </c>
    </row>
    <row r="37" spans="1:5" x14ac:dyDescent="0.55000000000000004">
      <c r="A37">
        <v>1060</v>
      </c>
      <c r="B37" s="1">
        <v>46476206.299882516</v>
      </c>
      <c r="C37">
        <v>0.97313000000000005</v>
      </c>
      <c r="D37" s="1">
        <v>2.7000000000000001E-15</v>
      </c>
      <c r="E37" s="1">
        <f t="shared" si="1"/>
        <v>5.8215699086961337E-16</v>
      </c>
    </row>
    <row r="38" spans="1:5" x14ac:dyDescent="0.55000000000000004">
      <c r="A38">
        <v>1061</v>
      </c>
      <c r="B38" s="1">
        <v>46476206.299882516</v>
      </c>
      <c r="C38">
        <v>0.97313000000000005</v>
      </c>
      <c r="D38" s="1">
        <v>4.5200000000000001E-15</v>
      </c>
      <c r="E38" s="1">
        <f t="shared" si="1"/>
        <v>9.7457392545579719E-16</v>
      </c>
    </row>
    <row r="39" spans="1:5" x14ac:dyDescent="0.55000000000000004">
      <c r="A39">
        <v>1062</v>
      </c>
      <c r="B39" s="1">
        <v>46476206.299882516</v>
      </c>
      <c r="C39">
        <v>0.97658999999999996</v>
      </c>
      <c r="D39" s="1">
        <v>3.1499999999999999E-15</v>
      </c>
      <c r="E39" s="1">
        <f t="shared" si="1"/>
        <v>6.7918315601454883E-16</v>
      </c>
    </row>
    <row r="40" spans="1:5" x14ac:dyDescent="0.55000000000000004">
      <c r="A40">
        <v>1063</v>
      </c>
      <c r="B40" s="1">
        <v>46490029.923853248</v>
      </c>
      <c r="C40">
        <v>0.97658999999999996</v>
      </c>
      <c r="D40" s="1">
        <v>3.28E-15</v>
      </c>
      <c r="E40" s="1">
        <f t="shared" si="1"/>
        <v>7.0700265012554136E-16</v>
      </c>
    </row>
    <row r="41" spans="1:5" x14ac:dyDescent="0.55000000000000004">
      <c r="A41">
        <v>1064</v>
      </c>
      <c r="B41" s="1">
        <v>46490029.923853248</v>
      </c>
      <c r="C41">
        <v>0.98075999999999997</v>
      </c>
      <c r="D41" s="1">
        <v>3.2400000000000002E-15</v>
      </c>
      <c r="E41" s="1">
        <f t="shared" si="1"/>
        <v>6.983806665874249E-16</v>
      </c>
    </row>
    <row r="42" spans="1:5" x14ac:dyDescent="0.55000000000000004">
      <c r="A42">
        <v>1065</v>
      </c>
      <c r="B42" s="1">
        <v>46490029.923853248</v>
      </c>
      <c r="C42">
        <v>0.98075999999999997</v>
      </c>
      <c r="D42" s="1">
        <v>2.6599999999999998E-15</v>
      </c>
      <c r="E42" s="1">
        <f t="shared" si="1"/>
        <v>5.7336190528473783E-16</v>
      </c>
    </row>
    <row r="43" spans="1:5" x14ac:dyDescent="0.55000000000000004">
      <c r="A43">
        <v>1066</v>
      </c>
      <c r="B43" s="1">
        <v>46490029.923853248</v>
      </c>
      <c r="C43">
        <v>0.98316000000000003</v>
      </c>
      <c r="D43" s="1">
        <v>3.5799999999999998E-15</v>
      </c>
      <c r="E43" s="1">
        <f t="shared" si="1"/>
        <v>7.7166752666141396E-16</v>
      </c>
    </row>
    <row r="44" spans="1:5" x14ac:dyDescent="0.55000000000000004">
      <c r="A44">
        <v>1067</v>
      </c>
      <c r="B44" s="1">
        <v>46490029.923853248</v>
      </c>
      <c r="C44">
        <v>0.98316000000000003</v>
      </c>
      <c r="D44" s="1">
        <v>2.6599999999999998E-15</v>
      </c>
      <c r="E44" s="1">
        <f t="shared" si="1"/>
        <v>5.7336190528473783E-16</v>
      </c>
    </row>
    <row r="45" spans="1:5" x14ac:dyDescent="0.55000000000000004">
      <c r="A45">
        <v>1068</v>
      </c>
      <c r="B45" s="1">
        <v>46490029.923853248</v>
      </c>
      <c r="C45">
        <v>0.98324</v>
      </c>
      <c r="D45" s="1">
        <v>2.9000000000000002E-15</v>
      </c>
      <c r="E45" s="1">
        <f t="shared" si="1"/>
        <v>6.2509380651343603E-16</v>
      </c>
    </row>
    <row r="46" spans="1:5" x14ac:dyDescent="0.55000000000000004">
      <c r="A46">
        <v>1069</v>
      </c>
      <c r="B46" s="1">
        <v>46490029.923853248</v>
      </c>
      <c r="C46">
        <v>0.98379000000000005</v>
      </c>
      <c r="D46" s="1">
        <v>2.8500000000000002E-15</v>
      </c>
      <c r="E46" s="1">
        <f t="shared" si="1"/>
        <v>6.143163270907905E-16</v>
      </c>
    </row>
    <row r="47" spans="1:5" x14ac:dyDescent="0.55000000000000004">
      <c r="A47">
        <v>1070</v>
      </c>
      <c r="B47" s="1">
        <v>46490029.923853248</v>
      </c>
      <c r="C47">
        <v>0.98412999999999995</v>
      </c>
      <c r="D47" s="1">
        <v>3.6199999999999997E-15</v>
      </c>
      <c r="E47" s="1">
        <f t="shared" si="1"/>
        <v>7.8028951019953033E-16</v>
      </c>
    </row>
    <row r="48" spans="1:5" x14ac:dyDescent="0.55000000000000004">
      <c r="A48">
        <v>1071</v>
      </c>
      <c r="B48" s="1">
        <v>46608598.408744402</v>
      </c>
      <c r="C48">
        <v>0.98412999999999995</v>
      </c>
      <c r="D48" s="1">
        <v>4.7399999999999997E-15</v>
      </c>
      <c r="E48" s="1">
        <f t="shared" si="1"/>
        <v>1.019105914690056E-15</v>
      </c>
    </row>
    <row r="49" spans="1:5" x14ac:dyDescent="0.55000000000000004">
      <c r="A49">
        <v>1072</v>
      </c>
      <c r="B49" s="1">
        <v>46608598.408744402</v>
      </c>
      <c r="C49">
        <v>0.98624999999999996</v>
      </c>
      <c r="D49" s="1">
        <v>5.75E-15</v>
      </c>
      <c r="E49" s="1">
        <f t="shared" si="1"/>
        <v>1.2362571749932113E-15</v>
      </c>
    </row>
    <row r="50" spans="1:5" x14ac:dyDescent="0.55000000000000004">
      <c r="A50">
        <v>1073</v>
      </c>
      <c r="B50" s="1">
        <v>46608598.408744402</v>
      </c>
      <c r="C50">
        <v>0.98721000000000003</v>
      </c>
      <c r="D50" s="1">
        <v>3.0999999999999999E-15</v>
      </c>
      <c r="E50" s="1">
        <f t="shared" si="1"/>
        <v>6.6650386825720952E-16</v>
      </c>
    </row>
    <row r="51" spans="1:5" x14ac:dyDescent="0.55000000000000004">
      <c r="A51">
        <v>1074</v>
      </c>
      <c r="B51" s="1">
        <v>46608598.408744402</v>
      </c>
      <c r="C51">
        <v>0.99172000000000005</v>
      </c>
      <c r="D51" s="1">
        <v>4.7299999999999999E-15</v>
      </c>
      <c r="E51" s="1">
        <f t="shared" si="1"/>
        <v>1.0169559022118068E-15</v>
      </c>
    </row>
    <row r="52" spans="1:5" x14ac:dyDescent="0.55000000000000004">
      <c r="A52">
        <v>1075</v>
      </c>
      <c r="B52" s="1">
        <v>46608598.408744402</v>
      </c>
      <c r="C52">
        <v>0.99353999999999998</v>
      </c>
      <c r="D52" s="1">
        <v>3.28E-15</v>
      </c>
      <c r="E52" s="1">
        <f t="shared" si="1"/>
        <v>7.052040928656927E-16</v>
      </c>
    </row>
    <row r="53" spans="1:5" x14ac:dyDescent="0.55000000000000004">
      <c r="A53">
        <v>1076</v>
      </c>
      <c r="B53" s="1">
        <v>46608598.408744402</v>
      </c>
      <c r="C53">
        <v>0.99353999999999998</v>
      </c>
      <c r="D53" s="1">
        <v>3.4399999999999999E-15</v>
      </c>
      <c r="E53" s="1">
        <f t="shared" si="1"/>
        <v>7.3960429251767782E-16</v>
      </c>
    </row>
    <row r="54" spans="1:5" x14ac:dyDescent="0.55000000000000004">
      <c r="A54">
        <v>1077</v>
      </c>
      <c r="B54" s="1">
        <v>46608598.408744402</v>
      </c>
      <c r="C54">
        <v>1.00417</v>
      </c>
      <c r="D54" s="1">
        <v>2.9200000000000001E-15</v>
      </c>
      <c r="E54" s="1">
        <f t="shared" si="1"/>
        <v>6.2780364364872653E-16</v>
      </c>
    </row>
    <row r="55" spans="1:5" x14ac:dyDescent="0.55000000000000004">
      <c r="A55">
        <v>1078</v>
      </c>
      <c r="B55" s="1">
        <v>46608598.408744402</v>
      </c>
      <c r="C55">
        <v>1.0075799999999999</v>
      </c>
      <c r="D55" s="1">
        <v>4.66E-15</v>
      </c>
      <c r="E55" s="1">
        <f t="shared" si="1"/>
        <v>1.0019058148640636E-15</v>
      </c>
    </row>
    <row r="56" spans="1:5" x14ac:dyDescent="0.55000000000000004">
      <c r="A56">
        <v>1079</v>
      </c>
      <c r="B56" s="1">
        <v>46608598.408744402</v>
      </c>
      <c r="C56">
        <v>1.0075799999999999</v>
      </c>
      <c r="D56" s="1">
        <v>4.8200000000000002E-15</v>
      </c>
      <c r="E56" s="1">
        <f t="shared" si="1"/>
        <v>1.0363060145160484E-15</v>
      </c>
    </row>
    <row r="57" spans="1:5" x14ac:dyDescent="0.55000000000000004">
      <c r="A57">
        <v>1080</v>
      </c>
      <c r="B57" s="1">
        <v>46608598.408744402</v>
      </c>
      <c r="C57">
        <v>1.00888</v>
      </c>
      <c r="D57" s="1">
        <v>2.5E-15</v>
      </c>
      <c r="E57" s="1">
        <f t="shared" si="1"/>
        <v>5.375031195622658E-16</v>
      </c>
    </row>
    <row r="58" spans="1:5" x14ac:dyDescent="0.55000000000000004">
      <c r="A58">
        <v>1081</v>
      </c>
      <c r="B58" s="1">
        <v>46608598.408744402</v>
      </c>
      <c r="C58">
        <v>1.0098100000000001</v>
      </c>
      <c r="D58" s="1">
        <v>2.1400000000000001E-15</v>
      </c>
      <c r="E58" s="1">
        <f t="shared" si="1"/>
        <v>4.6010267034529954E-16</v>
      </c>
    </row>
    <row r="59" spans="1:5" x14ac:dyDescent="0.55000000000000004">
      <c r="A59">
        <v>1082</v>
      </c>
      <c r="B59" s="1">
        <v>46608598.408744402</v>
      </c>
      <c r="C59">
        <v>1.0098100000000001</v>
      </c>
      <c r="D59" s="1">
        <v>3.2600000000000001E-15</v>
      </c>
      <c r="E59" s="1">
        <f t="shared" si="1"/>
        <v>7.0090406790919454E-16</v>
      </c>
    </row>
    <row r="60" spans="1:5" x14ac:dyDescent="0.55000000000000004">
      <c r="A60">
        <v>1083</v>
      </c>
      <c r="B60" s="1">
        <v>64078941.520112902</v>
      </c>
      <c r="C60">
        <v>1.0200800000000001</v>
      </c>
      <c r="D60" s="1">
        <v>6.0599999999999999E-15</v>
      </c>
      <c r="E60" s="1">
        <f t="shared" si="1"/>
        <v>9.4768568069237258E-16</v>
      </c>
    </row>
    <row r="61" spans="1:5" x14ac:dyDescent="0.55000000000000004">
      <c r="A61">
        <v>1084</v>
      </c>
      <c r="B61" s="1">
        <v>64078941.520112902</v>
      </c>
      <c r="C61">
        <v>1.03986</v>
      </c>
      <c r="D61" s="1">
        <v>2.8500000000000002E-15</v>
      </c>
      <c r="E61" s="1">
        <f t="shared" si="1"/>
        <v>4.4569376072166037E-16</v>
      </c>
    </row>
    <row r="62" spans="1:5" x14ac:dyDescent="0.55000000000000004">
      <c r="A62">
        <v>1085</v>
      </c>
      <c r="B62" s="1">
        <v>64078941.520112902</v>
      </c>
      <c r="C62">
        <v>1.03986</v>
      </c>
      <c r="D62" s="1">
        <v>3.4100000000000002E-15</v>
      </c>
      <c r="E62" s="1">
        <f t="shared" si="1"/>
        <v>5.3326867510907444E-16</v>
      </c>
    </row>
    <row r="63" spans="1:5" x14ac:dyDescent="0.55000000000000004">
      <c r="A63">
        <v>1086</v>
      </c>
      <c r="B63" s="1">
        <v>63999635.899552897</v>
      </c>
      <c r="C63">
        <v>1.04759</v>
      </c>
      <c r="D63" s="1">
        <v>2.2299999999999999E-15</v>
      </c>
      <c r="E63" s="1">
        <f t="shared" si="1"/>
        <v>3.4916795835433166E-16</v>
      </c>
    </row>
    <row r="64" spans="1:5" x14ac:dyDescent="0.55000000000000004">
      <c r="A64">
        <v>1087</v>
      </c>
      <c r="B64" s="1">
        <v>63999635.899552897</v>
      </c>
      <c r="C64">
        <v>1.0554600000000001</v>
      </c>
      <c r="D64" s="1">
        <v>3.3899999999999999E-15</v>
      </c>
      <c r="E64" s="1">
        <f t="shared" si="1"/>
        <v>5.3079792772250418E-16</v>
      </c>
    </row>
    <row r="65" spans="1:7" x14ac:dyDescent="0.55000000000000004">
      <c r="A65">
        <v>1088</v>
      </c>
      <c r="B65" s="1">
        <v>63999635.899552897</v>
      </c>
      <c r="C65">
        <v>1.0554600000000001</v>
      </c>
      <c r="D65" s="1">
        <v>2.8700000000000001E-15</v>
      </c>
      <c r="E65" s="1">
        <f t="shared" si="1"/>
        <v>4.4937759662642693E-16</v>
      </c>
    </row>
    <row r="66" spans="1:7" x14ac:dyDescent="0.55000000000000004">
      <c r="G66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BFA-A331-4455-B620-EE16976D319D}">
  <dimension ref="A1:Y69"/>
  <sheetViews>
    <sheetView workbookViewId="0">
      <selection activeCell="L10" sqref="L10"/>
    </sheetView>
  </sheetViews>
  <sheetFormatPr defaultRowHeight="14.4" x14ac:dyDescent="0.55000000000000004"/>
  <cols>
    <col min="1" max="1" width="8.83984375" style="5"/>
    <col min="3" max="3" width="4.1015625" style="6" customWidth="1"/>
    <col min="4" max="4" width="14.68359375" bestFit="1" customWidth="1"/>
    <col min="5" max="5" width="14.68359375" customWidth="1"/>
    <col min="7" max="7" width="4.1015625" style="6" customWidth="1"/>
    <col min="8" max="8" width="14.68359375" bestFit="1" customWidth="1"/>
    <col min="9" max="9" width="14.68359375" customWidth="1"/>
    <col min="11" max="11" width="4.1015625" style="6" customWidth="1"/>
    <col min="12" max="12" width="14.68359375" bestFit="1" customWidth="1"/>
    <col min="13" max="13" width="14.68359375" customWidth="1"/>
    <col min="15" max="15" width="4.1015625" style="6" customWidth="1"/>
    <col min="16" max="16" width="14.68359375" bestFit="1" customWidth="1"/>
    <col min="17" max="17" width="14.68359375" customWidth="1"/>
    <col min="19" max="19" width="4.1015625" style="6" customWidth="1"/>
    <col min="20" max="20" width="14.68359375" bestFit="1" customWidth="1"/>
    <col min="21" max="21" width="14.68359375" customWidth="1"/>
    <col min="23" max="23" width="4.1015625" style="6" customWidth="1"/>
    <col min="24" max="24" width="14.68359375" bestFit="1" customWidth="1"/>
    <col min="25" max="25" width="14.68359375" customWidth="1"/>
  </cols>
  <sheetData>
    <row r="1" spans="1:25" x14ac:dyDescent="0.55000000000000004">
      <c r="A1" s="27">
        <v>2</v>
      </c>
      <c r="B1" s="27"/>
      <c r="C1" s="27">
        <v>2</v>
      </c>
      <c r="D1" s="27"/>
      <c r="E1" s="27"/>
      <c r="G1" s="27">
        <v>3</v>
      </c>
      <c r="H1" s="27"/>
      <c r="I1" s="27"/>
      <c r="K1" s="27">
        <v>4</v>
      </c>
      <c r="L1" s="27"/>
      <c r="M1" s="27"/>
      <c r="O1" s="27">
        <v>5</v>
      </c>
      <c r="P1" s="27"/>
      <c r="Q1" s="27"/>
      <c r="S1" s="27">
        <v>6</v>
      </c>
      <c r="T1" s="27"/>
      <c r="U1" s="27"/>
      <c r="W1" s="27">
        <v>13</v>
      </c>
      <c r="X1" s="27"/>
      <c r="Y1" s="27"/>
    </row>
    <row r="2" spans="1:25" x14ac:dyDescent="0.55000000000000004">
      <c r="A2" s="4"/>
      <c r="B2" s="4"/>
      <c r="C2" s="27" t="s">
        <v>44</v>
      </c>
      <c r="D2" s="27"/>
      <c r="E2" s="27"/>
      <c r="G2" s="27" t="s">
        <v>42</v>
      </c>
      <c r="H2" s="27"/>
      <c r="I2" s="27"/>
      <c r="K2" s="27" t="s">
        <v>43</v>
      </c>
      <c r="L2" s="27"/>
      <c r="M2" s="27"/>
      <c r="O2" s="28" t="s">
        <v>46</v>
      </c>
      <c r="P2" s="27"/>
      <c r="Q2" s="27"/>
      <c r="S2" s="28" t="s">
        <v>47</v>
      </c>
      <c r="T2" s="27"/>
      <c r="U2" s="27"/>
      <c r="W2" s="28" t="s">
        <v>50</v>
      </c>
      <c r="X2" s="27"/>
      <c r="Y2" s="27"/>
    </row>
    <row r="3" spans="1:25" x14ac:dyDescent="0.55000000000000004">
      <c r="A3" t="s">
        <v>21</v>
      </c>
      <c r="B3" t="s">
        <v>22</v>
      </c>
      <c r="C3" t="s">
        <v>38</v>
      </c>
      <c r="D3" t="s">
        <v>22</v>
      </c>
      <c r="E3" t="s">
        <v>41</v>
      </c>
      <c r="G3" t="s">
        <v>38</v>
      </c>
      <c r="H3" t="s">
        <v>22</v>
      </c>
      <c r="I3" t="s">
        <v>41</v>
      </c>
      <c r="K3" s="4" t="s">
        <v>38</v>
      </c>
      <c r="L3" t="s">
        <v>22</v>
      </c>
      <c r="M3" t="s">
        <v>41</v>
      </c>
      <c r="O3" s="4" t="s">
        <v>38</v>
      </c>
      <c r="P3" t="s">
        <v>22</v>
      </c>
      <c r="Q3" t="s">
        <v>41</v>
      </c>
      <c r="S3" s="4" t="s">
        <v>38</v>
      </c>
      <c r="T3" t="s">
        <v>22</v>
      </c>
      <c r="U3" t="s">
        <v>41</v>
      </c>
      <c r="W3" s="4" t="s">
        <v>38</v>
      </c>
      <c r="X3" t="s">
        <v>22</v>
      </c>
      <c r="Y3" t="s">
        <v>41</v>
      </c>
    </row>
    <row r="4" spans="1:25" x14ac:dyDescent="0.55000000000000004">
      <c r="A4" s="5">
        <v>0</v>
      </c>
      <c r="B4" t="s">
        <v>24</v>
      </c>
      <c r="C4">
        <v>0</v>
      </c>
      <c r="G4" s="13">
        <v>0</v>
      </c>
      <c r="H4" s="14" t="s">
        <v>36</v>
      </c>
      <c r="I4" s="22">
        <v>6540</v>
      </c>
      <c r="K4" s="15">
        <v>0</v>
      </c>
      <c r="L4" s="8" t="s">
        <v>39</v>
      </c>
      <c r="M4" s="22">
        <v>458000</v>
      </c>
      <c r="O4" s="19">
        <v>0</v>
      </c>
      <c r="P4" s="8" t="s">
        <v>39</v>
      </c>
      <c r="Q4" s="23">
        <v>458000</v>
      </c>
      <c r="S4" s="21">
        <v>0</v>
      </c>
      <c r="T4" s="14" t="s">
        <v>36</v>
      </c>
      <c r="U4" s="25">
        <v>6540</v>
      </c>
      <c r="W4">
        <v>0</v>
      </c>
      <c r="Y4" s="25"/>
    </row>
    <row r="5" spans="1:25" x14ac:dyDescent="0.55000000000000004">
      <c r="A5" s="5">
        <v>1</v>
      </c>
      <c r="B5" t="s">
        <v>24</v>
      </c>
      <c r="C5">
        <v>1</v>
      </c>
      <c r="G5" s="13">
        <v>1</v>
      </c>
      <c r="H5" s="14" t="s">
        <v>37</v>
      </c>
      <c r="I5" s="22">
        <v>93000</v>
      </c>
      <c r="K5" s="17">
        <v>1</v>
      </c>
      <c r="L5" s="12" t="s">
        <v>39</v>
      </c>
      <c r="M5" s="22">
        <v>458000</v>
      </c>
      <c r="O5" s="20">
        <v>1</v>
      </c>
      <c r="P5" s="12" t="s">
        <v>39</v>
      </c>
      <c r="Q5" s="23">
        <v>446000</v>
      </c>
      <c r="S5" s="21">
        <v>1</v>
      </c>
      <c r="T5" s="14" t="s">
        <v>48</v>
      </c>
      <c r="U5" s="25">
        <v>93000</v>
      </c>
      <c r="W5">
        <v>1</v>
      </c>
      <c r="Y5" s="25"/>
    </row>
    <row r="6" spans="1:25" x14ac:dyDescent="0.55000000000000004">
      <c r="A6" s="5">
        <v>2</v>
      </c>
      <c r="B6" t="s">
        <v>24</v>
      </c>
      <c r="C6">
        <v>2</v>
      </c>
      <c r="G6" s="13">
        <v>2</v>
      </c>
      <c r="H6" s="14" t="s">
        <v>37</v>
      </c>
      <c r="I6" s="22">
        <v>190000</v>
      </c>
      <c r="K6" s="18">
        <v>2</v>
      </c>
      <c r="L6" s="14" t="s">
        <v>36</v>
      </c>
      <c r="M6" s="22">
        <v>114000</v>
      </c>
      <c r="O6" s="19">
        <v>2</v>
      </c>
      <c r="P6" s="8" t="s">
        <v>36</v>
      </c>
      <c r="Q6" s="22">
        <v>105000</v>
      </c>
      <c r="S6" s="21">
        <v>2</v>
      </c>
      <c r="T6" s="14" t="s">
        <v>48</v>
      </c>
      <c r="U6" s="25">
        <v>190000</v>
      </c>
      <c r="W6">
        <v>2</v>
      </c>
      <c r="Y6" s="25"/>
    </row>
    <row r="7" spans="1:25" x14ac:dyDescent="0.55000000000000004">
      <c r="A7" s="5" t="s">
        <v>23</v>
      </c>
      <c r="B7" t="s">
        <v>25</v>
      </c>
      <c r="C7">
        <v>3</v>
      </c>
      <c r="G7" s="7">
        <v>3</v>
      </c>
      <c r="H7" s="8" t="s">
        <v>39</v>
      </c>
      <c r="I7" s="23">
        <v>478000</v>
      </c>
      <c r="K7" s="15">
        <v>3</v>
      </c>
      <c r="L7" s="8" t="s">
        <v>39</v>
      </c>
      <c r="M7" s="22">
        <v>453000</v>
      </c>
      <c r="O7" s="19">
        <v>3</v>
      </c>
      <c r="P7" s="8" t="s">
        <v>39</v>
      </c>
      <c r="Q7" s="23">
        <v>453000</v>
      </c>
      <c r="S7" s="19">
        <v>3</v>
      </c>
      <c r="T7" s="8" t="s">
        <v>49</v>
      </c>
      <c r="U7" s="25">
        <v>478000</v>
      </c>
      <c r="W7">
        <v>3</v>
      </c>
      <c r="Y7" s="25"/>
    </row>
    <row r="8" spans="1:25" x14ac:dyDescent="0.55000000000000004">
      <c r="A8" s="5" t="s">
        <v>26</v>
      </c>
      <c r="C8">
        <v>4</v>
      </c>
      <c r="G8" s="9">
        <v>4</v>
      </c>
      <c r="H8" s="10" t="s">
        <v>40</v>
      </c>
      <c r="I8" s="23">
        <v>478000</v>
      </c>
      <c r="K8" s="17">
        <v>4</v>
      </c>
      <c r="L8" s="12" t="s">
        <v>39</v>
      </c>
      <c r="M8" s="22">
        <v>453000</v>
      </c>
      <c r="O8" s="20">
        <v>4</v>
      </c>
      <c r="P8" s="12" t="s">
        <v>39</v>
      </c>
      <c r="Q8" s="23">
        <v>441000</v>
      </c>
      <c r="S8" s="24">
        <v>4</v>
      </c>
      <c r="T8" s="10" t="s">
        <v>40</v>
      </c>
      <c r="U8" s="25">
        <v>477000</v>
      </c>
      <c r="W8">
        <v>4</v>
      </c>
      <c r="Y8" s="25"/>
    </row>
    <row r="9" spans="1:25" x14ac:dyDescent="0.55000000000000004">
      <c r="A9" s="5" t="s">
        <v>27</v>
      </c>
      <c r="C9">
        <v>5</v>
      </c>
      <c r="G9" s="9">
        <v>5</v>
      </c>
      <c r="H9" s="10" t="s">
        <v>40</v>
      </c>
      <c r="I9" s="23">
        <v>477000</v>
      </c>
      <c r="K9" s="15">
        <v>5</v>
      </c>
      <c r="L9" s="8" t="s">
        <v>25</v>
      </c>
      <c r="M9" s="22">
        <v>399000</v>
      </c>
      <c r="O9" s="19">
        <v>5</v>
      </c>
      <c r="P9" s="8" t="s">
        <v>25</v>
      </c>
      <c r="Q9" s="22">
        <v>394000</v>
      </c>
      <c r="S9" s="24">
        <v>5</v>
      </c>
      <c r="T9" s="10" t="s">
        <v>40</v>
      </c>
      <c r="U9" s="25">
        <v>478000</v>
      </c>
      <c r="W9">
        <v>5</v>
      </c>
      <c r="Y9" s="25"/>
    </row>
    <row r="10" spans="1:25" x14ac:dyDescent="0.55000000000000004">
      <c r="A10" s="5" t="s">
        <v>28</v>
      </c>
      <c r="C10">
        <v>6</v>
      </c>
      <c r="G10" s="11">
        <v>6</v>
      </c>
      <c r="H10" s="12" t="s">
        <v>39</v>
      </c>
      <c r="I10" s="23">
        <v>477000</v>
      </c>
      <c r="K10" s="17">
        <v>6</v>
      </c>
      <c r="L10" s="12" t="s">
        <v>25</v>
      </c>
      <c r="M10" s="22">
        <v>399000</v>
      </c>
      <c r="O10" s="20">
        <v>6</v>
      </c>
      <c r="P10" s="12" t="s">
        <v>25</v>
      </c>
      <c r="Q10" s="22">
        <v>393000</v>
      </c>
      <c r="S10" s="20">
        <v>6</v>
      </c>
      <c r="T10" s="12" t="s">
        <v>49</v>
      </c>
      <c r="U10" s="25">
        <v>477000</v>
      </c>
      <c r="W10">
        <v>6</v>
      </c>
      <c r="Y10" s="25"/>
    </row>
    <row r="11" spans="1:25" x14ac:dyDescent="0.55000000000000004">
      <c r="A11" s="5" t="s">
        <v>29</v>
      </c>
      <c r="C11">
        <v>7</v>
      </c>
      <c r="G11" s="7">
        <v>7</v>
      </c>
      <c r="H11" s="8" t="s">
        <v>25</v>
      </c>
      <c r="I11" s="23">
        <v>588000</v>
      </c>
      <c r="K11" s="15">
        <v>7</v>
      </c>
      <c r="L11" s="8" t="s">
        <v>39</v>
      </c>
      <c r="M11" s="22">
        <v>508000</v>
      </c>
      <c r="O11" s="19">
        <v>7</v>
      </c>
      <c r="P11" s="8" t="s">
        <v>39</v>
      </c>
      <c r="Q11" s="23">
        <v>507000</v>
      </c>
      <c r="S11" s="19">
        <v>7</v>
      </c>
      <c r="T11" s="8" t="s">
        <v>25</v>
      </c>
      <c r="U11" s="25">
        <v>587000</v>
      </c>
      <c r="W11">
        <v>7</v>
      </c>
      <c r="Y11" s="25"/>
    </row>
    <row r="12" spans="1:25" x14ac:dyDescent="0.55000000000000004">
      <c r="A12" s="5" t="s">
        <v>30</v>
      </c>
      <c r="C12">
        <v>8</v>
      </c>
      <c r="G12" s="9">
        <v>8</v>
      </c>
      <c r="H12" s="10" t="s">
        <v>25</v>
      </c>
      <c r="I12" s="23">
        <v>588000</v>
      </c>
      <c r="K12" s="17">
        <v>8</v>
      </c>
      <c r="L12" s="12" t="s">
        <v>39</v>
      </c>
      <c r="M12" s="22">
        <v>508000</v>
      </c>
      <c r="O12" s="20">
        <v>8</v>
      </c>
      <c r="P12" s="12" t="s">
        <v>39</v>
      </c>
      <c r="Q12" s="23">
        <v>497000</v>
      </c>
      <c r="S12" s="24">
        <v>8</v>
      </c>
      <c r="T12" s="10" t="s">
        <v>25</v>
      </c>
      <c r="U12" s="25">
        <v>581000</v>
      </c>
      <c r="W12">
        <v>8</v>
      </c>
      <c r="Y12" s="25"/>
    </row>
    <row r="13" spans="1:25" x14ac:dyDescent="0.55000000000000004">
      <c r="A13" s="5" t="s">
        <v>31</v>
      </c>
      <c r="C13">
        <v>9</v>
      </c>
      <c r="G13" s="9">
        <v>9</v>
      </c>
      <c r="H13" s="10" t="s">
        <v>25</v>
      </c>
      <c r="I13" s="23">
        <v>580000</v>
      </c>
      <c r="K13" s="18">
        <v>9</v>
      </c>
      <c r="L13" s="14" t="s">
        <v>36</v>
      </c>
      <c r="M13" s="22">
        <v>196000</v>
      </c>
      <c r="O13" s="21">
        <v>9</v>
      </c>
      <c r="P13" s="14" t="s">
        <v>39</v>
      </c>
      <c r="Q13" s="22">
        <v>205000</v>
      </c>
      <c r="S13" s="24">
        <v>9</v>
      </c>
      <c r="T13" s="10" t="s">
        <v>25</v>
      </c>
      <c r="U13" s="25">
        <v>587000</v>
      </c>
      <c r="W13">
        <v>9</v>
      </c>
      <c r="Y13" s="25"/>
    </row>
    <row r="14" spans="1:25" x14ac:dyDescent="0.55000000000000004">
      <c r="A14" s="5" t="s">
        <v>32</v>
      </c>
      <c r="C14">
        <v>10</v>
      </c>
      <c r="G14" s="9">
        <v>10</v>
      </c>
      <c r="H14" s="10" t="s">
        <v>25</v>
      </c>
      <c r="I14" s="23">
        <v>580000</v>
      </c>
      <c r="K14" s="15">
        <v>10</v>
      </c>
      <c r="L14" s="8" t="s">
        <v>45</v>
      </c>
      <c r="M14" s="22">
        <v>559000</v>
      </c>
      <c r="O14" s="19">
        <v>10</v>
      </c>
      <c r="P14" s="8" t="s">
        <v>39</v>
      </c>
      <c r="Q14" s="26">
        <v>568000</v>
      </c>
      <c r="S14" s="20">
        <v>10</v>
      </c>
      <c r="T14" s="12" t="s">
        <v>25</v>
      </c>
      <c r="U14" s="25">
        <v>581000</v>
      </c>
      <c r="W14">
        <v>10</v>
      </c>
      <c r="Y14" s="25"/>
    </row>
    <row r="15" spans="1:25" x14ac:dyDescent="0.55000000000000004">
      <c r="A15" s="5" t="s">
        <v>33</v>
      </c>
      <c r="C15">
        <v>11</v>
      </c>
      <c r="G15" s="13">
        <v>11</v>
      </c>
      <c r="H15" s="14" t="s">
        <v>37</v>
      </c>
      <c r="I15" s="22">
        <v>266000</v>
      </c>
      <c r="K15" s="17">
        <v>11</v>
      </c>
      <c r="L15" s="12" t="s">
        <v>45</v>
      </c>
      <c r="M15" s="22">
        <v>559000</v>
      </c>
      <c r="O15" s="20">
        <v>11</v>
      </c>
      <c r="P15" s="12" t="s">
        <v>39</v>
      </c>
      <c r="Q15" s="26">
        <v>564000</v>
      </c>
      <c r="S15" s="21">
        <v>11</v>
      </c>
      <c r="T15" s="14" t="s">
        <v>48</v>
      </c>
      <c r="U15" s="25">
        <v>266000</v>
      </c>
      <c r="W15">
        <v>11</v>
      </c>
      <c r="Y15" s="25"/>
    </row>
    <row r="16" spans="1:25" x14ac:dyDescent="0.55000000000000004">
      <c r="A16" s="5" t="s">
        <v>34</v>
      </c>
      <c r="C16">
        <v>12</v>
      </c>
      <c r="G16" s="13">
        <v>12</v>
      </c>
      <c r="H16" s="14" t="s">
        <v>37</v>
      </c>
      <c r="I16" s="22">
        <v>314000</v>
      </c>
      <c r="K16" s="15">
        <v>12</v>
      </c>
      <c r="L16" s="8" t="s">
        <v>39</v>
      </c>
      <c r="M16" s="22">
        <v>508000</v>
      </c>
      <c r="O16" s="19">
        <v>12</v>
      </c>
      <c r="P16" s="8" t="s">
        <v>25</v>
      </c>
      <c r="Q16" s="26">
        <v>499000</v>
      </c>
      <c r="S16" s="21">
        <v>12</v>
      </c>
      <c r="T16" s="14" t="s">
        <v>48</v>
      </c>
      <c r="U16" s="25">
        <v>314000</v>
      </c>
      <c r="W16">
        <v>12</v>
      </c>
      <c r="Y16" s="25"/>
    </row>
    <row r="17" spans="1:25" x14ac:dyDescent="0.55000000000000004">
      <c r="A17" s="5" t="s">
        <v>35</v>
      </c>
      <c r="C17">
        <v>13</v>
      </c>
      <c r="G17" s="13">
        <v>13</v>
      </c>
      <c r="H17" s="14" t="s">
        <v>37</v>
      </c>
      <c r="I17" s="22">
        <v>425000</v>
      </c>
      <c r="K17" s="17">
        <v>13</v>
      </c>
      <c r="L17" s="12" t="s">
        <v>39</v>
      </c>
      <c r="M17" s="22">
        <v>508000</v>
      </c>
      <c r="O17" s="20">
        <v>13</v>
      </c>
      <c r="P17" s="12" t="s">
        <v>25</v>
      </c>
      <c r="Q17" s="26">
        <v>506000</v>
      </c>
      <c r="S17" s="21">
        <v>13</v>
      </c>
      <c r="T17" s="14" t="s">
        <v>48</v>
      </c>
      <c r="U17" s="25">
        <v>425000</v>
      </c>
      <c r="W17">
        <v>13</v>
      </c>
      <c r="Y17" s="25"/>
    </row>
    <row r="18" spans="1:25" x14ac:dyDescent="0.55000000000000004">
      <c r="C18">
        <v>14</v>
      </c>
      <c r="G18" s="7">
        <v>14</v>
      </c>
      <c r="H18" s="8" t="s">
        <v>39</v>
      </c>
      <c r="I18" s="23">
        <v>600000</v>
      </c>
      <c r="K18" s="15">
        <v>14</v>
      </c>
      <c r="L18" s="8" t="s">
        <v>39</v>
      </c>
      <c r="M18" s="22">
        <v>541000</v>
      </c>
      <c r="O18" s="19">
        <v>14</v>
      </c>
      <c r="P18" s="8" t="s">
        <v>39</v>
      </c>
      <c r="Q18" s="26">
        <v>542000</v>
      </c>
      <c r="S18" s="19">
        <v>14</v>
      </c>
      <c r="T18" s="8" t="s">
        <v>49</v>
      </c>
      <c r="U18" s="25">
        <v>600000</v>
      </c>
      <c r="W18">
        <v>14</v>
      </c>
      <c r="Y18" s="25"/>
    </row>
    <row r="19" spans="1:25" x14ac:dyDescent="0.55000000000000004">
      <c r="C19">
        <v>15</v>
      </c>
      <c r="G19" s="9">
        <v>15</v>
      </c>
      <c r="H19" s="10" t="s">
        <v>40</v>
      </c>
      <c r="I19" s="23">
        <v>600000</v>
      </c>
      <c r="K19" s="17">
        <v>15</v>
      </c>
      <c r="L19" s="12" t="s">
        <v>39</v>
      </c>
      <c r="M19" s="22">
        <v>541000</v>
      </c>
      <c r="O19" s="20">
        <v>15</v>
      </c>
      <c r="P19" s="12" t="s">
        <v>39</v>
      </c>
      <c r="Q19" s="26">
        <v>531000</v>
      </c>
      <c r="S19" s="24">
        <v>15</v>
      </c>
      <c r="T19" s="10" t="s">
        <v>40</v>
      </c>
      <c r="U19" s="25">
        <v>590000</v>
      </c>
      <c r="W19">
        <v>15</v>
      </c>
      <c r="Y19" s="25"/>
    </row>
    <row r="20" spans="1:25" x14ac:dyDescent="0.55000000000000004">
      <c r="C20">
        <v>16</v>
      </c>
      <c r="G20" s="9">
        <v>16</v>
      </c>
      <c r="H20" s="10" t="s">
        <v>40</v>
      </c>
      <c r="I20" s="23">
        <v>590000</v>
      </c>
      <c r="K20" s="15">
        <v>16</v>
      </c>
      <c r="L20" s="8" t="s">
        <v>25</v>
      </c>
      <c r="M20" s="22">
        <v>596000</v>
      </c>
      <c r="O20" s="19">
        <v>16</v>
      </c>
      <c r="P20" s="8" t="s">
        <v>25</v>
      </c>
      <c r="Q20" s="26">
        <v>604000</v>
      </c>
      <c r="S20" s="24">
        <v>16</v>
      </c>
      <c r="T20" s="10" t="s">
        <v>40</v>
      </c>
      <c r="U20" s="25">
        <v>600000</v>
      </c>
      <c r="W20">
        <v>16</v>
      </c>
      <c r="Y20" s="25"/>
    </row>
    <row r="21" spans="1:25" x14ac:dyDescent="0.55000000000000004">
      <c r="C21">
        <v>17</v>
      </c>
      <c r="G21" s="11">
        <v>17</v>
      </c>
      <c r="H21" s="12" t="s">
        <v>39</v>
      </c>
      <c r="I21" s="23">
        <v>590000</v>
      </c>
      <c r="K21" s="16">
        <v>17</v>
      </c>
      <c r="L21" s="10" t="s">
        <v>25</v>
      </c>
      <c r="M21" s="22">
        <v>596000</v>
      </c>
      <c r="O21" s="24">
        <v>17</v>
      </c>
      <c r="P21" s="10" t="s">
        <v>25</v>
      </c>
      <c r="Q21" s="26">
        <v>604000</v>
      </c>
      <c r="S21" s="20">
        <v>17</v>
      </c>
      <c r="T21" s="12" t="s">
        <v>49</v>
      </c>
      <c r="U21" s="25">
        <v>590000</v>
      </c>
      <c r="W21">
        <v>17</v>
      </c>
      <c r="Y21" s="25"/>
    </row>
    <row r="22" spans="1:25" x14ac:dyDescent="0.55000000000000004">
      <c r="C22">
        <v>18</v>
      </c>
      <c r="G22" s="7">
        <v>18</v>
      </c>
      <c r="H22" s="8" t="s">
        <v>25</v>
      </c>
      <c r="I22" s="23">
        <v>322000</v>
      </c>
      <c r="K22" s="16">
        <v>18</v>
      </c>
      <c r="L22" s="10" t="s">
        <v>25</v>
      </c>
      <c r="M22" s="22">
        <v>596000</v>
      </c>
      <c r="O22" s="24">
        <v>18</v>
      </c>
      <c r="P22" s="10" t="s">
        <v>25</v>
      </c>
      <c r="Q22" s="26">
        <v>597000</v>
      </c>
      <c r="S22" s="19">
        <v>18</v>
      </c>
      <c r="T22" s="8" t="s">
        <v>25</v>
      </c>
      <c r="U22" s="25">
        <v>313000</v>
      </c>
      <c r="W22">
        <v>18</v>
      </c>
      <c r="Y22" s="25"/>
    </row>
    <row r="23" spans="1:25" x14ac:dyDescent="0.55000000000000004">
      <c r="C23">
        <v>19</v>
      </c>
      <c r="G23" s="9">
        <v>19</v>
      </c>
      <c r="H23" s="10" t="s">
        <v>25</v>
      </c>
      <c r="I23" s="23">
        <v>322000</v>
      </c>
      <c r="K23" s="17">
        <v>19</v>
      </c>
      <c r="L23" s="12" t="s">
        <v>25</v>
      </c>
      <c r="M23" s="22">
        <v>596000</v>
      </c>
      <c r="O23" s="20">
        <v>19</v>
      </c>
      <c r="P23" s="12" t="s">
        <v>25</v>
      </c>
      <c r="Q23" s="26">
        <v>597000</v>
      </c>
      <c r="S23" s="24">
        <v>19</v>
      </c>
      <c r="T23" s="10" t="s">
        <v>25</v>
      </c>
      <c r="U23" s="25">
        <v>313000</v>
      </c>
      <c r="W23">
        <v>19</v>
      </c>
      <c r="Y23" s="25"/>
    </row>
    <row r="24" spans="1:25" x14ac:dyDescent="0.55000000000000004">
      <c r="C24">
        <v>20</v>
      </c>
      <c r="G24" s="9">
        <v>20</v>
      </c>
      <c r="H24" s="10" t="s">
        <v>25</v>
      </c>
      <c r="I24" s="23">
        <v>304000</v>
      </c>
      <c r="K24" s="15">
        <v>20</v>
      </c>
      <c r="L24" s="8" t="s">
        <v>39</v>
      </c>
      <c r="M24" s="22">
        <v>769000</v>
      </c>
      <c r="O24" s="19">
        <v>20</v>
      </c>
      <c r="P24" s="8" t="s">
        <v>39</v>
      </c>
      <c r="Q24" s="26">
        <v>777000</v>
      </c>
      <c r="S24" s="24">
        <v>20</v>
      </c>
      <c r="T24" s="10" t="s">
        <v>25</v>
      </c>
      <c r="U24" s="25">
        <v>313000</v>
      </c>
      <c r="W24">
        <v>20</v>
      </c>
      <c r="Y24" s="25"/>
    </row>
    <row r="25" spans="1:25" x14ac:dyDescent="0.55000000000000004">
      <c r="C25">
        <v>21</v>
      </c>
      <c r="G25" s="11">
        <v>21</v>
      </c>
      <c r="H25" s="12" t="s">
        <v>25</v>
      </c>
      <c r="I25" s="23">
        <v>304000</v>
      </c>
      <c r="K25" s="17">
        <v>21</v>
      </c>
      <c r="L25" s="12" t="s">
        <v>39</v>
      </c>
      <c r="M25" s="22">
        <v>769000</v>
      </c>
      <c r="O25" s="20">
        <v>21</v>
      </c>
      <c r="P25" s="12" t="s">
        <v>39</v>
      </c>
      <c r="Q25" s="26">
        <v>769000</v>
      </c>
      <c r="S25" s="20">
        <v>21</v>
      </c>
      <c r="T25" s="12" t="s">
        <v>25</v>
      </c>
      <c r="U25" s="25">
        <v>313000</v>
      </c>
      <c r="W25">
        <v>21</v>
      </c>
      <c r="Y25" s="25"/>
    </row>
    <row r="26" spans="1:25" x14ac:dyDescent="0.55000000000000004">
      <c r="C26">
        <v>22</v>
      </c>
      <c r="G26" s="7">
        <v>22</v>
      </c>
      <c r="H26" s="8" t="s">
        <v>39</v>
      </c>
      <c r="I26" s="23">
        <v>785000</v>
      </c>
      <c r="K26" s="15">
        <v>22</v>
      </c>
      <c r="L26" s="8" t="s">
        <v>25</v>
      </c>
      <c r="M26" s="23">
        <v>362000</v>
      </c>
      <c r="O26" s="19">
        <v>22</v>
      </c>
      <c r="P26" s="8" t="s">
        <v>25</v>
      </c>
      <c r="Q26" s="26">
        <v>368000</v>
      </c>
      <c r="S26" s="19">
        <v>22</v>
      </c>
      <c r="T26" s="8" t="s">
        <v>49</v>
      </c>
      <c r="U26" s="25">
        <v>785000</v>
      </c>
      <c r="W26">
        <v>22</v>
      </c>
      <c r="Y26" s="25"/>
    </row>
    <row r="27" spans="1:25" x14ac:dyDescent="0.55000000000000004">
      <c r="C27">
        <v>23</v>
      </c>
      <c r="G27" s="9">
        <v>23</v>
      </c>
      <c r="H27" s="10" t="s">
        <v>40</v>
      </c>
      <c r="I27" s="23">
        <v>785000</v>
      </c>
      <c r="K27" s="17">
        <v>23</v>
      </c>
      <c r="L27" s="12" t="s">
        <v>25</v>
      </c>
      <c r="M27" s="23">
        <v>360000</v>
      </c>
      <c r="O27" s="20">
        <v>23</v>
      </c>
      <c r="P27" s="12" t="s">
        <v>25</v>
      </c>
      <c r="Q27" s="26">
        <v>366000</v>
      </c>
      <c r="S27" s="24">
        <v>23</v>
      </c>
      <c r="T27" s="10" t="s">
        <v>40</v>
      </c>
      <c r="U27" s="25">
        <v>784000</v>
      </c>
      <c r="W27">
        <v>23</v>
      </c>
      <c r="Y27" s="25"/>
    </row>
    <row r="28" spans="1:25" x14ac:dyDescent="0.55000000000000004">
      <c r="C28">
        <v>24</v>
      </c>
      <c r="G28" s="9">
        <v>24</v>
      </c>
      <c r="H28" s="10" t="s">
        <v>40</v>
      </c>
      <c r="I28" s="23">
        <v>784000</v>
      </c>
      <c r="K28" s="15">
        <v>24</v>
      </c>
      <c r="L28" s="8" t="s">
        <v>39</v>
      </c>
      <c r="M28" s="22">
        <v>758000</v>
      </c>
      <c r="O28" s="19">
        <v>24</v>
      </c>
      <c r="P28" s="8" t="s">
        <v>39</v>
      </c>
      <c r="Q28" s="26">
        <v>766000</v>
      </c>
      <c r="S28" s="24">
        <v>24</v>
      </c>
      <c r="T28" s="10" t="s">
        <v>40</v>
      </c>
      <c r="U28" s="25">
        <v>785000</v>
      </c>
      <c r="W28">
        <v>24</v>
      </c>
      <c r="Y28" s="25"/>
    </row>
    <row r="29" spans="1:25" x14ac:dyDescent="0.55000000000000004">
      <c r="C29">
        <v>25</v>
      </c>
      <c r="G29" s="11">
        <v>25</v>
      </c>
      <c r="H29" s="12" t="s">
        <v>39</v>
      </c>
      <c r="I29" s="23">
        <v>784000</v>
      </c>
      <c r="K29" s="17">
        <v>25</v>
      </c>
      <c r="L29" s="12" t="s">
        <v>39</v>
      </c>
      <c r="M29" s="22">
        <v>758000</v>
      </c>
      <c r="O29" s="20">
        <v>25</v>
      </c>
      <c r="P29" s="12" t="s">
        <v>39</v>
      </c>
      <c r="Q29" s="26">
        <v>759000</v>
      </c>
      <c r="S29" s="20">
        <v>25</v>
      </c>
      <c r="T29" s="12" t="s">
        <v>49</v>
      </c>
      <c r="U29" s="25">
        <v>784000</v>
      </c>
      <c r="W29">
        <v>25</v>
      </c>
      <c r="Y29" s="25"/>
    </row>
    <row r="30" spans="1:25" x14ac:dyDescent="0.55000000000000004">
      <c r="C30">
        <v>26</v>
      </c>
      <c r="G30" s="7">
        <v>26</v>
      </c>
      <c r="H30" s="8" t="s">
        <v>39</v>
      </c>
      <c r="I30" s="23">
        <v>574000</v>
      </c>
      <c r="K30" s="15">
        <v>26</v>
      </c>
      <c r="L30" s="8" t="s">
        <v>25</v>
      </c>
      <c r="M30" s="23">
        <v>605000</v>
      </c>
      <c r="O30" s="19">
        <v>26</v>
      </c>
      <c r="P30" s="8" t="s">
        <v>25</v>
      </c>
      <c r="Q30" s="26">
        <v>604000</v>
      </c>
      <c r="S30" s="19">
        <v>26</v>
      </c>
      <c r="T30" s="8" t="s">
        <v>25</v>
      </c>
      <c r="U30" s="25">
        <v>574000</v>
      </c>
      <c r="W30">
        <v>26</v>
      </c>
      <c r="Y30" s="25"/>
    </row>
    <row r="31" spans="1:25" x14ac:dyDescent="0.55000000000000004">
      <c r="C31">
        <v>27</v>
      </c>
      <c r="G31" s="9">
        <v>27</v>
      </c>
      <c r="H31" s="10" t="s">
        <v>40</v>
      </c>
      <c r="I31" s="23">
        <v>574000</v>
      </c>
      <c r="K31" s="16">
        <v>27</v>
      </c>
      <c r="L31" s="10" t="s">
        <v>25</v>
      </c>
      <c r="M31" s="23">
        <v>605000</v>
      </c>
      <c r="O31" s="24">
        <v>27</v>
      </c>
      <c r="P31" s="10" t="s">
        <v>25</v>
      </c>
      <c r="Q31" s="26">
        <v>604000</v>
      </c>
      <c r="S31" s="24">
        <v>27</v>
      </c>
      <c r="T31" s="10" t="s">
        <v>25</v>
      </c>
      <c r="U31" s="25">
        <v>573000</v>
      </c>
      <c r="W31">
        <v>27</v>
      </c>
      <c r="Y31" s="25"/>
    </row>
    <row r="32" spans="1:25" x14ac:dyDescent="0.55000000000000004">
      <c r="C32">
        <v>28</v>
      </c>
      <c r="G32" s="9">
        <v>28</v>
      </c>
      <c r="H32" s="10" t="s">
        <v>40</v>
      </c>
      <c r="I32" s="23">
        <v>573000</v>
      </c>
      <c r="K32" s="16">
        <v>28</v>
      </c>
      <c r="L32" s="10" t="s">
        <v>25</v>
      </c>
      <c r="M32" s="23">
        <v>581000</v>
      </c>
      <c r="O32" s="24">
        <v>28</v>
      </c>
      <c r="P32" s="10" t="s">
        <v>25</v>
      </c>
      <c r="Q32" s="26">
        <v>577000</v>
      </c>
      <c r="S32" s="24">
        <v>28</v>
      </c>
      <c r="T32" s="10" t="s">
        <v>25</v>
      </c>
      <c r="U32" s="25">
        <v>574000</v>
      </c>
      <c r="W32">
        <v>28</v>
      </c>
      <c r="Y32" s="25"/>
    </row>
    <row r="33" spans="3:25" x14ac:dyDescent="0.55000000000000004">
      <c r="C33">
        <v>29</v>
      </c>
      <c r="G33" s="11">
        <v>29</v>
      </c>
      <c r="H33" s="12" t="s">
        <v>39</v>
      </c>
      <c r="I33" s="23">
        <v>573000</v>
      </c>
      <c r="K33" s="17">
        <v>29</v>
      </c>
      <c r="L33" s="12" t="s">
        <v>25</v>
      </c>
      <c r="M33" s="23">
        <v>581000</v>
      </c>
      <c r="O33" s="20">
        <v>29</v>
      </c>
      <c r="P33" s="12" t="s">
        <v>25</v>
      </c>
      <c r="Q33" s="26">
        <v>577000</v>
      </c>
      <c r="S33" s="20">
        <v>29</v>
      </c>
      <c r="T33" s="12" t="s">
        <v>25</v>
      </c>
      <c r="U33" s="25">
        <v>573000</v>
      </c>
      <c r="W33">
        <v>29</v>
      </c>
      <c r="Y33" s="25"/>
    </row>
    <row r="34" spans="3:25" x14ac:dyDescent="0.55000000000000004">
      <c r="C34">
        <v>30</v>
      </c>
      <c r="G34" s="7">
        <v>30</v>
      </c>
      <c r="H34" s="8" t="s">
        <v>25</v>
      </c>
      <c r="I34" s="23">
        <v>965000</v>
      </c>
      <c r="K34" s="18">
        <v>30</v>
      </c>
      <c r="L34" s="14" t="s">
        <v>39</v>
      </c>
      <c r="M34" s="22">
        <v>953000</v>
      </c>
      <c r="O34" s="21">
        <v>30</v>
      </c>
      <c r="P34" s="14" t="s">
        <v>39</v>
      </c>
      <c r="Q34" s="26">
        <v>947000</v>
      </c>
      <c r="S34" s="19">
        <v>30</v>
      </c>
      <c r="T34" s="8" t="s">
        <v>25</v>
      </c>
      <c r="U34" s="25">
        <v>965000</v>
      </c>
      <c r="W34">
        <v>30</v>
      </c>
      <c r="Y34" s="25"/>
    </row>
    <row r="35" spans="3:25" x14ac:dyDescent="0.55000000000000004">
      <c r="C35">
        <v>31</v>
      </c>
      <c r="G35" s="9">
        <v>31</v>
      </c>
      <c r="H35" s="10" t="s">
        <v>25</v>
      </c>
      <c r="I35" s="23">
        <v>965000</v>
      </c>
      <c r="K35" s="15">
        <v>31</v>
      </c>
      <c r="L35" s="8" t="s">
        <v>39</v>
      </c>
      <c r="M35" s="22">
        <v>565000</v>
      </c>
      <c r="O35" s="19">
        <v>31</v>
      </c>
      <c r="P35" s="8" t="s">
        <v>39</v>
      </c>
      <c r="Q35" s="26">
        <v>586000</v>
      </c>
      <c r="S35" s="24">
        <v>31</v>
      </c>
      <c r="T35" s="10" t="s">
        <v>25</v>
      </c>
      <c r="U35" s="25">
        <v>961000</v>
      </c>
      <c r="W35">
        <v>31</v>
      </c>
      <c r="Y35" s="25"/>
    </row>
    <row r="36" spans="3:25" x14ac:dyDescent="0.55000000000000004">
      <c r="C36">
        <v>32</v>
      </c>
      <c r="G36" s="9">
        <v>32</v>
      </c>
      <c r="H36" s="10" t="s">
        <v>25</v>
      </c>
      <c r="I36" s="23">
        <v>960000</v>
      </c>
      <c r="K36" s="17">
        <v>32</v>
      </c>
      <c r="L36" s="12" t="s">
        <v>39</v>
      </c>
      <c r="M36" s="22">
        <v>565000</v>
      </c>
      <c r="O36" s="20">
        <v>32</v>
      </c>
      <c r="P36" s="12" t="s">
        <v>39</v>
      </c>
      <c r="Q36" s="26">
        <v>538000</v>
      </c>
      <c r="S36" s="24">
        <v>32</v>
      </c>
      <c r="T36" s="10" t="s">
        <v>25</v>
      </c>
      <c r="U36" s="25">
        <v>965000</v>
      </c>
      <c r="W36">
        <v>32</v>
      </c>
      <c r="Y36" s="25"/>
    </row>
    <row r="37" spans="3:25" x14ac:dyDescent="0.55000000000000004">
      <c r="C37">
        <v>33</v>
      </c>
      <c r="G37" s="11">
        <v>33</v>
      </c>
      <c r="H37" s="12" t="s">
        <v>25</v>
      </c>
      <c r="I37" s="23">
        <v>960000</v>
      </c>
      <c r="K37" s="15">
        <v>33</v>
      </c>
      <c r="L37" s="8" t="s">
        <v>25</v>
      </c>
      <c r="M37" s="23">
        <v>620000</v>
      </c>
      <c r="O37" s="19">
        <v>33</v>
      </c>
      <c r="P37" s="8" t="s">
        <v>25</v>
      </c>
      <c r="Q37" s="26">
        <v>617000</v>
      </c>
      <c r="S37" s="20">
        <v>33</v>
      </c>
      <c r="T37" s="12" t="s">
        <v>25</v>
      </c>
      <c r="U37" s="25">
        <v>961000</v>
      </c>
      <c r="W37">
        <v>33</v>
      </c>
      <c r="Y37" s="25"/>
    </row>
    <row r="38" spans="3:25" x14ac:dyDescent="0.55000000000000004">
      <c r="C38">
        <v>34</v>
      </c>
      <c r="G38" s="15">
        <v>34</v>
      </c>
      <c r="H38" s="8" t="s">
        <v>25</v>
      </c>
      <c r="I38" s="23">
        <v>356000</v>
      </c>
      <c r="K38" s="16">
        <v>34</v>
      </c>
      <c r="L38" s="10" t="s">
        <v>25</v>
      </c>
      <c r="M38" s="23">
        <v>620000</v>
      </c>
      <c r="O38" s="24">
        <v>34</v>
      </c>
      <c r="P38" s="10" t="s">
        <v>25</v>
      </c>
      <c r="Q38" s="26">
        <v>617000</v>
      </c>
      <c r="S38" s="19">
        <v>34</v>
      </c>
      <c r="T38" s="8" t="s">
        <v>25</v>
      </c>
      <c r="U38" s="25">
        <v>348000</v>
      </c>
      <c r="W38">
        <v>34</v>
      </c>
      <c r="Y38" s="25"/>
    </row>
    <row r="39" spans="3:25" x14ac:dyDescent="0.55000000000000004">
      <c r="C39">
        <v>35</v>
      </c>
      <c r="G39" s="16">
        <v>35</v>
      </c>
      <c r="H39" s="10" t="s">
        <v>25</v>
      </c>
      <c r="I39" s="23">
        <v>356000</v>
      </c>
      <c r="K39" s="16">
        <v>35</v>
      </c>
      <c r="L39" s="10" t="s">
        <v>25</v>
      </c>
      <c r="M39" s="23">
        <v>603000</v>
      </c>
      <c r="O39" s="24">
        <v>35</v>
      </c>
      <c r="P39" s="10" t="s">
        <v>25</v>
      </c>
      <c r="Q39" s="26">
        <v>603000</v>
      </c>
      <c r="S39" s="24">
        <v>35</v>
      </c>
      <c r="T39" s="10" t="s">
        <v>25</v>
      </c>
      <c r="U39" s="25">
        <v>348000</v>
      </c>
      <c r="W39">
        <v>35</v>
      </c>
      <c r="Y39" s="25"/>
    </row>
    <row r="40" spans="3:25" x14ac:dyDescent="0.55000000000000004">
      <c r="C40">
        <v>36</v>
      </c>
      <c r="G40" s="16">
        <v>36</v>
      </c>
      <c r="H40" s="10" t="s">
        <v>25</v>
      </c>
      <c r="I40" s="23">
        <v>340000</v>
      </c>
      <c r="K40" s="17">
        <v>36</v>
      </c>
      <c r="L40" s="12" t="s">
        <v>25</v>
      </c>
      <c r="M40" s="23">
        <v>603000</v>
      </c>
      <c r="O40" s="20">
        <v>36</v>
      </c>
      <c r="P40" s="12" t="s">
        <v>25</v>
      </c>
      <c r="Q40" s="26">
        <v>603000</v>
      </c>
      <c r="S40" s="24">
        <v>36</v>
      </c>
      <c r="T40" s="10" t="s">
        <v>25</v>
      </c>
      <c r="U40" s="25">
        <v>348000</v>
      </c>
      <c r="W40">
        <v>36</v>
      </c>
      <c r="Y40" s="25"/>
    </row>
    <row r="41" spans="3:25" x14ac:dyDescent="0.55000000000000004">
      <c r="C41">
        <v>37</v>
      </c>
      <c r="G41" s="17">
        <v>37</v>
      </c>
      <c r="H41" s="12" t="s">
        <v>25</v>
      </c>
      <c r="I41" s="23">
        <v>340000</v>
      </c>
      <c r="K41" s="15">
        <v>37</v>
      </c>
      <c r="L41" s="8" t="s">
        <v>39</v>
      </c>
      <c r="M41" s="22">
        <v>802000</v>
      </c>
      <c r="O41" s="19">
        <v>37</v>
      </c>
      <c r="P41" s="8" t="s">
        <v>39</v>
      </c>
      <c r="Q41" s="26">
        <v>810000</v>
      </c>
      <c r="S41" s="20">
        <v>37</v>
      </c>
      <c r="T41" s="12" t="s">
        <v>25</v>
      </c>
      <c r="U41" s="25">
        <v>348000</v>
      </c>
      <c r="W41">
        <v>37</v>
      </c>
      <c r="Y41" s="25"/>
    </row>
    <row r="42" spans="3:25" x14ac:dyDescent="0.55000000000000004">
      <c r="C42">
        <v>38</v>
      </c>
      <c r="G42" s="13">
        <v>38</v>
      </c>
      <c r="H42" s="14" t="s">
        <v>37</v>
      </c>
      <c r="I42" s="23">
        <v>384000</v>
      </c>
      <c r="K42" s="17">
        <v>38</v>
      </c>
      <c r="L42" s="12" t="s">
        <v>39</v>
      </c>
      <c r="M42" s="22">
        <v>802000</v>
      </c>
      <c r="O42" s="20">
        <v>38</v>
      </c>
      <c r="P42" s="12" t="s">
        <v>39</v>
      </c>
      <c r="Q42" s="26">
        <v>802000</v>
      </c>
      <c r="S42" s="21">
        <v>38</v>
      </c>
      <c r="T42" s="14" t="s">
        <v>48</v>
      </c>
      <c r="U42" s="25">
        <v>384000</v>
      </c>
      <c r="W42">
        <v>38</v>
      </c>
      <c r="Y42" s="25"/>
    </row>
    <row r="43" spans="3:25" x14ac:dyDescent="0.55000000000000004">
      <c r="C43">
        <v>39</v>
      </c>
      <c r="G43" s="7">
        <v>39</v>
      </c>
      <c r="H43" s="8" t="s">
        <v>39</v>
      </c>
      <c r="I43" s="23">
        <v>962000</v>
      </c>
      <c r="K43" s="15">
        <v>39</v>
      </c>
      <c r="L43" s="8" t="s">
        <v>25</v>
      </c>
      <c r="M43" s="23">
        <v>609000</v>
      </c>
      <c r="O43" s="19">
        <v>39</v>
      </c>
      <c r="P43" s="8" t="s">
        <v>25</v>
      </c>
      <c r="Q43" s="26">
        <v>603000</v>
      </c>
      <c r="S43" s="19">
        <v>39</v>
      </c>
      <c r="T43" s="8" t="s">
        <v>25</v>
      </c>
      <c r="U43" s="25">
        <v>962000</v>
      </c>
      <c r="W43">
        <v>39</v>
      </c>
      <c r="Y43" s="25"/>
    </row>
    <row r="44" spans="3:25" x14ac:dyDescent="0.55000000000000004">
      <c r="C44">
        <v>40</v>
      </c>
      <c r="G44" s="9">
        <v>40</v>
      </c>
      <c r="H44" s="10" t="s">
        <v>40</v>
      </c>
      <c r="I44" s="23">
        <v>962000</v>
      </c>
      <c r="K44" s="17">
        <v>40</v>
      </c>
      <c r="L44" s="12" t="s">
        <v>25</v>
      </c>
      <c r="M44" s="23">
        <v>608000</v>
      </c>
      <c r="O44" s="20">
        <v>40</v>
      </c>
      <c r="P44" s="12" t="s">
        <v>25</v>
      </c>
      <c r="Q44" s="26">
        <v>602000</v>
      </c>
      <c r="S44" s="24">
        <v>40</v>
      </c>
      <c r="T44" s="10" t="s">
        <v>25</v>
      </c>
      <c r="U44" s="25">
        <v>955000</v>
      </c>
      <c r="W44">
        <v>40</v>
      </c>
      <c r="Y44" s="25"/>
    </row>
    <row r="45" spans="3:25" x14ac:dyDescent="0.55000000000000004">
      <c r="C45">
        <v>41</v>
      </c>
      <c r="G45" s="9">
        <v>41</v>
      </c>
      <c r="H45" s="10" t="s">
        <v>40</v>
      </c>
      <c r="I45" s="23">
        <v>955000</v>
      </c>
      <c r="K45" s="15">
        <v>41</v>
      </c>
      <c r="L45" s="8" t="s">
        <v>39</v>
      </c>
      <c r="M45" s="22">
        <v>764000</v>
      </c>
      <c r="O45" s="19">
        <v>41</v>
      </c>
      <c r="P45" s="8" t="s">
        <v>39</v>
      </c>
      <c r="Q45" s="26">
        <v>771000</v>
      </c>
      <c r="S45" s="24">
        <v>41</v>
      </c>
      <c r="T45" s="10" t="s">
        <v>25</v>
      </c>
      <c r="U45" s="25">
        <v>962000</v>
      </c>
      <c r="W45">
        <v>41</v>
      </c>
      <c r="Y45" s="25"/>
    </row>
    <row r="46" spans="3:25" x14ac:dyDescent="0.55000000000000004">
      <c r="C46">
        <v>42</v>
      </c>
      <c r="G46" s="11">
        <v>42</v>
      </c>
      <c r="H46" s="12" t="s">
        <v>39</v>
      </c>
      <c r="I46" s="23">
        <v>955000</v>
      </c>
      <c r="K46" s="17">
        <v>42</v>
      </c>
      <c r="L46" s="12" t="s">
        <v>39</v>
      </c>
      <c r="M46" s="22">
        <v>764000</v>
      </c>
      <c r="O46" s="20">
        <v>42</v>
      </c>
      <c r="P46" s="12" t="s">
        <v>39</v>
      </c>
      <c r="Q46" s="26">
        <v>762000</v>
      </c>
      <c r="S46" s="20">
        <v>42</v>
      </c>
      <c r="T46" s="12" t="s">
        <v>25</v>
      </c>
      <c r="U46" s="25">
        <v>955000</v>
      </c>
      <c r="W46">
        <v>42</v>
      </c>
      <c r="Y46" s="25"/>
    </row>
    <row r="47" spans="3:25" x14ac:dyDescent="0.55000000000000004">
      <c r="C47">
        <v>43</v>
      </c>
      <c r="G47" s="7">
        <v>43</v>
      </c>
      <c r="H47" s="8" t="s">
        <v>25</v>
      </c>
      <c r="I47" s="23">
        <v>633000</v>
      </c>
      <c r="K47" s="15">
        <v>43</v>
      </c>
      <c r="L47" s="8" t="s">
        <v>25</v>
      </c>
      <c r="M47" s="23">
        <v>942000</v>
      </c>
      <c r="O47" s="19">
        <v>43</v>
      </c>
      <c r="P47" s="8" t="s">
        <v>25</v>
      </c>
      <c r="Q47" s="26">
        <v>961000</v>
      </c>
      <c r="S47" s="19">
        <v>43</v>
      </c>
      <c r="T47" s="8" t="s">
        <v>25</v>
      </c>
      <c r="U47" s="25">
        <v>633000</v>
      </c>
      <c r="W47">
        <v>43</v>
      </c>
      <c r="Y47" s="25"/>
    </row>
    <row r="48" spans="3:25" x14ac:dyDescent="0.55000000000000004">
      <c r="C48">
        <v>44</v>
      </c>
      <c r="G48" s="9">
        <v>44</v>
      </c>
      <c r="H48" s="10" t="s">
        <v>25</v>
      </c>
      <c r="I48" s="23">
        <v>633000</v>
      </c>
      <c r="K48" s="16">
        <v>44</v>
      </c>
      <c r="L48" s="10" t="s">
        <v>25</v>
      </c>
      <c r="M48" s="23">
        <v>942000</v>
      </c>
      <c r="O48" s="24">
        <v>44</v>
      </c>
      <c r="P48" s="10" t="s">
        <v>25</v>
      </c>
      <c r="Q48" s="26">
        <v>961000</v>
      </c>
      <c r="S48" s="24">
        <v>44</v>
      </c>
      <c r="T48" s="10" t="s">
        <v>25</v>
      </c>
      <c r="U48" s="25">
        <v>633000</v>
      </c>
      <c r="W48">
        <v>44</v>
      </c>
      <c r="Y48" s="25"/>
    </row>
    <row r="49" spans="3:25" x14ac:dyDescent="0.55000000000000004">
      <c r="C49">
        <v>45</v>
      </c>
      <c r="G49" s="9">
        <v>45</v>
      </c>
      <c r="H49" s="10" t="s">
        <v>25</v>
      </c>
      <c r="I49" s="23">
        <v>633000</v>
      </c>
      <c r="K49" s="16">
        <v>45</v>
      </c>
      <c r="L49" s="10" t="s">
        <v>25</v>
      </c>
      <c r="M49" s="23">
        <v>951000</v>
      </c>
      <c r="O49" s="24">
        <v>45</v>
      </c>
      <c r="P49" s="10" t="s">
        <v>25</v>
      </c>
      <c r="Q49" s="26">
        <v>951000</v>
      </c>
      <c r="S49" s="24">
        <v>45</v>
      </c>
      <c r="T49" s="10" t="s">
        <v>25</v>
      </c>
      <c r="U49" s="25">
        <v>633000</v>
      </c>
      <c r="W49">
        <v>45</v>
      </c>
      <c r="Y49" s="25"/>
    </row>
    <row r="50" spans="3:25" x14ac:dyDescent="0.55000000000000004">
      <c r="C50">
        <v>46</v>
      </c>
      <c r="G50" s="9">
        <v>46</v>
      </c>
      <c r="H50" s="10" t="s">
        <v>25</v>
      </c>
      <c r="I50" s="23">
        <v>633000</v>
      </c>
      <c r="K50" s="17">
        <v>46</v>
      </c>
      <c r="L50" s="12" t="s">
        <v>25</v>
      </c>
      <c r="M50" s="23">
        <v>951000</v>
      </c>
      <c r="O50" s="20">
        <v>46</v>
      </c>
      <c r="P50" s="12" t="s">
        <v>25</v>
      </c>
      <c r="Q50" s="26">
        <v>951000</v>
      </c>
      <c r="S50" s="24">
        <v>46</v>
      </c>
      <c r="T50" s="10" t="s">
        <v>25</v>
      </c>
      <c r="U50" s="25">
        <v>633000</v>
      </c>
      <c r="W50">
        <v>46</v>
      </c>
      <c r="Y50" s="25"/>
    </row>
    <row r="51" spans="3:25" x14ac:dyDescent="0.55000000000000004">
      <c r="C51">
        <v>47</v>
      </c>
      <c r="G51" s="9">
        <v>47</v>
      </c>
      <c r="H51" s="10" t="s">
        <v>25</v>
      </c>
      <c r="I51" s="23">
        <v>624000</v>
      </c>
      <c r="K51" s="15">
        <v>47</v>
      </c>
      <c r="L51" s="8" t="s">
        <v>25</v>
      </c>
      <c r="M51" s="23">
        <v>637000</v>
      </c>
      <c r="O51" s="19">
        <v>47</v>
      </c>
      <c r="P51" s="8" t="s">
        <v>25</v>
      </c>
      <c r="Q51" s="26">
        <v>627000</v>
      </c>
      <c r="S51" s="24">
        <v>47</v>
      </c>
      <c r="T51" s="10" t="s">
        <v>25</v>
      </c>
      <c r="U51" s="25">
        <v>624000</v>
      </c>
      <c r="W51">
        <v>47</v>
      </c>
      <c r="Y51" s="25"/>
    </row>
    <row r="52" spans="3:25" x14ac:dyDescent="0.55000000000000004">
      <c r="C52">
        <v>48</v>
      </c>
      <c r="G52" s="9">
        <v>48</v>
      </c>
      <c r="H52" s="10" t="s">
        <v>25</v>
      </c>
      <c r="I52" s="23">
        <v>624000</v>
      </c>
      <c r="K52" s="16">
        <v>48</v>
      </c>
      <c r="L52" s="10" t="s">
        <v>25</v>
      </c>
      <c r="M52" s="23">
        <v>637000</v>
      </c>
      <c r="O52" s="24">
        <v>48</v>
      </c>
      <c r="P52" s="10" t="s">
        <v>25</v>
      </c>
      <c r="Q52" s="26">
        <v>627000</v>
      </c>
      <c r="S52" s="24">
        <v>48</v>
      </c>
      <c r="T52" s="10" t="s">
        <v>25</v>
      </c>
      <c r="U52" s="25">
        <v>624000</v>
      </c>
      <c r="W52">
        <v>48</v>
      </c>
      <c r="Y52" s="25"/>
    </row>
    <row r="53" spans="3:25" x14ac:dyDescent="0.55000000000000004">
      <c r="C53">
        <v>49</v>
      </c>
      <c r="G53" s="9">
        <v>49</v>
      </c>
      <c r="H53" s="10" t="s">
        <v>25</v>
      </c>
      <c r="I53" s="23">
        <v>624000</v>
      </c>
      <c r="K53" s="16">
        <v>49</v>
      </c>
      <c r="L53" s="10" t="s">
        <v>39</v>
      </c>
      <c r="M53" s="23">
        <v>635000</v>
      </c>
      <c r="O53" s="24">
        <v>49</v>
      </c>
      <c r="P53" s="10" t="s">
        <v>25</v>
      </c>
      <c r="Q53" s="26">
        <v>634000</v>
      </c>
      <c r="S53" s="24">
        <v>49</v>
      </c>
      <c r="T53" s="10" t="s">
        <v>25</v>
      </c>
      <c r="U53" s="25">
        <v>624000</v>
      </c>
      <c r="W53">
        <v>49</v>
      </c>
      <c r="Y53" s="25"/>
    </row>
    <row r="54" spans="3:25" x14ac:dyDescent="0.55000000000000004">
      <c r="C54">
        <v>50</v>
      </c>
      <c r="G54" s="11">
        <v>50</v>
      </c>
      <c r="H54" s="12" t="s">
        <v>25</v>
      </c>
      <c r="I54" s="23">
        <v>624000</v>
      </c>
      <c r="K54" s="17">
        <v>50</v>
      </c>
      <c r="L54" s="12" t="s">
        <v>39</v>
      </c>
      <c r="M54" s="23">
        <v>635000</v>
      </c>
      <c r="O54" s="20">
        <v>50</v>
      </c>
      <c r="P54" s="12" t="s">
        <v>25</v>
      </c>
      <c r="Q54" s="26">
        <v>634000</v>
      </c>
      <c r="S54" s="20">
        <v>50</v>
      </c>
      <c r="T54" s="12" t="s">
        <v>25</v>
      </c>
      <c r="U54" s="25">
        <v>624000</v>
      </c>
      <c r="W54">
        <v>50</v>
      </c>
      <c r="Y54" s="25"/>
    </row>
    <row r="55" spans="3:25" x14ac:dyDescent="0.55000000000000004">
      <c r="C55">
        <v>51</v>
      </c>
      <c r="G55" s="7">
        <v>51</v>
      </c>
      <c r="H55" s="8" t="s">
        <v>39</v>
      </c>
      <c r="I55" s="23">
        <v>635000</v>
      </c>
      <c r="K55" s="15">
        <v>51</v>
      </c>
      <c r="L55" s="8" t="s">
        <v>25</v>
      </c>
      <c r="M55" s="22">
        <v>819000</v>
      </c>
      <c r="O55" s="19">
        <v>51</v>
      </c>
      <c r="P55" s="8" t="s">
        <v>39</v>
      </c>
      <c r="Q55" s="26">
        <v>819000</v>
      </c>
      <c r="S55" s="19">
        <v>51</v>
      </c>
      <c r="T55" s="8" t="s">
        <v>49</v>
      </c>
      <c r="U55" s="25">
        <v>635000</v>
      </c>
      <c r="W55">
        <v>51</v>
      </c>
      <c r="Y55" s="25"/>
    </row>
    <row r="56" spans="3:25" x14ac:dyDescent="0.55000000000000004">
      <c r="C56">
        <v>52</v>
      </c>
      <c r="G56" s="9">
        <v>52</v>
      </c>
      <c r="H56" s="10" t="s">
        <v>40</v>
      </c>
      <c r="I56" s="23">
        <v>632000</v>
      </c>
      <c r="K56" s="17">
        <v>52</v>
      </c>
      <c r="L56" s="12" t="s">
        <v>25</v>
      </c>
      <c r="M56" s="22">
        <v>819000</v>
      </c>
      <c r="O56" s="20">
        <v>52</v>
      </c>
      <c r="P56" s="12" t="s">
        <v>39</v>
      </c>
      <c r="Q56" s="26">
        <v>824000</v>
      </c>
      <c r="S56" s="24">
        <v>52</v>
      </c>
      <c r="T56" s="10" t="s">
        <v>40</v>
      </c>
      <c r="U56" s="25">
        <v>632000</v>
      </c>
      <c r="W56">
        <v>52</v>
      </c>
      <c r="Y56" s="25"/>
    </row>
    <row r="57" spans="3:25" x14ac:dyDescent="0.55000000000000004">
      <c r="C57">
        <v>53</v>
      </c>
      <c r="G57" s="9">
        <v>53</v>
      </c>
      <c r="H57" s="10" t="s">
        <v>40</v>
      </c>
      <c r="I57" s="23">
        <v>635000</v>
      </c>
      <c r="K57" s="18">
        <v>53</v>
      </c>
      <c r="L57" s="14" t="s">
        <v>39</v>
      </c>
      <c r="M57" s="22">
        <v>381000</v>
      </c>
      <c r="O57" s="21">
        <v>53</v>
      </c>
      <c r="P57" s="14" t="s">
        <v>39</v>
      </c>
      <c r="Q57" s="26">
        <v>373000</v>
      </c>
      <c r="S57" s="24">
        <v>53</v>
      </c>
      <c r="T57" s="10" t="s">
        <v>40</v>
      </c>
      <c r="U57" s="25">
        <v>635000</v>
      </c>
      <c r="W57">
        <v>53</v>
      </c>
      <c r="Y57" s="25"/>
    </row>
    <row r="58" spans="3:25" x14ac:dyDescent="0.55000000000000004">
      <c r="C58">
        <v>54</v>
      </c>
      <c r="G58" s="11">
        <v>54</v>
      </c>
      <c r="H58" s="12" t="s">
        <v>39</v>
      </c>
      <c r="I58" s="23">
        <v>632000</v>
      </c>
      <c r="K58" s="15">
        <v>54</v>
      </c>
      <c r="L58" s="8" t="s">
        <v>39</v>
      </c>
      <c r="M58" s="22">
        <v>598000</v>
      </c>
      <c r="O58" s="19">
        <v>54</v>
      </c>
      <c r="P58" s="8" t="s">
        <v>39</v>
      </c>
      <c r="Q58" s="26">
        <v>594000</v>
      </c>
      <c r="S58" s="20">
        <v>54</v>
      </c>
      <c r="T58" s="12" t="s">
        <v>49</v>
      </c>
      <c r="U58" s="25">
        <v>632000</v>
      </c>
      <c r="W58">
        <v>54</v>
      </c>
      <c r="Y58" s="25"/>
    </row>
    <row r="59" spans="3:25" x14ac:dyDescent="0.55000000000000004">
      <c r="C59">
        <v>55</v>
      </c>
      <c r="G59" s="7">
        <v>55</v>
      </c>
      <c r="H59" s="8" t="s">
        <v>25</v>
      </c>
      <c r="I59" s="22">
        <v>505000</v>
      </c>
      <c r="K59" s="17">
        <v>55</v>
      </c>
      <c r="L59" s="12" t="s">
        <v>39</v>
      </c>
      <c r="M59" s="22">
        <v>598000</v>
      </c>
      <c r="O59" s="20">
        <v>55</v>
      </c>
      <c r="P59" s="12" t="s">
        <v>39</v>
      </c>
      <c r="Q59" s="26">
        <v>588000</v>
      </c>
      <c r="S59" s="19">
        <v>55</v>
      </c>
      <c r="T59" s="8" t="s">
        <v>25</v>
      </c>
      <c r="U59" s="25">
        <v>505000</v>
      </c>
      <c r="W59">
        <v>55</v>
      </c>
      <c r="Y59" s="25"/>
    </row>
    <row r="60" spans="3:25" x14ac:dyDescent="0.55000000000000004">
      <c r="C60">
        <v>56</v>
      </c>
      <c r="G60" s="9">
        <v>56</v>
      </c>
      <c r="H60" s="10" t="s">
        <v>25</v>
      </c>
      <c r="I60" s="22">
        <v>505000</v>
      </c>
      <c r="K60" s="15">
        <v>56</v>
      </c>
      <c r="L60" s="8" t="s">
        <v>25</v>
      </c>
      <c r="M60" s="23">
        <v>944000</v>
      </c>
      <c r="O60" s="19">
        <v>56</v>
      </c>
      <c r="P60" s="8" t="s">
        <v>25</v>
      </c>
      <c r="Q60" s="26">
        <v>947000</v>
      </c>
      <c r="S60" s="24">
        <v>56</v>
      </c>
      <c r="T60" s="10" t="s">
        <v>25</v>
      </c>
      <c r="U60" s="25">
        <v>505000</v>
      </c>
      <c r="W60">
        <v>56</v>
      </c>
      <c r="Y60" s="25"/>
    </row>
    <row r="61" spans="3:25" x14ac:dyDescent="0.55000000000000004">
      <c r="C61">
        <v>57</v>
      </c>
      <c r="G61" s="9">
        <v>57</v>
      </c>
      <c r="H61" s="10" t="s">
        <v>25</v>
      </c>
      <c r="I61" s="22">
        <v>505000</v>
      </c>
      <c r="K61" s="16">
        <v>57</v>
      </c>
      <c r="L61" s="10" t="s">
        <v>25</v>
      </c>
      <c r="M61" s="23">
        <v>945000</v>
      </c>
      <c r="O61" s="24">
        <v>57</v>
      </c>
      <c r="P61" s="10" t="s">
        <v>25</v>
      </c>
      <c r="Q61" s="26">
        <v>947000</v>
      </c>
      <c r="S61" s="24">
        <v>57</v>
      </c>
      <c r="T61" s="10" t="s">
        <v>25</v>
      </c>
      <c r="U61" s="25">
        <v>505000</v>
      </c>
      <c r="W61">
        <v>57</v>
      </c>
      <c r="Y61" s="25"/>
    </row>
    <row r="62" spans="3:25" x14ac:dyDescent="0.55000000000000004">
      <c r="C62">
        <v>58</v>
      </c>
      <c r="G62" s="11">
        <v>58</v>
      </c>
      <c r="H62" s="12" t="s">
        <v>25</v>
      </c>
      <c r="I62" s="22">
        <v>505000</v>
      </c>
      <c r="K62" s="16">
        <v>58</v>
      </c>
      <c r="L62" s="10" t="s">
        <v>25</v>
      </c>
      <c r="M62" s="23">
        <v>938000</v>
      </c>
      <c r="O62" s="24">
        <v>58</v>
      </c>
      <c r="P62" s="10" t="s">
        <v>25</v>
      </c>
      <c r="Q62" s="26">
        <v>939000</v>
      </c>
      <c r="S62" s="20">
        <v>58</v>
      </c>
      <c r="T62" s="12" t="s">
        <v>25</v>
      </c>
      <c r="U62" s="25">
        <v>505000</v>
      </c>
      <c r="W62">
        <v>58</v>
      </c>
      <c r="Y62" s="25"/>
    </row>
    <row r="63" spans="3:25" x14ac:dyDescent="0.55000000000000004">
      <c r="C63">
        <v>59</v>
      </c>
      <c r="G63" s="7">
        <v>59</v>
      </c>
      <c r="H63" s="8" t="s">
        <v>39</v>
      </c>
      <c r="I63" s="23">
        <v>641000</v>
      </c>
      <c r="K63" s="17">
        <v>59</v>
      </c>
      <c r="L63" s="12" t="s">
        <v>25</v>
      </c>
      <c r="M63" s="23">
        <v>938000</v>
      </c>
      <c r="O63" s="20">
        <v>59</v>
      </c>
      <c r="P63" s="12" t="s">
        <v>25</v>
      </c>
      <c r="Q63" s="26">
        <v>939000</v>
      </c>
      <c r="S63" s="19">
        <v>59</v>
      </c>
      <c r="T63" s="8" t="s">
        <v>49</v>
      </c>
      <c r="U63" s="25">
        <v>641000</v>
      </c>
      <c r="W63">
        <v>59</v>
      </c>
      <c r="Y63" s="25"/>
    </row>
    <row r="64" spans="3:25" x14ac:dyDescent="0.55000000000000004">
      <c r="C64">
        <v>60</v>
      </c>
      <c r="G64" s="9">
        <v>60</v>
      </c>
      <c r="H64" s="10" t="s">
        <v>40</v>
      </c>
      <c r="I64" s="23">
        <v>638000</v>
      </c>
      <c r="K64" s="15">
        <v>60</v>
      </c>
      <c r="L64" s="8" t="s">
        <v>25</v>
      </c>
      <c r="M64" s="23">
        <v>517000</v>
      </c>
      <c r="O64" s="19">
        <v>60</v>
      </c>
      <c r="P64" s="8" t="s">
        <v>25</v>
      </c>
      <c r="Q64" s="26">
        <v>517000</v>
      </c>
      <c r="S64" s="24">
        <v>60</v>
      </c>
      <c r="T64" s="10" t="s">
        <v>40</v>
      </c>
      <c r="U64" s="25">
        <v>638000</v>
      </c>
      <c r="W64">
        <v>60</v>
      </c>
      <c r="Y64" s="25"/>
    </row>
    <row r="65" spans="3:25" x14ac:dyDescent="0.55000000000000004">
      <c r="C65">
        <v>61</v>
      </c>
      <c r="G65" s="9">
        <v>61</v>
      </c>
      <c r="H65" s="10" t="s">
        <v>40</v>
      </c>
      <c r="I65" s="23">
        <v>641000</v>
      </c>
      <c r="K65" s="17">
        <v>61</v>
      </c>
      <c r="L65" s="12" t="s">
        <v>25</v>
      </c>
      <c r="M65" s="23">
        <v>511000</v>
      </c>
      <c r="O65" s="20">
        <v>61</v>
      </c>
      <c r="P65" s="12" t="s">
        <v>25</v>
      </c>
      <c r="Q65" s="26">
        <v>511000</v>
      </c>
      <c r="S65" s="24">
        <v>61</v>
      </c>
      <c r="T65" s="10" t="s">
        <v>40</v>
      </c>
      <c r="U65" s="25">
        <v>641000</v>
      </c>
      <c r="W65">
        <v>61</v>
      </c>
      <c r="Y65" s="25"/>
    </row>
    <row r="66" spans="3:25" x14ac:dyDescent="0.55000000000000004">
      <c r="C66">
        <v>62</v>
      </c>
      <c r="G66" s="9">
        <v>62</v>
      </c>
      <c r="H66" s="10" t="s">
        <v>39</v>
      </c>
      <c r="I66" s="23">
        <v>638000</v>
      </c>
      <c r="K66" s="15">
        <v>62</v>
      </c>
      <c r="L66" s="8" t="s">
        <v>25</v>
      </c>
      <c r="M66" s="22">
        <v>643000</v>
      </c>
      <c r="O66" s="19">
        <v>62</v>
      </c>
      <c r="P66" s="8" t="s">
        <v>25</v>
      </c>
      <c r="Q66" s="26">
        <v>643000</v>
      </c>
      <c r="S66" s="20">
        <v>62</v>
      </c>
      <c r="T66" s="12" t="s">
        <v>49</v>
      </c>
      <c r="U66" s="25">
        <v>638000</v>
      </c>
      <c r="W66">
        <v>62</v>
      </c>
      <c r="Y66" s="25"/>
    </row>
    <row r="67" spans="3:25" x14ac:dyDescent="0.55000000000000004">
      <c r="C67">
        <v>63</v>
      </c>
      <c r="G67" s="13">
        <v>63</v>
      </c>
      <c r="H67" s="14" t="s">
        <v>37</v>
      </c>
      <c r="I67" s="22">
        <v>408000</v>
      </c>
      <c r="K67" s="16">
        <v>63</v>
      </c>
      <c r="L67" s="10" t="s">
        <v>25</v>
      </c>
      <c r="M67" s="22">
        <v>643000</v>
      </c>
      <c r="O67" s="24">
        <v>63</v>
      </c>
      <c r="P67" s="10" t="s">
        <v>25</v>
      </c>
      <c r="Q67" s="26">
        <v>643000</v>
      </c>
      <c r="S67" s="21">
        <v>63</v>
      </c>
      <c r="T67" s="14" t="s">
        <v>48</v>
      </c>
      <c r="U67" s="25">
        <v>408000</v>
      </c>
      <c r="W67">
        <v>63</v>
      </c>
      <c r="Y67" s="25"/>
    </row>
    <row r="68" spans="3:25" x14ac:dyDescent="0.55000000000000004">
      <c r="K68" s="9"/>
      <c r="L68" s="10"/>
      <c r="O68" s="24"/>
      <c r="P68" s="10"/>
      <c r="S68"/>
      <c r="W68"/>
    </row>
    <row r="69" spans="3:25" x14ac:dyDescent="0.55000000000000004">
      <c r="K69" s="11"/>
      <c r="L69" s="12"/>
      <c r="O69" s="20"/>
      <c r="P69" s="12"/>
      <c r="S69"/>
      <c r="W69"/>
    </row>
  </sheetData>
  <mergeCells count="13">
    <mergeCell ref="K1:M1"/>
    <mergeCell ref="K2:M2"/>
    <mergeCell ref="A1:B1"/>
    <mergeCell ref="G1:I1"/>
    <mergeCell ref="G2:I2"/>
    <mergeCell ref="C1:E1"/>
    <mergeCell ref="C2:E2"/>
    <mergeCell ref="S1:U1"/>
    <mergeCell ref="S2:U2"/>
    <mergeCell ref="W1:Y1"/>
    <mergeCell ref="W2:Y2"/>
    <mergeCell ref="O1:Q1"/>
    <mergeCell ref="O2:Q2"/>
  </mergeCells>
  <pageMargins left="0.7" right="0.7" top="0.75" bottom="0.75" header="0.3" footer="0.3"/>
  <ignoredErrors>
    <ignoredError sqref="A9:A1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43B9-C593-451E-B63C-7E92A7F33812}">
  <dimension ref="A1:AA65"/>
  <sheetViews>
    <sheetView tabSelected="1" topLeftCell="A48" workbookViewId="0">
      <selection sqref="A1:C65"/>
    </sheetView>
  </sheetViews>
  <sheetFormatPr defaultRowHeight="14.4" x14ac:dyDescent="0.55000000000000004"/>
  <cols>
    <col min="2" max="3" width="8.05078125" bestFit="1" customWidth="1"/>
    <col min="5" max="5" width="8.83984375" style="29"/>
    <col min="8" max="8" width="11.68359375" bestFit="1" customWidth="1"/>
  </cols>
  <sheetData>
    <row r="1" spans="1:27" x14ac:dyDescent="0.55000000000000004">
      <c r="A1">
        <v>0</v>
      </c>
      <c r="B1">
        <v>1</v>
      </c>
      <c r="C1">
        <v>2</v>
      </c>
      <c r="E1" s="29">
        <v>0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55000000000000004">
      <c r="A2" s="1">
        <v>11895843.1040603</v>
      </c>
      <c r="B2" s="1">
        <v>770000</v>
      </c>
      <c r="C2" s="1">
        <v>53900000</v>
      </c>
      <c r="E2" s="29">
        <v>1</v>
      </c>
    </row>
    <row r="3" spans="1:27" x14ac:dyDescent="0.55000000000000004">
      <c r="A3" s="1">
        <v>11895843.1040603</v>
      </c>
      <c r="B3" s="1">
        <v>11000000</v>
      </c>
      <c r="C3" s="1">
        <v>53900000</v>
      </c>
      <c r="E3" s="29">
        <v>1</v>
      </c>
    </row>
    <row r="4" spans="1:27" x14ac:dyDescent="0.55000000000000004">
      <c r="A4" s="1">
        <v>11895843.1040603</v>
      </c>
      <c r="B4" s="1">
        <v>22400000</v>
      </c>
      <c r="C4" s="1">
        <v>13400000</v>
      </c>
      <c r="E4" s="29">
        <v>1</v>
      </c>
    </row>
    <row r="5" spans="1:27" x14ac:dyDescent="0.55000000000000004">
      <c r="A5" s="1">
        <v>12028019.1385301</v>
      </c>
      <c r="B5" s="1">
        <v>56300000</v>
      </c>
      <c r="C5" s="1">
        <v>53300000</v>
      </c>
      <c r="E5" s="29">
        <v>2</v>
      </c>
      <c r="H5" s="1">
        <f>SQRT((-0.148)^2+(-6540)^2+(-0.148)^2)</f>
        <v>6540.0000033492352</v>
      </c>
    </row>
    <row r="6" spans="1:27" x14ac:dyDescent="0.55000000000000004">
      <c r="A6" s="1">
        <v>12028019.1385301</v>
      </c>
      <c r="B6" s="1">
        <v>56300000</v>
      </c>
      <c r="C6" s="1">
        <v>53300000</v>
      </c>
      <c r="E6" s="29">
        <v>2</v>
      </c>
    </row>
    <row r="7" spans="1:27" x14ac:dyDescent="0.55000000000000004">
      <c r="A7" s="1">
        <v>12028019.1385301</v>
      </c>
      <c r="B7" s="1">
        <v>56200000</v>
      </c>
      <c r="C7" s="1">
        <v>47000000</v>
      </c>
      <c r="E7" s="29">
        <v>1</v>
      </c>
    </row>
    <row r="8" spans="1:27" x14ac:dyDescent="0.55000000000000004">
      <c r="A8" s="1">
        <v>23342287.690591801</v>
      </c>
      <c r="B8" s="1">
        <v>56200000</v>
      </c>
      <c r="C8" s="1">
        <v>47000000</v>
      </c>
      <c r="E8" s="29">
        <v>2</v>
      </c>
    </row>
    <row r="9" spans="1:27" x14ac:dyDescent="0.55000000000000004">
      <c r="A9" s="1">
        <v>23342287.690591801</v>
      </c>
      <c r="B9" s="1">
        <v>69300000</v>
      </c>
      <c r="C9" s="1">
        <v>59900000</v>
      </c>
      <c r="E9" s="29">
        <v>2</v>
      </c>
    </row>
    <row r="10" spans="1:27" x14ac:dyDescent="0.55000000000000004">
      <c r="A10" s="1">
        <v>23342287.690591801</v>
      </c>
      <c r="B10" s="1">
        <v>69300000</v>
      </c>
      <c r="C10" s="1">
        <v>59900000</v>
      </c>
      <c r="E10" s="29">
        <v>1</v>
      </c>
    </row>
    <row r="11" spans="1:27" x14ac:dyDescent="0.55000000000000004">
      <c r="A11" s="1">
        <v>23448028.518222202</v>
      </c>
      <c r="B11" s="1">
        <v>68300000</v>
      </c>
      <c r="C11" s="1">
        <v>23100000</v>
      </c>
      <c r="E11" s="29">
        <v>2</v>
      </c>
    </row>
    <row r="12" spans="1:27" x14ac:dyDescent="0.55000000000000004">
      <c r="A12" s="1">
        <v>23448028.518222202</v>
      </c>
      <c r="B12" s="1">
        <v>68400000</v>
      </c>
      <c r="C12" s="1">
        <v>65800000</v>
      </c>
      <c r="E12" s="29">
        <v>2</v>
      </c>
    </row>
    <row r="13" spans="1:27" x14ac:dyDescent="0.55000000000000004">
      <c r="A13" s="1">
        <v>23448028.518222202</v>
      </c>
      <c r="B13" s="1">
        <v>31300000</v>
      </c>
      <c r="C13" s="1">
        <v>65800000</v>
      </c>
      <c r="E13" s="29">
        <v>2</v>
      </c>
    </row>
    <row r="14" spans="1:27" x14ac:dyDescent="0.55000000000000004">
      <c r="A14" s="1">
        <v>39282717.449891999</v>
      </c>
      <c r="B14" s="1">
        <v>37000000</v>
      </c>
      <c r="C14" s="1">
        <v>59900000</v>
      </c>
      <c r="E14" s="29">
        <v>0</v>
      </c>
    </row>
    <row r="15" spans="1:27" x14ac:dyDescent="0.55000000000000004">
      <c r="A15" s="1">
        <v>39282717.449891999</v>
      </c>
      <c r="B15" s="1">
        <v>50100000</v>
      </c>
      <c r="C15" s="1">
        <v>59900000</v>
      </c>
      <c r="E15" s="29">
        <v>0</v>
      </c>
    </row>
    <row r="16" spans="1:27" x14ac:dyDescent="0.55000000000000004">
      <c r="A16" s="1">
        <v>39282717.449891999</v>
      </c>
      <c r="B16" s="1">
        <v>70700000</v>
      </c>
      <c r="C16" s="1">
        <v>63800000</v>
      </c>
      <c r="E16" s="29">
        <v>2</v>
      </c>
    </row>
    <row r="17" spans="1:5" x14ac:dyDescent="0.55000000000000004">
      <c r="A17" s="1">
        <v>39335587.863843702</v>
      </c>
      <c r="B17" s="1">
        <v>70700000</v>
      </c>
      <c r="C17" s="1">
        <v>63800000</v>
      </c>
      <c r="E17" s="29">
        <v>0</v>
      </c>
    </row>
    <row r="18" spans="1:5" x14ac:dyDescent="0.55000000000000004">
      <c r="A18" s="1">
        <v>39335587.863843702</v>
      </c>
      <c r="B18" s="1">
        <v>69500000</v>
      </c>
      <c r="C18" s="1">
        <v>70300000</v>
      </c>
      <c r="E18" s="29">
        <v>0</v>
      </c>
    </row>
    <row r="19" spans="1:5" x14ac:dyDescent="0.55000000000000004">
      <c r="A19" s="1">
        <v>39335587.863843702</v>
      </c>
      <c r="B19" s="1">
        <v>69500000</v>
      </c>
      <c r="C19" s="1">
        <v>70300000</v>
      </c>
      <c r="E19" s="29">
        <v>1</v>
      </c>
    </row>
    <row r="20" spans="1:5" x14ac:dyDescent="0.55000000000000004">
      <c r="A20" s="1">
        <v>35141926.431821138</v>
      </c>
      <c r="B20" s="1">
        <v>37900000</v>
      </c>
      <c r="C20" s="1">
        <v>70200000</v>
      </c>
      <c r="E20" s="29">
        <v>2</v>
      </c>
    </row>
    <row r="21" spans="1:5" x14ac:dyDescent="0.55000000000000004">
      <c r="A21" s="1">
        <v>35141926.431821138</v>
      </c>
      <c r="B21" s="1">
        <v>37900000</v>
      </c>
      <c r="C21" s="1">
        <v>70200000</v>
      </c>
      <c r="E21" s="29">
        <v>2</v>
      </c>
    </row>
    <row r="22" spans="1:5" x14ac:dyDescent="0.55000000000000004">
      <c r="A22" s="1">
        <v>35141926.431821138</v>
      </c>
      <c r="B22" s="1">
        <v>35800000</v>
      </c>
      <c r="C22" s="1">
        <v>90600000</v>
      </c>
      <c r="E22" s="29">
        <v>2</v>
      </c>
    </row>
    <row r="23" spans="1:5" x14ac:dyDescent="0.55000000000000004">
      <c r="A23" s="1">
        <v>35141926.431821138</v>
      </c>
      <c r="B23" s="1">
        <v>35800000</v>
      </c>
      <c r="C23" s="1">
        <v>90600000</v>
      </c>
      <c r="E23" s="29">
        <v>0</v>
      </c>
    </row>
    <row r="24" spans="1:5" x14ac:dyDescent="0.55000000000000004">
      <c r="A24" s="1">
        <v>35085893.703702874</v>
      </c>
      <c r="B24" s="1">
        <v>92400000</v>
      </c>
      <c r="C24" s="1">
        <v>42600000</v>
      </c>
      <c r="E24" s="29">
        <v>0</v>
      </c>
    </row>
    <row r="25" spans="1:5" x14ac:dyDescent="0.55000000000000004">
      <c r="A25" s="1">
        <v>35085893.703702874</v>
      </c>
      <c r="B25" s="1">
        <v>92400000</v>
      </c>
      <c r="C25" s="1">
        <v>42400000</v>
      </c>
      <c r="E25" s="29">
        <v>2</v>
      </c>
    </row>
    <row r="26" spans="1:5" x14ac:dyDescent="0.55000000000000004">
      <c r="A26" s="1">
        <v>35085893.703702874</v>
      </c>
      <c r="B26" s="1">
        <v>92400000</v>
      </c>
      <c r="C26" s="1">
        <v>89300000</v>
      </c>
      <c r="E26" s="29">
        <v>0</v>
      </c>
    </row>
    <row r="27" spans="1:5" x14ac:dyDescent="0.55000000000000004">
      <c r="A27" s="1">
        <v>35085893.703702874</v>
      </c>
      <c r="B27" s="1">
        <v>92400000</v>
      </c>
      <c r="C27" s="1">
        <v>89300000</v>
      </c>
      <c r="E27" s="29">
        <v>0</v>
      </c>
    </row>
    <row r="28" spans="1:5" x14ac:dyDescent="0.55000000000000004">
      <c r="A28" s="1">
        <v>35029771.347177595</v>
      </c>
      <c r="B28" s="1">
        <v>67600000</v>
      </c>
      <c r="C28" s="1">
        <v>71300000</v>
      </c>
    </row>
    <row r="29" spans="1:5" x14ac:dyDescent="0.55000000000000004">
      <c r="A29" s="1">
        <v>35029771.347177595</v>
      </c>
      <c r="B29" s="1">
        <v>67600000</v>
      </c>
      <c r="C29" s="1">
        <v>71300000</v>
      </c>
    </row>
    <row r="30" spans="1:5" x14ac:dyDescent="0.55000000000000004">
      <c r="A30" s="1">
        <v>35029771.347177595</v>
      </c>
      <c r="B30" s="1">
        <v>67500000</v>
      </c>
      <c r="C30" s="1">
        <v>68400000</v>
      </c>
    </row>
    <row r="31" spans="1:5" x14ac:dyDescent="0.55000000000000004">
      <c r="A31" s="1">
        <v>35029771.347177595</v>
      </c>
      <c r="B31" s="1">
        <v>67500000</v>
      </c>
      <c r="C31" s="1">
        <v>68400000</v>
      </c>
    </row>
    <row r="32" spans="1:5" x14ac:dyDescent="0.55000000000000004">
      <c r="A32" s="1">
        <v>0</v>
      </c>
      <c r="B32" s="1">
        <v>114000000</v>
      </c>
      <c r="C32" s="1">
        <v>112000000</v>
      </c>
    </row>
    <row r="33" spans="1:3" x14ac:dyDescent="0.55000000000000004">
      <c r="A33" s="1">
        <v>0</v>
      </c>
      <c r="B33" s="1">
        <v>114000000</v>
      </c>
      <c r="C33" s="1">
        <v>66600000</v>
      </c>
    </row>
    <row r="34" spans="1:3" x14ac:dyDescent="0.55000000000000004">
      <c r="A34" s="1">
        <v>0</v>
      </c>
      <c r="B34" s="1">
        <v>113000000</v>
      </c>
      <c r="C34" s="1">
        <v>66600000</v>
      </c>
    </row>
    <row r="35" spans="1:3" x14ac:dyDescent="0.55000000000000004">
      <c r="A35" s="1">
        <v>0</v>
      </c>
      <c r="B35" s="1">
        <v>113000000</v>
      </c>
      <c r="C35" s="1">
        <v>73000000</v>
      </c>
    </row>
    <row r="36" spans="1:3" x14ac:dyDescent="0.55000000000000004">
      <c r="A36" s="1">
        <v>46476206.299882516</v>
      </c>
      <c r="B36" s="1">
        <v>41900000</v>
      </c>
      <c r="C36" s="1">
        <v>73000000</v>
      </c>
    </row>
    <row r="37" spans="1:3" x14ac:dyDescent="0.55000000000000004">
      <c r="A37" s="1">
        <v>46476206.299882516</v>
      </c>
      <c r="B37" s="1">
        <v>41900000</v>
      </c>
      <c r="C37" s="1">
        <v>71000000</v>
      </c>
    </row>
    <row r="38" spans="1:3" x14ac:dyDescent="0.55000000000000004">
      <c r="A38" s="1">
        <v>46476206.299882516</v>
      </c>
      <c r="B38" s="1">
        <v>40100000</v>
      </c>
      <c r="C38" s="1">
        <v>71000000</v>
      </c>
    </row>
    <row r="39" spans="1:3" x14ac:dyDescent="0.55000000000000004">
      <c r="A39" s="1">
        <v>46476206.299882516</v>
      </c>
      <c r="B39" s="1">
        <v>40100000</v>
      </c>
      <c r="C39" s="1">
        <v>94500000</v>
      </c>
    </row>
    <row r="40" spans="1:3" x14ac:dyDescent="0.55000000000000004">
      <c r="A40" s="1">
        <v>46490029.923853248</v>
      </c>
      <c r="B40" s="1">
        <v>45200000</v>
      </c>
      <c r="C40" s="1">
        <v>94500000</v>
      </c>
    </row>
    <row r="41" spans="1:3" x14ac:dyDescent="0.55000000000000004">
      <c r="A41" s="1">
        <v>46490029.923853248</v>
      </c>
      <c r="B41" s="1">
        <v>113000000</v>
      </c>
      <c r="C41" s="1">
        <v>71700000</v>
      </c>
    </row>
    <row r="42" spans="1:3" x14ac:dyDescent="0.55000000000000004">
      <c r="A42" s="1">
        <v>46490029.923853248</v>
      </c>
      <c r="B42" s="1">
        <v>113000000</v>
      </c>
      <c r="C42" s="1">
        <v>71600000</v>
      </c>
    </row>
    <row r="43" spans="1:3" x14ac:dyDescent="0.55000000000000004">
      <c r="A43" s="1">
        <v>46490029.923853248</v>
      </c>
      <c r="B43" s="1">
        <v>113000000</v>
      </c>
      <c r="C43" s="1">
        <v>89900000</v>
      </c>
    </row>
    <row r="44" spans="1:3" x14ac:dyDescent="0.55000000000000004">
      <c r="A44" s="1">
        <v>46490029.923853248</v>
      </c>
      <c r="B44" s="1">
        <v>113000000</v>
      </c>
      <c r="C44" s="1">
        <v>89900000</v>
      </c>
    </row>
    <row r="45" spans="1:3" x14ac:dyDescent="0.55000000000000004">
      <c r="A45" s="1">
        <v>46490029.923853248</v>
      </c>
      <c r="B45" s="1">
        <v>74600000</v>
      </c>
      <c r="C45" s="1">
        <v>111000000</v>
      </c>
    </row>
    <row r="46" spans="1:3" x14ac:dyDescent="0.55000000000000004">
      <c r="A46" s="1">
        <v>46490029.923853248</v>
      </c>
      <c r="B46" s="1">
        <v>74600000</v>
      </c>
      <c r="C46" s="1">
        <v>111000000</v>
      </c>
    </row>
    <row r="47" spans="1:3" x14ac:dyDescent="0.55000000000000004">
      <c r="A47" s="1">
        <v>46490029.923853248</v>
      </c>
      <c r="B47" s="1">
        <v>74600000</v>
      </c>
      <c r="C47" s="1">
        <v>112000000</v>
      </c>
    </row>
    <row r="48" spans="1:3" x14ac:dyDescent="0.55000000000000004">
      <c r="A48" s="1">
        <v>46608598.408744402</v>
      </c>
      <c r="B48" s="1">
        <v>74600000</v>
      </c>
      <c r="C48" s="1">
        <v>112000000</v>
      </c>
    </row>
    <row r="49" spans="1:3" x14ac:dyDescent="0.55000000000000004">
      <c r="A49" s="1">
        <v>46608598.408744402</v>
      </c>
      <c r="B49" s="1">
        <v>73500000</v>
      </c>
      <c r="C49" s="1">
        <v>75100000</v>
      </c>
    </row>
    <row r="50" spans="1:3" x14ac:dyDescent="0.55000000000000004">
      <c r="A50" s="1">
        <v>46608598.408744402</v>
      </c>
      <c r="B50" s="1">
        <v>73500000</v>
      </c>
      <c r="C50" s="1">
        <v>75100000</v>
      </c>
    </row>
    <row r="51" spans="1:3" x14ac:dyDescent="0.55000000000000004">
      <c r="A51" s="1">
        <v>46608598.408744402</v>
      </c>
      <c r="B51" s="1">
        <v>73500000</v>
      </c>
      <c r="C51" s="1">
        <v>74800000</v>
      </c>
    </row>
    <row r="52" spans="1:3" x14ac:dyDescent="0.55000000000000004">
      <c r="A52" s="1">
        <v>46608598.408744402</v>
      </c>
      <c r="B52" s="1">
        <v>73500000</v>
      </c>
      <c r="C52" s="1">
        <v>74800000</v>
      </c>
    </row>
    <row r="53" spans="1:3" x14ac:dyDescent="0.55000000000000004">
      <c r="A53" s="1">
        <v>46608598.408744402</v>
      </c>
      <c r="B53" s="1">
        <v>74700000</v>
      </c>
      <c r="C53" s="1">
        <v>96500000</v>
      </c>
    </row>
    <row r="54" spans="1:3" x14ac:dyDescent="0.55000000000000004">
      <c r="A54" s="1">
        <v>46608598.408744402</v>
      </c>
      <c r="B54" s="1">
        <v>74500000</v>
      </c>
      <c r="C54" s="1">
        <v>96500000</v>
      </c>
    </row>
    <row r="55" spans="1:3" x14ac:dyDescent="0.55000000000000004">
      <c r="A55" s="1">
        <v>46608598.408744402</v>
      </c>
      <c r="B55" s="1">
        <v>74700000</v>
      </c>
      <c r="C55" s="1">
        <v>44900000</v>
      </c>
    </row>
    <row r="56" spans="1:3" x14ac:dyDescent="0.55000000000000004">
      <c r="A56" s="1">
        <v>46608598.408744402</v>
      </c>
      <c r="B56" s="1">
        <v>74500000</v>
      </c>
      <c r="C56" s="1">
        <v>70400000</v>
      </c>
    </row>
    <row r="57" spans="1:3" x14ac:dyDescent="0.55000000000000004">
      <c r="A57" s="1">
        <v>46608598.408744402</v>
      </c>
      <c r="B57" s="1">
        <v>59500000</v>
      </c>
      <c r="C57" s="1">
        <v>70400000</v>
      </c>
    </row>
    <row r="58" spans="1:3" x14ac:dyDescent="0.55000000000000004">
      <c r="A58" s="1">
        <v>46608598.408744402</v>
      </c>
      <c r="B58" s="1">
        <v>59500000</v>
      </c>
      <c r="C58" s="1">
        <v>111000000</v>
      </c>
    </row>
    <row r="59" spans="1:3" x14ac:dyDescent="0.55000000000000004">
      <c r="A59" s="1">
        <v>46608598.408744402</v>
      </c>
      <c r="B59" s="1">
        <v>59500000</v>
      </c>
      <c r="C59" s="1">
        <v>111000000</v>
      </c>
    </row>
    <row r="60" spans="1:3" x14ac:dyDescent="0.55000000000000004">
      <c r="A60" s="1">
        <v>64078941.520112902</v>
      </c>
      <c r="B60" s="1">
        <v>59500000</v>
      </c>
      <c r="C60" s="1">
        <v>111000000</v>
      </c>
    </row>
    <row r="61" spans="1:3" x14ac:dyDescent="0.55000000000000004">
      <c r="A61" s="1">
        <v>64078941.520112902</v>
      </c>
      <c r="B61" s="1">
        <v>75500000</v>
      </c>
      <c r="C61" s="1">
        <v>111000000</v>
      </c>
    </row>
    <row r="62" spans="1:3" x14ac:dyDescent="0.55000000000000004">
      <c r="A62" s="1">
        <v>64078941.520112902</v>
      </c>
      <c r="B62" s="1">
        <v>75200000</v>
      </c>
      <c r="C62" s="1">
        <v>60900000</v>
      </c>
    </row>
    <row r="63" spans="1:3" x14ac:dyDescent="0.55000000000000004">
      <c r="A63" s="1">
        <v>63999635.899552897</v>
      </c>
      <c r="B63" s="1">
        <v>75500000</v>
      </c>
      <c r="C63" s="1">
        <v>60200000</v>
      </c>
    </row>
    <row r="64" spans="1:3" x14ac:dyDescent="0.55000000000000004">
      <c r="A64" s="1">
        <v>63999635.899552897</v>
      </c>
      <c r="B64" s="1">
        <v>75200000</v>
      </c>
      <c r="C64" s="1">
        <v>75700000</v>
      </c>
    </row>
    <row r="65" spans="1:3" x14ac:dyDescent="0.55000000000000004">
      <c r="A65" s="1">
        <v>63999635.899552897</v>
      </c>
      <c r="B65" s="1">
        <v>48100000</v>
      </c>
      <c r="C65" s="1">
        <v>75700000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vg_4x4x4</vt:lpstr>
      <vt:lpstr>My results (raw)</vt:lpstr>
      <vt:lpstr>My results (HSEOnly new)</vt:lpstr>
      <vt:lpstr>My results (HSEAndPBE new)</vt:lpstr>
      <vt:lpstr>Sheet2</vt:lpstr>
      <vt:lpstr>Guanzhi (raw)</vt:lpstr>
      <vt:lpstr>Group Vel All 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Nichols</cp:lastModifiedBy>
  <dcterms:created xsi:type="dcterms:W3CDTF">2023-05-31T18:47:32Z</dcterms:created>
  <dcterms:modified xsi:type="dcterms:W3CDTF">2023-11-22T02:14:32Z</dcterms:modified>
</cp:coreProperties>
</file>