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ocal\Desktop\DKS\"/>
    </mc:Choice>
  </mc:AlternateContent>
  <xr:revisionPtr revIDLastSave="0" documentId="13_ncr:1_{0D72AB6A-5144-40B6-9F74-FD4FBE9EEE80}" xr6:coauthVersionLast="47" xr6:coauthVersionMax="47" xr10:uidLastSave="{00000000-0000-0000-0000-000000000000}"/>
  <bookViews>
    <workbookView xWindow="1560" yWindow="1560" windowWidth="18900" windowHeight="11055" xr2:uid="{00000000-000D-0000-FFFF-FFFF00000000}"/>
  </bookViews>
  <sheets>
    <sheet name="Dec-Jan" sheetId="1" r:id="rId1"/>
    <sheet name="Feb-Mär" sheetId="2" r:id="rId2"/>
  </sheets>
  <definedNames>
    <definedName name="Arbeitswochenstunden" localSheetId="1">'Feb-Mär'!$B$6</definedName>
    <definedName name="Arbeitswochenstunden">'Dec-Jan'!$B$6</definedName>
    <definedName name="_xlnm.Print_Titles" localSheetId="0">'Dec-Jan'!$7:$7</definedName>
    <definedName name="_xlnm.Print_Titles" localSheetId="1">'Feb-Mär'!$7:$7</definedName>
    <definedName name="Spaltentitel1" localSheetId="1">Arbeitszeittabelle3[[#Headers],[Datumsangaben]]</definedName>
    <definedName name="Spaltentitel1">Arbeitszeittabelle[[#Headers],[Datumsangaben]]</definedName>
    <definedName name="Spaltentitelbereich1..E6.1" localSheetId="1">'Feb-Mär'!$B$5</definedName>
    <definedName name="Spaltentitelbereich1..E6.1">'Dec-Jan'!$B$5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9" i="2" l="1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8" i="2"/>
  <c r="G26" i="1"/>
  <c r="B23" i="1"/>
  <c r="B22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9" i="1"/>
  <c r="G10" i="1"/>
  <c r="G11" i="1"/>
  <c r="G12" i="1"/>
  <c r="G8" i="1"/>
  <c r="C6" i="2" l="1"/>
  <c r="E6" i="2" s="1"/>
  <c r="C6" i="1"/>
  <c r="D6" i="2" l="1"/>
  <c r="D6" i="1"/>
  <c r="E6" i="1"/>
</calcChain>
</file>

<file path=xl/sharedStrings.xml><?xml version="1.0" encoding="utf-8"?>
<sst xmlns="http://schemas.openxmlformats.org/spreadsheetml/2006/main" count="45" uniqueCount="28">
  <si>
    <t>Arbeitszeittabelle</t>
  </si>
  <si>
    <t>Vorgesetztendetails:</t>
  </si>
  <si>
    <t>Datumsangaben</t>
  </si>
  <si>
    <t>Arbeitsstunden gesamt
(geleistet)</t>
  </si>
  <si>
    <t>Einstempelzeit</t>
  </si>
  <si>
    <t>Reguläre Arbeitsstunden</t>
  </si>
  <si>
    <t>Beginn der Mittagspause</t>
  </si>
  <si>
    <t>Überstunden</t>
  </si>
  <si>
    <t>Ende der Mittagspause</t>
  </si>
  <si>
    <t>Ausstempelzeit</t>
  </si>
  <si>
    <t>Arbeitsstunden</t>
  </si>
  <si>
    <t xml:space="preserve">Mitarbeiterdetails: </t>
  </si>
  <si>
    <t>Dr. Ing. Aymen Khaleel</t>
  </si>
  <si>
    <t>Laura Valentina Moreno Castro</t>
  </si>
  <si>
    <t>Vom 04.11.2024</t>
  </si>
  <si>
    <t xml:space="preserve">Bis zum: </t>
  </si>
  <si>
    <t>Task</t>
  </si>
  <si>
    <t>Succeed using full duplex with python (just one channel). Updated the firmware and changed the commands to make the ADALM PLUTO believe it is a Ad9361, just like in the video.</t>
  </si>
  <si>
    <t>Succeed running python code for the small antennas.  However the results are not as expected so better antennas need to be used.</t>
  </si>
  <si>
    <t>Checked python code line by line to understand the details. RF chain explained. Tried code with better antennas but still not quite getting the desired results.</t>
  </si>
  <si>
    <t>Revised the signal delay theory among the antennas and decided on the algorithm to be used for &gt;2 antennas.</t>
  </si>
  <si>
    <t>Discussion about the new working hours and updating new computer with required libraries and programs. Updated troubleshooting document and changed github repo visibility.</t>
  </si>
  <si>
    <t>Arbeit insgesamt 
Stunden (8 Wochen)</t>
  </si>
  <si>
    <t>Arbeit insgesamt 
Stunden (7 Wochen)</t>
  </si>
  <si>
    <t xml:space="preserve">Installed Microsoft apps and Putty (for serial coms with Pluto). Installed python extension for Visual studio, updated both SDRs to AD9361. </t>
  </si>
  <si>
    <t>Discussion about synchronization, tested Khaleel's code and made constellation code for the noise test.</t>
  </si>
  <si>
    <t>Finished noise test, worked. Discussion about Gaussian noise and further work.</t>
  </si>
  <si>
    <t>Reliced error in constellation diagram. Talked about downsampling and signal edge estimation. Found new literature on it.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</si>
</sst>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9">
    <numFmt numFmtId="42" formatCode="_-* #,##0\ &quot;€&quot;_-;\-* #,##0\ &quot;€&quot;_-;_-* &quot;-&quot;\ &quot;€&quot;_-;_-@_-"/>
    <numFmt numFmtId="44" formatCode="_-* #,##0.00\ &quot;€&quot;_-;\-* #,##0.00\ &quot;€&quot;_-;_-* &quot;-&quot;??\ &quot;€&quot;_-;_-@_-"/>
    <numFmt numFmtId="164" formatCode="_(* #,##0_);_(* \(#,##0\);_(* &quot;-&quot;_);_(@_)"/>
    <numFmt numFmtId="165" formatCode="_(* #,##0.00_);_(* \(#,##0.00\);_(* &quot;-&quot;??_);_(@_)"/>
    <numFmt numFmtId="166" formatCode="d\.m\.yy;@"/>
    <numFmt numFmtId="167" formatCode="0000\-00\ 00\ 00"/>
    <numFmt numFmtId="168" formatCode="d/m/yy;@"/>
    <numFmt numFmtId="169" formatCode="#,##0.00_ ;\-#,##0.00\ "/>
    <numFmt numFmtId="170" formatCode="h:mm;@"/>
  </numFmts>
  <fonts count="19" x14ac:knownFonts="1">
    <font>
      <sz val="11"/>
      <color theme="1"/>
      <name val="Calibri"/>
      <family val="2"/>
      <scheme val="minor"/>
    </font>
    <font>
      <sz val="24"/>
      <color theme="4"/>
      <name val="Calibri"/>
      <family val="2"/>
      <scheme val="major"/>
    </font>
    <font>
      <sz val="12"/>
      <color theme="4"/>
      <name val="Calibri"/>
      <family val="2"/>
      <scheme val="major"/>
    </font>
    <font>
      <sz val="16"/>
      <color theme="5"/>
      <name val="Calibri"/>
      <family val="2"/>
      <scheme val="major"/>
    </font>
    <font>
      <sz val="20"/>
      <color theme="4"/>
      <name val="Calibri"/>
      <family val="2"/>
      <scheme val="minor"/>
    </font>
    <font>
      <sz val="11"/>
      <color theme="5"/>
      <name val="Calibri"/>
      <family val="2"/>
      <scheme val="maj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5" tint="0.3999450666829432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8">
    <border>
      <left/>
      <right/>
      <top/>
      <bottom/>
      <diagonal/>
    </border>
    <border>
      <left/>
      <right/>
      <top style="thick">
        <color theme="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3">
    <xf numFmtId="0" fontId="0" fillId="0" borderId="0">
      <alignment horizontal="left"/>
    </xf>
    <xf numFmtId="0" fontId="1" fillId="2" borderId="1" applyNumberFormat="0" applyProtection="0">
      <alignment horizontal="left"/>
    </xf>
    <xf numFmtId="0" fontId="2" fillId="0" borderId="0" applyNumberFormat="0" applyFill="0" applyBorder="0" applyProtection="0">
      <alignment wrapText="1"/>
    </xf>
    <xf numFmtId="0" fontId="3" fillId="0" borderId="0" applyNumberFormat="0" applyFill="0" applyBorder="0" applyAlignment="0" applyProtection="0"/>
    <xf numFmtId="0" fontId="5" fillId="0" borderId="0" applyNumberFormat="0" applyFill="0" applyBorder="0" applyProtection="0">
      <alignment wrapText="1"/>
    </xf>
    <xf numFmtId="169" fontId="4" fillId="0" borderId="0" applyFill="0" applyBorder="0" applyProtection="0">
      <alignment horizontal="left"/>
    </xf>
    <xf numFmtId="168" fontId="6" fillId="0" borderId="0" applyFont="0" applyFill="0" applyBorder="0" applyAlignment="0">
      <alignment horizontal="left"/>
    </xf>
    <xf numFmtId="4" fontId="6" fillId="0" borderId="0" applyFont="0" applyFill="0" applyBorder="0" applyAlignment="0">
      <alignment horizontal="left"/>
    </xf>
    <xf numFmtId="170" fontId="6" fillId="0" borderId="0" applyFont="0" applyFill="0" applyBorder="0" applyAlignment="0">
      <alignment horizontal="left"/>
    </xf>
    <xf numFmtId="167" fontId="6" fillId="0" borderId="0" applyFont="0" applyFill="0" applyBorder="0" applyAlignment="0">
      <alignment horizontal="left"/>
    </xf>
    <xf numFmtId="0" fontId="6" fillId="0" borderId="0" applyNumberFormat="0" applyFill="0" applyBorder="0" applyProtection="0">
      <alignment horizontal="left" wrapText="1"/>
    </xf>
    <xf numFmtId="0" fontId="6" fillId="0" borderId="0" applyNumberFormat="0" applyFill="0" applyBorder="0" applyProtection="0">
      <alignment horizontal="left" wrapText="1"/>
    </xf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2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0" applyNumberFormat="0" applyBorder="0" applyAlignment="0" applyProtection="0"/>
    <xf numFmtId="0" fontId="10" fillId="6" borderId="2" applyNumberFormat="0" applyAlignment="0" applyProtection="0"/>
    <xf numFmtId="0" fontId="11" fillId="7" borderId="3" applyNumberFormat="0" applyAlignment="0" applyProtection="0"/>
    <xf numFmtId="0" fontId="12" fillId="7" borderId="2" applyNumberFormat="0" applyAlignment="0" applyProtection="0"/>
    <xf numFmtId="0" fontId="13" fillId="0" borderId="4" applyNumberFormat="0" applyFill="0" applyAlignment="0" applyProtection="0"/>
    <xf numFmtId="0" fontId="14" fillId="8" borderId="5" applyNumberFormat="0" applyAlignment="0" applyProtection="0"/>
    <xf numFmtId="0" fontId="15" fillId="0" borderId="0" applyNumberFormat="0" applyFill="0" applyBorder="0" applyAlignment="0" applyProtection="0"/>
    <xf numFmtId="0" fontId="6" fillId="9" borderId="6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7" applyNumberFormat="0" applyFill="0" applyAlignment="0" applyProtection="0"/>
    <xf numFmtId="0" fontId="18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18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18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1" borderId="0" applyNumberFormat="0" applyBorder="0" applyAlignment="0" applyProtection="0"/>
    <xf numFmtId="0" fontId="18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18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18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</cellStyleXfs>
  <cellXfs count="18">
    <xf numFmtId="0" fontId="0" fillId="0" borderId="0" xfId="0">
      <alignment horizontal="left"/>
    </xf>
    <xf numFmtId="0" fontId="1" fillId="2" borderId="1" xfId="1">
      <alignment horizontal="left"/>
    </xf>
    <xf numFmtId="0" fontId="2" fillId="0" borderId="0" xfId="2">
      <alignment wrapText="1"/>
    </xf>
    <xf numFmtId="169" fontId="4" fillId="0" borderId="0" xfId="5">
      <alignment horizontal="left"/>
    </xf>
    <xf numFmtId="4" fontId="0" fillId="0" borderId="0" xfId="7" applyFont="1" applyFill="1" applyBorder="1">
      <alignment horizontal="left"/>
    </xf>
    <xf numFmtId="167" fontId="0" fillId="0" borderId="0" xfId="9" applyFont="1">
      <alignment horizontal="left"/>
    </xf>
    <xf numFmtId="166" fontId="3" fillId="0" borderId="0" xfId="6" quotePrefix="1" applyNumberFormat="1" applyFont="1" applyAlignment="1">
      <alignment horizontal="left"/>
    </xf>
    <xf numFmtId="168" fontId="0" fillId="0" borderId="0" xfId="6" applyFont="1" applyFill="1" applyBorder="1">
      <alignment horizontal="left"/>
    </xf>
    <xf numFmtId="170" fontId="0" fillId="0" borderId="0" xfId="8" applyFont="1" applyFill="1" applyBorder="1">
      <alignment horizontal="left"/>
    </xf>
    <xf numFmtId="166" fontId="3" fillId="0" borderId="0" xfId="6" applyNumberFormat="1" applyFont="1" applyAlignment="1">
      <alignment horizontal="left" wrapText="1"/>
    </xf>
    <xf numFmtId="0" fontId="0" fillId="0" borderId="0" xfId="0" applyAlignment="1">
      <alignment horizontal="left" wrapText="1"/>
    </xf>
    <xf numFmtId="0" fontId="1" fillId="2" borderId="1" xfId="1" applyAlignment="1">
      <alignment horizontal="left" vertical="top"/>
    </xf>
    <xf numFmtId="0" fontId="0" fillId="0" borderId="0" xfId="0" applyAlignment="1">
      <alignment horizontal="left" vertical="top"/>
    </xf>
    <xf numFmtId="170" fontId="0" fillId="0" borderId="0" xfId="8" applyFont="1" applyAlignment="1">
      <alignment horizontal="left" vertical="top"/>
    </xf>
    <xf numFmtId="168" fontId="0" fillId="0" borderId="0" xfId="6" applyFont="1">
      <alignment horizontal="left"/>
    </xf>
    <xf numFmtId="170" fontId="0" fillId="0" borderId="0" xfId="8" applyFont="1">
      <alignment horizontal="left"/>
    </xf>
    <xf numFmtId="4" fontId="0" fillId="0" borderId="0" xfId="7" applyFont="1">
      <alignment horizontal="left"/>
    </xf>
    <xf numFmtId="4" fontId="0" fillId="0" borderId="0" xfId="0" applyNumberFormat="1">
      <alignment horizontal="left"/>
    </xf>
  </cellXfs>
  <cellStyles count="53">
    <cellStyle name="20% - Accent1" xfId="30" builtinId="30" customBuiltin="1"/>
    <cellStyle name="20% - Accent2" xfId="34" builtinId="34" customBuiltin="1"/>
    <cellStyle name="20% - Accent3" xfId="38" builtinId="38" customBuiltin="1"/>
    <cellStyle name="20% - Accent4" xfId="42" builtinId="42" customBuiltin="1"/>
    <cellStyle name="20% - Accent5" xfId="46" builtinId="46" customBuiltin="1"/>
    <cellStyle name="20% - Accent6" xfId="50" builtinId="50" customBuiltin="1"/>
    <cellStyle name="40% - Accent1" xfId="31" builtinId="31" customBuiltin="1"/>
    <cellStyle name="40% - Accent2" xfId="35" builtinId="35" customBuiltin="1"/>
    <cellStyle name="40% - Accent3" xfId="39" builtinId="39" customBuiltin="1"/>
    <cellStyle name="40% - Accent4" xfId="43" builtinId="43" customBuiltin="1"/>
    <cellStyle name="40% - Accent5" xfId="47" builtinId="47" customBuiltin="1"/>
    <cellStyle name="40% - Accent6" xfId="51" builtinId="51" customBuiltin="1"/>
    <cellStyle name="60% - Accent1" xfId="32" builtinId="32" customBuiltin="1"/>
    <cellStyle name="60% - Accent2" xfId="36" builtinId="36" customBuiltin="1"/>
    <cellStyle name="60% - Accent3" xfId="40" builtinId="40" customBuiltin="1"/>
    <cellStyle name="60% - Accent4" xfId="44" builtinId="44" customBuiltin="1"/>
    <cellStyle name="60% - Accent5" xfId="48" builtinId="48" customBuiltin="1"/>
    <cellStyle name="60% - Accent6" xfId="52" builtinId="52" customBuiltin="1"/>
    <cellStyle name="Accent1" xfId="29" builtinId="29" customBuiltin="1"/>
    <cellStyle name="Accent2" xfId="33" builtinId="33" customBuiltin="1"/>
    <cellStyle name="Accent3" xfId="37" builtinId="37" customBuiltin="1"/>
    <cellStyle name="Accent4" xfId="41" builtinId="41" customBuiltin="1"/>
    <cellStyle name="Accent5" xfId="45" builtinId="45" customBuiltin="1"/>
    <cellStyle name="Accent6" xfId="49" builtinId="49" customBuiltin="1"/>
    <cellStyle name="Bad" xfId="18" builtinId="27" customBuiltin="1"/>
    <cellStyle name="Calculation" xfId="22" builtinId="22" customBuiltin="1"/>
    <cellStyle name="Check Cell" xfId="24" builtinId="23" customBuiltin="1"/>
    <cellStyle name="Comma" xfId="12" builtinId="3" customBuiltin="1"/>
    <cellStyle name="Comma [0]" xfId="13" builtinId="6" customBuiltin="1"/>
    <cellStyle name="Currency" xfId="14" builtinId="4" customBuiltin="1"/>
    <cellStyle name="Currency [0]" xfId="15" builtinId="7" customBuiltin="1"/>
    <cellStyle name="Datum" xfId="6" xr:uid="{00000000-0005-0000-0000-000000000000}"/>
    <cellStyle name="Explanatory Text" xfId="27" builtinId="53" customBuiltin="1"/>
    <cellStyle name="Followed Hyperlink" xfId="11" builtinId="9" customBuiltin="1"/>
    <cellStyle name="Good" xfId="17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10" builtinId="8" customBuiltin="1"/>
    <cellStyle name="Input" xfId="20" builtinId="20" customBuiltin="1"/>
    <cellStyle name="Linked Cell" xfId="23" builtinId="24" customBuiltin="1"/>
    <cellStyle name="Neutral" xfId="19" builtinId="28" customBuiltin="1"/>
    <cellStyle name="Normal" xfId="0" builtinId="0" customBuiltin="1"/>
    <cellStyle name="Note" xfId="26" builtinId="10" customBuiltin="1"/>
    <cellStyle name="Output" xfId="21" builtinId="21" customBuiltin="1"/>
    <cellStyle name="Percent" xfId="16" builtinId="5" customBuiltin="1"/>
    <cellStyle name="Stunden" xfId="7" xr:uid="{00000000-0005-0000-0000-000006000000}"/>
    <cellStyle name="Telefon" xfId="9" xr:uid="{00000000-0005-0000-0000-000009000000}"/>
    <cellStyle name="Title" xfId="1" builtinId="15" customBuiltin="1"/>
    <cellStyle name="Total" xfId="28" builtinId="25" customBuiltin="1"/>
    <cellStyle name="Uhrzeit" xfId="8" xr:uid="{00000000-0005-0000-0000-00000A000000}"/>
    <cellStyle name="Warning Text" xfId="25" builtinId="11" customBuiltin="1"/>
  </cellStyles>
  <dxfs count="6"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border>
        <top style="thin">
          <color theme="2" tint="-0.24994659260841701"/>
        </top>
      </border>
    </dxf>
    <dxf>
      <border>
        <top style="thin">
          <color theme="2" tint="-0.24994659260841701"/>
        </top>
      </border>
    </dxf>
    <dxf>
      <font>
        <color theme="5"/>
      </font>
      <border>
        <bottom style="medium">
          <color theme="2" tint="-0.499984740745262"/>
        </bottom>
      </border>
    </dxf>
    <dxf>
      <font>
        <color theme="4"/>
      </font>
      <fill>
        <patternFill patternType="none">
          <bgColor auto="1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</dxfs>
  <tableStyles count="1" defaultPivotStyle="PivotStyleLight16">
    <tableStyle name="Arbeitszeittabelle" pivot="0" count="4" xr9:uid="{00000000-0011-0000-FFFF-FFFF00000000}">
      <tableStyleElement type="wholeTable" dxfId="5"/>
      <tableStyleElement type="headerRow" dxfId="4"/>
      <tableStyleElement type="firstRowStripe" dxfId="3"/>
      <tableStyleElement type="secondRowStripe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rbeitszeittabelle" displayName="Arbeitszeittabelle" ref="B7:H26" totalsRowShown="0">
  <autoFilter ref="B7:H26" xr:uid="{00000000-0009-0000-0100-000001000000}"/>
  <tableColumns count="7">
    <tableColumn id="1" xr3:uid="{00000000-0010-0000-0000-000001000000}" name="Datumsangaben" dataCellStyle="Datum"/>
    <tableColumn id="2" xr3:uid="{00000000-0010-0000-0000-000002000000}" name="Einstempelzeit" dataCellStyle="Uhrzeit"/>
    <tableColumn id="3" xr3:uid="{00000000-0010-0000-0000-000003000000}" name="Beginn der Mittagspause" dataCellStyle="Uhrzeit"/>
    <tableColumn id="4" xr3:uid="{00000000-0010-0000-0000-000004000000}" name="Ende der Mittagspause" dataCellStyle="Uhrzeit"/>
    <tableColumn id="5" xr3:uid="{00000000-0010-0000-0000-000005000000}" name="Ausstempelzeit" dataCellStyle="Uhrzeit"/>
    <tableColumn id="6" xr3:uid="{00000000-0010-0000-0000-000006000000}" name="Arbeitsstunden" dataCellStyle="Stunden">
      <calculatedColumnFormula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calculatedColumnFormula>
    </tableColumn>
    <tableColumn id="7" xr3:uid="{4D7042E7-557B-424B-AA45-14E330AC962B}" name="Task" dataDxfId="1" dataCellStyle="Uhrzeit"/>
  </tableColumns>
  <tableStyleInfo name="Arbeitszeittabelle" showFirstColumn="0" showLastColumn="0" showRowStripes="1" showColumnStripes="0"/>
  <extLst>
    <ext xmlns:x14="http://schemas.microsoft.com/office/spreadsheetml/2009/9/main" uri="{504A1905-F514-4f6f-8877-14C23A59335A}">
      <x14:table altTextSummary="Geben Sie die täglichen Anwesenheits- und Abwesenheitszeiten einschließlich Mittagspausen (Start- und Endzeiten) ein. Die tägliche Arbeitszeit, die gesamten Arbeitsstunden, die regulären Arbeitsstunden und Überstunden werden automatisch berechnet.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548E50D-635F-45AF-8D85-4FE4D7FF6AB9}" name="Arbeitszeittabelle3" displayName="Arbeitszeittabelle3" ref="B7:H26" totalsRowShown="0">
  <autoFilter ref="B7:H26" xr:uid="{00000000-0009-0000-0100-000001000000}"/>
  <tableColumns count="7">
    <tableColumn id="1" xr3:uid="{A7F98750-AC80-4254-AF0F-B1EBEB1A58AD}" name="Datumsangaben" dataCellStyle="Datum"/>
    <tableColumn id="2" xr3:uid="{95BBDAC9-1269-473C-817A-3F6D0E632371}" name="Einstempelzeit" dataCellStyle="Uhrzeit"/>
    <tableColumn id="3" xr3:uid="{ACC256D1-7BAA-4735-B7AF-09D6A86DF182}" name="Beginn der Mittagspause" dataCellStyle="Uhrzeit"/>
    <tableColumn id="4" xr3:uid="{0E4C6AE4-5B0B-4802-B77E-208D33A3B2A5}" name="Ende der Mittagspause" dataCellStyle="Uhrzeit"/>
    <tableColumn id="5" xr3:uid="{96A9327B-ABCC-4A07-836A-38BAE6ABAE6F}" name="Ausstempelzeit" dataCellStyle="Uhrzeit"/>
    <tableColumn id="6" xr3:uid="{07172383-F2DC-4AF3-B906-B204F40AC9A1}" name="Arbeitsstunden" dataCellStyle="Stunden">
      <calculatedColumnFormula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calculatedColumnFormula>
    </tableColumn>
    <tableColumn id="7" xr3:uid="{F5360DB3-8D78-4A4E-995B-95A14F8A2A5C}" name="Task" dataDxfId="0" dataCellStyle="Uhrzeit"/>
  </tableColumns>
  <tableStyleInfo name="Arbeitszeittabelle" showFirstColumn="0" showLastColumn="0" showRowStripes="1" showColumnStripes="0"/>
  <extLst>
    <ext xmlns:x14="http://schemas.microsoft.com/office/spreadsheetml/2009/9/main" uri="{504A1905-F514-4f6f-8877-14C23A59335A}">
      <x14:table altTextSummary="Geben Sie die täglichen Anwesenheits- und Abwesenheitszeiten einschließlich Mittagspausen (Start- und Endzeiten) ein. Die tägliche Arbeitszeit, die gesamten Arbeitsstunden, die regulären Arbeitsstunden und Überstunden werden automatisch berechnet."/>
    </ext>
  </extLst>
</table>
</file>

<file path=xl/theme/theme1.xml><?xml version="1.0" encoding="utf-8"?>
<a:theme xmlns:a="http://schemas.openxmlformats.org/drawingml/2006/main" name="Office Theme">
  <a:themeElements>
    <a:clrScheme name="Employee time sheet">
      <a:dk1>
        <a:sysClr val="windowText" lastClr="000000"/>
      </a:dk1>
      <a:lt1>
        <a:sysClr val="window" lastClr="FFFFFF"/>
      </a:lt1>
      <a:dk2>
        <a:srgbClr val="141B23"/>
      </a:dk2>
      <a:lt2>
        <a:srgbClr val="F6F1F1"/>
      </a:lt2>
      <a:accent1>
        <a:srgbClr val="273645"/>
      </a:accent1>
      <a:accent2>
        <a:srgbClr val="914D4F"/>
      </a:accent2>
      <a:accent3>
        <a:srgbClr val="7A785E"/>
      </a:accent3>
      <a:accent4>
        <a:srgbClr val="E0B45C"/>
      </a:accent4>
      <a:accent5>
        <a:srgbClr val="DB8C49"/>
      </a:accent5>
      <a:accent6>
        <a:srgbClr val="376054"/>
      </a:accent6>
      <a:hlink>
        <a:srgbClr val="1A8091"/>
      </a:hlink>
      <a:folHlink>
        <a:srgbClr val="875470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fitToPage="1"/>
  </sheetPr>
  <dimension ref="B1:H26"/>
  <sheetViews>
    <sheetView showGridLines="0" tabSelected="1" topLeftCell="A16" zoomScaleNormal="100" workbookViewId="0">
      <selection activeCell="F29" sqref="F29"/>
    </sheetView>
  </sheetViews>
  <sheetFormatPr defaultColWidth="9.140625" defaultRowHeight="20.100000000000001" customHeight="1" x14ac:dyDescent="0.25"/>
  <cols>
    <col min="1" max="1" width="2.7109375" customWidth="1"/>
    <col min="2" max="2" width="39.85546875" customWidth="1"/>
    <col min="3" max="3" width="27.5703125" customWidth="1"/>
    <col min="4" max="4" width="14.42578125" customWidth="1"/>
    <col min="5" max="5" width="13.7109375" customWidth="1"/>
    <col min="6" max="6" width="17.7109375" customWidth="1"/>
    <col min="7" max="7" width="16.7109375" customWidth="1"/>
    <col min="8" max="8" width="53.5703125" style="12" customWidth="1"/>
  </cols>
  <sheetData>
    <row r="1" spans="2:8" ht="35.1" customHeight="1" thickTop="1" x14ac:dyDescent="0.5">
      <c r="B1" s="1" t="s">
        <v>0</v>
      </c>
      <c r="C1" s="1"/>
      <c r="D1" s="1"/>
      <c r="E1" s="1"/>
      <c r="F1" s="1"/>
      <c r="G1" s="1"/>
      <c r="H1" s="11"/>
    </row>
    <row r="2" spans="2:8" ht="30" customHeight="1" x14ac:dyDescent="0.25">
      <c r="B2" t="s">
        <v>11</v>
      </c>
      <c r="C2" t="s">
        <v>12</v>
      </c>
      <c r="E2" s="5"/>
    </row>
    <row r="3" spans="2:8" ht="30" customHeight="1" x14ac:dyDescent="0.25">
      <c r="B3" t="s">
        <v>1</v>
      </c>
      <c r="C3" t="s">
        <v>13</v>
      </c>
    </row>
    <row r="4" spans="2:8" ht="35.1" customHeight="1" x14ac:dyDescent="0.35">
      <c r="B4" s="9" t="s">
        <v>14</v>
      </c>
      <c r="C4" s="6" t="s">
        <v>15</v>
      </c>
    </row>
    <row r="5" spans="2:8" ht="45" customHeight="1" x14ac:dyDescent="0.25">
      <c r="B5" s="2" t="s">
        <v>23</v>
      </c>
      <c r="C5" s="2" t="s">
        <v>3</v>
      </c>
      <c r="D5" s="2" t="s">
        <v>5</v>
      </c>
      <c r="E5" s="2" t="s">
        <v>7</v>
      </c>
    </row>
    <row r="6" spans="2:8" ht="30" customHeight="1" x14ac:dyDescent="0.4">
      <c r="B6" s="3">
        <v>63</v>
      </c>
      <c r="C6" s="3">
        <f>SUBTOTAL(109,Arbeitszeittabelle[Arbeitsstunden])</f>
        <v>62.666666666666664</v>
      </c>
      <c r="D6" s="3">
        <f>IFERROR(IF(C6&lt;=Arbeitswochenstunden,C6,Arbeitswochenstunden),"")</f>
        <v>62.666666666666664</v>
      </c>
      <c r="E6" s="3">
        <f>IFERROR(C6-B6, "")</f>
        <v>-0.3333333333333357</v>
      </c>
      <c r="F6" s="17"/>
    </row>
    <row r="7" spans="2:8" ht="39.950000000000003" customHeight="1" x14ac:dyDescent="0.25">
      <c r="B7" t="s">
        <v>2</v>
      </c>
      <c r="C7" t="s">
        <v>4</v>
      </c>
      <c r="D7" s="10" t="s">
        <v>6</v>
      </c>
      <c r="E7" s="10" t="s">
        <v>8</v>
      </c>
      <c r="F7" t="s">
        <v>9</v>
      </c>
      <c r="G7" t="s">
        <v>10</v>
      </c>
      <c r="H7" t="s">
        <v>16</v>
      </c>
    </row>
    <row r="8" spans="2:8" ht="20.100000000000001" customHeight="1" x14ac:dyDescent="0.25">
      <c r="B8" s="7">
        <v>45600</v>
      </c>
      <c r="C8" s="8">
        <v>0.72916666666666663</v>
      </c>
      <c r="D8" s="8"/>
      <c r="E8" s="8"/>
      <c r="F8" s="8">
        <v>0.84375</v>
      </c>
      <c r="G8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2.7500000000000009</v>
      </c>
      <c r="H8" s="13"/>
    </row>
    <row r="9" spans="2:8" ht="20.100000000000001" customHeight="1" x14ac:dyDescent="0.25">
      <c r="B9" s="7">
        <v>45601</v>
      </c>
      <c r="C9" s="8">
        <v>0.5625</v>
      </c>
      <c r="D9" s="8"/>
      <c r="E9" s="8"/>
      <c r="F9" s="8">
        <v>0.6875</v>
      </c>
      <c r="G9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3</v>
      </c>
      <c r="H9" s="13"/>
    </row>
    <row r="10" spans="2:8" ht="20.100000000000001" customHeight="1" x14ac:dyDescent="0.25">
      <c r="B10" s="7">
        <v>45602</v>
      </c>
      <c r="C10" s="8">
        <v>0.5625</v>
      </c>
      <c r="D10" s="8"/>
      <c r="E10" s="8"/>
      <c r="F10" s="8">
        <v>0.73958333333333337</v>
      </c>
      <c r="G10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4.2500000000000009</v>
      </c>
      <c r="H10" s="13"/>
    </row>
    <row r="11" spans="2:8" ht="20.100000000000001" customHeight="1" x14ac:dyDescent="0.25">
      <c r="B11" s="7">
        <v>45607</v>
      </c>
      <c r="C11" s="8">
        <v>0.72222222222222221</v>
      </c>
      <c r="D11" s="8"/>
      <c r="E11" s="8"/>
      <c r="F11" s="8">
        <v>0.8125</v>
      </c>
      <c r="G11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2.166666666666667</v>
      </c>
      <c r="H11" s="13"/>
    </row>
    <row r="12" spans="2:8" ht="20.100000000000001" customHeight="1" x14ac:dyDescent="0.25">
      <c r="B12" s="7">
        <v>45609</v>
      </c>
      <c r="C12" s="8">
        <v>0.4236111111111111</v>
      </c>
      <c r="D12" s="8">
        <v>0.52083333333333337</v>
      </c>
      <c r="E12" s="8">
        <v>0.55208333333333337</v>
      </c>
      <c r="F12" s="8">
        <v>0.69444444444444442</v>
      </c>
      <c r="G12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5.75</v>
      </c>
      <c r="H12" s="13"/>
    </row>
    <row r="13" spans="2:8" ht="20.100000000000001" customHeight="1" x14ac:dyDescent="0.25">
      <c r="B13" s="7">
        <v>45615</v>
      </c>
      <c r="C13" s="8">
        <v>0.54166666666666663</v>
      </c>
      <c r="D13" s="8"/>
      <c r="E13" s="8"/>
      <c r="F13" s="8">
        <v>0.67361111111111116</v>
      </c>
      <c r="G13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3.1666666666666687</v>
      </c>
      <c r="H13" s="13"/>
    </row>
    <row r="14" spans="2:8" ht="20.100000000000001" customHeight="1" x14ac:dyDescent="0.25">
      <c r="B14" s="7">
        <v>45616</v>
      </c>
      <c r="C14" s="8">
        <v>0.35416666666666669</v>
      </c>
      <c r="D14" s="8"/>
      <c r="E14" s="8"/>
      <c r="F14" s="8">
        <v>0.4375</v>
      </c>
      <c r="G14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1.9999999999999996</v>
      </c>
      <c r="H14" s="13" t="s">
        <v>17</v>
      </c>
    </row>
    <row r="15" spans="2:8" ht="20.100000000000001" customHeight="1" x14ac:dyDescent="0.25">
      <c r="B15" s="7">
        <v>45618</v>
      </c>
      <c r="C15" s="8">
        <v>0.45833333333333331</v>
      </c>
      <c r="D15" s="8">
        <v>0.5</v>
      </c>
      <c r="E15" s="8">
        <v>0.58333333333333337</v>
      </c>
      <c r="F15" s="8">
        <v>0.78472222222222221</v>
      </c>
      <c r="G15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5.8333333333333321</v>
      </c>
      <c r="H15" s="13"/>
    </row>
    <row r="16" spans="2:8" ht="20.100000000000001" customHeight="1" x14ac:dyDescent="0.25">
      <c r="B16" s="7">
        <v>45622</v>
      </c>
      <c r="C16" s="8">
        <v>0.56944444444444442</v>
      </c>
      <c r="D16" s="8"/>
      <c r="E16" s="8"/>
      <c r="F16" s="8">
        <v>0.80208333333333337</v>
      </c>
      <c r="G16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5.5833333333333348</v>
      </c>
      <c r="H16" s="13" t="s">
        <v>18</v>
      </c>
    </row>
    <row r="17" spans="2:8" ht="20.100000000000001" customHeight="1" x14ac:dyDescent="0.25">
      <c r="B17" s="7">
        <v>45628</v>
      </c>
      <c r="C17" s="8">
        <v>0.59375</v>
      </c>
      <c r="D17" s="8"/>
      <c r="E17" s="8"/>
      <c r="F17" s="8">
        <v>0.67708333333333337</v>
      </c>
      <c r="G17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2.0000000000000009</v>
      </c>
      <c r="H17" s="13" t="s">
        <v>19</v>
      </c>
    </row>
    <row r="18" spans="2:8" ht="20.100000000000001" customHeight="1" x14ac:dyDescent="0.25">
      <c r="B18" s="7">
        <v>45629</v>
      </c>
      <c r="C18" s="8">
        <v>0.41666666666666669</v>
      </c>
      <c r="D18" s="8">
        <v>0.52083333333333337</v>
      </c>
      <c r="E18" s="8">
        <v>0.5625</v>
      </c>
      <c r="F18" s="8">
        <v>0.6875</v>
      </c>
      <c r="G18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5.5</v>
      </c>
      <c r="H18" s="13"/>
    </row>
    <row r="19" spans="2:8" ht="20.100000000000001" customHeight="1" x14ac:dyDescent="0.25">
      <c r="B19" s="7">
        <v>45631</v>
      </c>
      <c r="C19" s="8">
        <v>0.4375</v>
      </c>
      <c r="D19" s="8"/>
      <c r="E19" s="8"/>
      <c r="F19" s="8">
        <v>0.5625</v>
      </c>
      <c r="G19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3</v>
      </c>
      <c r="H19" s="13" t="s">
        <v>20</v>
      </c>
    </row>
    <row r="20" spans="2:8" ht="20.100000000000001" customHeight="1" x14ac:dyDescent="0.25">
      <c r="B20" s="7">
        <v>45674</v>
      </c>
      <c r="C20" s="8">
        <v>0.45833333333333331</v>
      </c>
      <c r="D20" s="8"/>
      <c r="E20" s="8"/>
      <c r="F20" s="8">
        <v>0.52083333333333337</v>
      </c>
      <c r="G20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1.5000000000000013</v>
      </c>
      <c r="H20" s="13" t="s">
        <v>21</v>
      </c>
    </row>
    <row r="21" spans="2:8" ht="20.100000000000001" customHeight="1" x14ac:dyDescent="0.25">
      <c r="B21" s="7">
        <v>45677</v>
      </c>
      <c r="C21" s="8">
        <v>0.5625</v>
      </c>
      <c r="D21" s="8"/>
      <c r="E21" s="8"/>
      <c r="F21" s="8">
        <v>0.6875</v>
      </c>
      <c r="G21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3</v>
      </c>
      <c r="H21" s="13" t="s">
        <v>24</v>
      </c>
    </row>
    <row r="22" spans="2:8" ht="20.100000000000001" customHeight="1" x14ac:dyDescent="0.25">
      <c r="B22" s="7">
        <f>B21+1</f>
        <v>45678</v>
      </c>
      <c r="C22" s="8">
        <v>0.4375</v>
      </c>
      <c r="D22" s="8">
        <v>0.54166666666666663</v>
      </c>
      <c r="E22" s="8">
        <v>0.57013888888888886</v>
      </c>
      <c r="F22" s="8">
        <v>0.59097222222222223</v>
      </c>
      <c r="G22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3</v>
      </c>
      <c r="H22" s="13" t="s">
        <v>25</v>
      </c>
    </row>
    <row r="23" spans="2:8" ht="20.100000000000001" customHeight="1" x14ac:dyDescent="0.25">
      <c r="B23" s="7">
        <f>B22+1</f>
        <v>45679</v>
      </c>
      <c r="C23" s="8">
        <v>0.40972222222222221</v>
      </c>
      <c r="D23" s="8"/>
      <c r="E23" s="8"/>
      <c r="F23" s="8">
        <v>0.55763888888888891</v>
      </c>
      <c r="G23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3.5500000000000007</v>
      </c>
      <c r="H23" s="13" t="s">
        <v>26</v>
      </c>
    </row>
    <row r="24" spans="2:8" ht="20.100000000000001" customHeight="1" x14ac:dyDescent="0.25">
      <c r="B24" s="7">
        <v>45684</v>
      </c>
      <c r="C24" s="8">
        <v>0.40625</v>
      </c>
      <c r="D24" s="8">
        <v>0.47916666666666669</v>
      </c>
      <c r="E24" s="8">
        <v>0.60902777777777772</v>
      </c>
      <c r="F24" s="8">
        <v>0.66111111111111109</v>
      </c>
      <c r="G24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3</v>
      </c>
      <c r="H24" s="13"/>
    </row>
    <row r="25" spans="2:8" ht="20.100000000000001" customHeight="1" x14ac:dyDescent="0.25">
      <c r="B25" s="7">
        <v>45685</v>
      </c>
      <c r="C25" s="8">
        <v>0.37013888888888891</v>
      </c>
      <c r="D25" s="8"/>
      <c r="E25" s="8"/>
      <c r="F25" s="8">
        <v>0.52083333333333337</v>
      </c>
      <c r="G25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3.6166666666666671</v>
      </c>
      <c r="H25" s="13" t="s">
        <v>27</v>
      </c>
    </row>
    <row r="26" spans="2:8" ht="20.100000000000001" customHeight="1" x14ac:dyDescent="0.25">
      <c r="B26" s="14">
        <v>45686</v>
      </c>
      <c r="C26" s="15"/>
      <c r="D26" s="15"/>
      <c r="E26" s="15"/>
      <c r="F26" s="15"/>
      <c r="G26" s="16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0</v>
      </c>
      <c r="H26" s="13"/>
    </row>
  </sheetData>
  <dataValidations count="25">
    <dataValidation allowBlank="1" showErrorMessage="1" sqref="C1:E1 D3:E4 F1:G6 H1:XFD1048576 A2:A1048576 B8:G1048576" xr:uid="{00000000-0002-0000-0000-000000000000}"/>
    <dataValidation allowBlank="1" showInputMessage="1" showErrorMessage="1" prompt="Mit diesem Arbeitsblatt halten Sie die in einer Arbeitswoche geleisteten Arbeitsstunden nach. Geben Sie Datums- und Uhrzeitwerte in die Arbeitszeittabelle ein. Arbeitsstunden gesamt, reguläre Arbeitsstunden und Überstunden werden automatisch berechnet." sqref="A1" xr:uid="{00000000-0002-0000-0000-000001000000}"/>
    <dataValidation allowBlank="1" showInputMessage="1" showErrorMessage="1" prompt="Der Titel des Arbeitsblatts befindet sich in dieser Zelle. Geben Sie in den Zellen unten Details zum Mitarbeiter und zum Vorgesetzten ein." sqref="B1" xr:uid="{00000000-0002-0000-0000-000002000000}"/>
    <dataValidation allowBlank="1" showInputMessage="1" showErrorMessage="1" prompt="Geben Sie in der Zelle rechts den Namen, die E-Mail-Adresse und die Telefonnummer des Mitarbeiters ein." sqref="B2" xr:uid="{00000000-0002-0000-0000-000003000000}"/>
    <dataValidation allowBlank="1" showInputMessage="1" showErrorMessage="1" prompt="Geben Sie in dieser Zelle den Namen des Mitarbeiters ein." sqref="C2" xr:uid="{00000000-0002-0000-0000-000004000000}"/>
    <dataValidation allowBlank="1" showInputMessage="1" showErrorMessage="1" prompt="Geben Sie in dieser Zelle die E-Mail-Adresse des Mitarbeiters ein." sqref="D2" xr:uid="{00000000-0002-0000-0000-000005000000}"/>
    <dataValidation allowBlank="1" showInputMessage="1" showErrorMessage="1" prompt="Geben Sie in dieser Zelle die Telefonnummer des Mitarbeiters ein." sqref="E2" xr:uid="{00000000-0002-0000-0000-000006000000}"/>
    <dataValidation allowBlank="1" showInputMessage="1" showErrorMessage="1" prompt="Geben Sie den Namen des Vorgesetzten in der Zelle rechts ein." sqref="B3" xr:uid="{00000000-0002-0000-0000-000007000000}"/>
    <dataValidation allowBlank="1" showInputMessage="1" showErrorMessage="1" prompt="Geben Sie in dieser Zelle den Namen des Vorgesetzten ein." sqref="C3" xr:uid="{00000000-0002-0000-0000-000008000000}"/>
    <dataValidation allowBlank="1" showInputMessage="1" showErrorMessage="1" prompt="Geben Sie den Anfang des Zeitraums in dieser Zelle ein." sqref="B4" xr:uid="{00000000-0002-0000-0000-000009000000}"/>
    <dataValidation allowBlank="1" showInputMessage="1" showErrorMessage="1" prompt="Geben Sie das Ende des Zeitraums in dieser Zelle ein." sqref="C4" xr:uid="{00000000-0002-0000-0000-00000A000000}"/>
    <dataValidation allowBlank="1" showInputMessage="1" showErrorMessage="1" prompt="Geben Sie in der Zelle unten die Gesamtzahl der Arbeitswochenstunden ein." sqref="B5" xr:uid="{00000000-0002-0000-0000-00000B000000}"/>
    <dataValidation allowBlank="1" showInputMessage="1" showErrorMessage="1" prompt="Die Summe der geleisteten Arbeitsstunden wird in der Zelle unten automatisch berechnet." sqref="C5" xr:uid="{00000000-0002-0000-0000-00000C000000}"/>
    <dataValidation allowBlank="1" showInputMessage="1" showErrorMessage="1" prompt="Die Summe der regulären Arbeitsstunden wird in der Zelle unten automatisch berechnet." sqref="D5" xr:uid="{00000000-0002-0000-0000-00000D000000}"/>
    <dataValidation allowBlank="1" showInputMessage="1" showErrorMessage="1" prompt="Überstunden werden in der Zelle unten automatisch berechnet." sqref="E5" xr:uid="{00000000-0002-0000-0000-00000E000000}"/>
    <dataValidation allowBlank="1" showInputMessage="1" showErrorMessage="1" prompt="Geben Sie in dieser Zelle die Gesamtzahl der Arbeitswochenstunden ein." sqref="B6" xr:uid="{00000000-0002-0000-0000-00000F000000}"/>
    <dataValidation allowBlank="1" showInputMessage="1" showErrorMessage="1" prompt="Die Summe der geleisteten Arbeitsstunden wird in dieser Zelle automatisch berechnet." sqref="C6" xr:uid="{00000000-0002-0000-0000-000010000000}"/>
    <dataValidation allowBlank="1" showInputMessage="1" showErrorMessage="1" prompt="Die Summe der regulären Arbeitsstunden wird in dieser Zelle automatisch berechnet." sqref="D6" xr:uid="{00000000-0002-0000-0000-000011000000}"/>
    <dataValidation allowBlank="1" showInputMessage="1" showErrorMessage="1" prompt="Die Überstunden werden in dieser Zelle automatisch berechnet." sqref="E6" xr:uid="{00000000-0002-0000-0000-000012000000}"/>
    <dataValidation allowBlank="1" showInputMessage="1" showErrorMessage="1" prompt="Geben Sie in dieser Spalte unter dieser Überschrift das Datum ein. Verwenden Sie Überschriftsfilter, um bestimmte Einträge zu finden." sqref="B7" xr:uid="{00000000-0002-0000-0000-000013000000}"/>
    <dataValidation allowBlank="1" showInputMessage="1" showErrorMessage="1" prompt="Geben Sie in dieser Spalte unter dieser Überschrift die Einstempelzeit ein." sqref="C7" xr:uid="{00000000-0002-0000-0000-000014000000}"/>
    <dataValidation allowBlank="1" showInputMessage="1" showErrorMessage="1" prompt="Geben Sie in dieser Spalte unter dieser Überschrift den Beginn der Mittagspause ein." sqref="D7" xr:uid="{00000000-0002-0000-0000-000015000000}"/>
    <dataValidation allowBlank="1" showInputMessage="1" showErrorMessage="1" prompt="Geben Sie in dieser Spalte unter dieser Überschrift das Ende der Mittagspause ein." sqref="E7" xr:uid="{00000000-0002-0000-0000-000016000000}"/>
    <dataValidation allowBlank="1" showInputMessage="1" showErrorMessage="1" prompt="Geben Sie in dieser Spalte unter dieser Überschrift die Ausstempelzeitzeit ein." sqref="F7" xr:uid="{00000000-0002-0000-0000-000017000000}"/>
    <dataValidation allowBlank="1" showInputMessage="1" showErrorMessage="1" prompt="Die geleisteten Arbeitsstunden werden in dieser Spalte unter dieser Überschrift automatisch berechnet." sqref="G7" xr:uid="{00000000-0002-0000-0000-000018000000}"/>
  </dataValidations>
  <printOptions horizontalCentered="1"/>
  <pageMargins left="0.4" right="0.4" top="0.4" bottom="0.4" header="0.3" footer="0.3"/>
  <pageSetup paperSize="9" scale="81" fitToHeight="0" orientation="landscape" r:id="rId1"/>
  <headerFooter differentFirst="1">
    <oddFooter>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2E42C-27A6-41BD-A1F6-C654733B475F}">
  <sheetPr>
    <tabColor theme="4"/>
    <pageSetUpPr fitToPage="1"/>
  </sheetPr>
  <dimension ref="B1:H26"/>
  <sheetViews>
    <sheetView showGridLines="0" topLeftCell="A2" zoomScaleNormal="100" workbookViewId="0">
      <selection activeCell="F6" sqref="F6"/>
    </sheetView>
  </sheetViews>
  <sheetFormatPr defaultColWidth="9.140625" defaultRowHeight="20.100000000000001" customHeight="1" x14ac:dyDescent="0.25"/>
  <cols>
    <col min="1" max="1" width="2.7109375" customWidth="1"/>
    <col min="2" max="2" width="39.85546875" customWidth="1"/>
    <col min="3" max="3" width="27.5703125" customWidth="1"/>
    <col min="4" max="4" width="14.42578125" customWidth="1"/>
    <col min="5" max="5" width="13.7109375" customWidth="1"/>
    <col min="6" max="6" width="17.7109375" customWidth="1"/>
    <col min="7" max="7" width="16.7109375" customWidth="1"/>
    <col min="8" max="8" width="53.5703125" style="12" customWidth="1"/>
  </cols>
  <sheetData>
    <row r="1" spans="2:8" ht="35.1" customHeight="1" thickTop="1" x14ac:dyDescent="0.5">
      <c r="B1" s="1" t="s">
        <v>0</v>
      </c>
      <c r="C1" s="1"/>
      <c r="D1" s="1"/>
      <c r="E1" s="1"/>
      <c r="F1" s="1"/>
      <c r="G1" s="1"/>
      <c r="H1" s="11"/>
    </row>
    <row r="2" spans="2:8" ht="30" customHeight="1" x14ac:dyDescent="0.25">
      <c r="B2" t="s">
        <v>11</v>
      </c>
      <c r="C2" t="s">
        <v>12</v>
      </c>
      <c r="E2" s="5"/>
    </row>
    <row r="3" spans="2:8" ht="30" customHeight="1" x14ac:dyDescent="0.25">
      <c r="B3" t="s">
        <v>1</v>
      </c>
      <c r="C3" t="s">
        <v>13</v>
      </c>
    </row>
    <row r="4" spans="2:8" ht="35.1" customHeight="1" x14ac:dyDescent="0.35">
      <c r="B4" s="9" t="s">
        <v>14</v>
      </c>
      <c r="C4" s="6" t="s">
        <v>15</v>
      </c>
    </row>
    <row r="5" spans="2:8" ht="45" customHeight="1" x14ac:dyDescent="0.25">
      <c r="B5" s="2" t="s">
        <v>22</v>
      </c>
      <c r="C5" s="2" t="s">
        <v>3</v>
      </c>
      <c r="D5" s="2" t="s">
        <v>5</v>
      </c>
      <c r="E5" s="2" t="s">
        <v>7</v>
      </c>
    </row>
    <row r="6" spans="2:8" ht="30" customHeight="1" x14ac:dyDescent="0.4">
      <c r="B6" s="3">
        <v>72</v>
      </c>
      <c r="C6" s="3">
        <f>SUBTOTAL(109,Arbeitszeittabelle3[Arbeitsstunden])</f>
        <v>0</v>
      </c>
      <c r="D6" s="3">
        <f>IFERROR(IF(C6&lt;=Arbeitswochenstunden,C6,Arbeitswochenstunden),"")</f>
        <v>0</v>
      </c>
      <c r="E6" s="3">
        <f>IFERROR(C6-B6, "")</f>
        <v>-72</v>
      </c>
      <c r="F6" s="17"/>
    </row>
    <row r="7" spans="2:8" ht="39.950000000000003" customHeight="1" x14ac:dyDescent="0.25">
      <c r="B7" t="s">
        <v>2</v>
      </c>
      <c r="C7" t="s">
        <v>4</v>
      </c>
      <c r="D7" s="10" t="s">
        <v>6</v>
      </c>
      <c r="E7" s="10" t="s">
        <v>8</v>
      </c>
      <c r="F7" t="s">
        <v>9</v>
      </c>
      <c r="G7" t="s">
        <v>10</v>
      </c>
      <c r="H7" t="s">
        <v>16</v>
      </c>
    </row>
    <row r="8" spans="2:8" ht="20.100000000000001" customHeight="1" x14ac:dyDescent="0.25">
      <c r="B8" s="7">
        <v>45691</v>
      </c>
      <c r="C8" s="8"/>
      <c r="D8" s="8"/>
      <c r="E8" s="8"/>
      <c r="F8" s="8"/>
      <c r="G8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8" s="13"/>
    </row>
    <row r="9" spans="2:8" ht="20.100000000000001" customHeight="1" x14ac:dyDescent="0.25">
      <c r="B9" s="7"/>
      <c r="C9" s="8"/>
      <c r="D9" s="8"/>
      <c r="E9" s="8"/>
      <c r="F9" s="8"/>
      <c r="G9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9" s="13"/>
    </row>
    <row r="10" spans="2:8" ht="20.100000000000001" customHeight="1" x14ac:dyDescent="0.25">
      <c r="B10" s="7"/>
      <c r="C10" s="8"/>
      <c r="D10" s="8"/>
      <c r="E10" s="8"/>
      <c r="F10" s="8"/>
      <c r="G10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10" s="13"/>
    </row>
    <row r="11" spans="2:8" ht="20.100000000000001" customHeight="1" x14ac:dyDescent="0.25">
      <c r="B11" s="7"/>
      <c r="C11" s="8"/>
      <c r="D11" s="8"/>
      <c r="E11" s="8"/>
      <c r="F11" s="8"/>
      <c r="G11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11" s="13"/>
    </row>
    <row r="12" spans="2:8" ht="20.100000000000001" customHeight="1" x14ac:dyDescent="0.25">
      <c r="B12" s="7"/>
      <c r="C12" s="8"/>
      <c r="D12" s="8"/>
      <c r="E12" s="8"/>
      <c r="F12" s="8"/>
      <c r="G12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12" s="13"/>
    </row>
    <row r="13" spans="2:8" ht="20.100000000000001" customHeight="1" x14ac:dyDescent="0.25">
      <c r="B13" s="7"/>
      <c r="C13" s="8"/>
      <c r="D13" s="8"/>
      <c r="E13" s="8"/>
      <c r="F13" s="8"/>
      <c r="G13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13" s="13"/>
    </row>
    <row r="14" spans="2:8" ht="20.100000000000001" customHeight="1" x14ac:dyDescent="0.25">
      <c r="B14" s="7"/>
      <c r="C14" s="8"/>
      <c r="D14" s="8"/>
      <c r="E14" s="8"/>
      <c r="F14" s="8"/>
      <c r="G14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14" s="13"/>
    </row>
    <row r="15" spans="2:8" ht="20.100000000000001" customHeight="1" x14ac:dyDescent="0.25">
      <c r="B15" s="7"/>
      <c r="C15" s="8"/>
      <c r="D15" s="8"/>
      <c r="E15" s="8"/>
      <c r="F15" s="8"/>
      <c r="G15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15" s="13"/>
    </row>
    <row r="16" spans="2:8" ht="20.100000000000001" customHeight="1" x14ac:dyDescent="0.25">
      <c r="B16" s="7"/>
      <c r="C16" s="8"/>
      <c r="D16" s="8"/>
      <c r="E16" s="8"/>
      <c r="F16" s="8"/>
      <c r="G16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16" s="13"/>
    </row>
    <row r="17" spans="2:8" ht="20.100000000000001" customHeight="1" x14ac:dyDescent="0.25">
      <c r="B17" s="7"/>
      <c r="C17" s="8"/>
      <c r="D17" s="8"/>
      <c r="E17" s="8"/>
      <c r="F17" s="8"/>
      <c r="G17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17" s="13"/>
    </row>
    <row r="18" spans="2:8" ht="20.100000000000001" customHeight="1" x14ac:dyDescent="0.25">
      <c r="B18" s="7"/>
      <c r="C18" s="8"/>
      <c r="D18" s="8"/>
      <c r="E18" s="8"/>
      <c r="F18" s="8"/>
      <c r="G18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18" s="13"/>
    </row>
    <row r="19" spans="2:8" ht="20.100000000000001" customHeight="1" x14ac:dyDescent="0.25">
      <c r="B19" s="7"/>
      <c r="C19" s="8"/>
      <c r="D19" s="8"/>
      <c r="E19" s="8"/>
      <c r="F19" s="8"/>
      <c r="G19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19" s="13"/>
    </row>
    <row r="20" spans="2:8" ht="20.100000000000001" customHeight="1" x14ac:dyDescent="0.25">
      <c r="B20" s="7"/>
      <c r="C20" s="8"/>
      <c r="D20" s="8"/>
      <c r="E20" s="8"/>
      <c r="F20" s="8"/>
      <c r="G20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20" s="13"/>
    </row>
    <row r="21" spans="2:8" ht="20.100000000000001" customHeight="1" x14ac:dyDescent="0.25">
      <c r="B21" s="7"/>
      <c r="C21" s="8"/>
      <c r="D21" s="8"/>
      <c r="E21" s="8"/>
      <c r="F21" s="8"/>
      <c r="G21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21" s="13"/>
    </row>
    <row r="22" spans="2:8" ht="20.100000000000001" customHeight="1" x14ac:dyDescent="0.25">
      <c r="B22" s="7"/>
      <c r="C22" s="8"/>
      <c r="D22" s="8"/>
      <c r="E22" s="8"/>
      <c r="F22" s="8"/>
      <c r="G22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22" s="13"/>
    </row>
    <row r="23" spans="2:8" ht="20.100000000000001" customHeight="1" x14ac:dyDescent="0.25">
      <c r="B23" s="7"/>
      <c r="C23" s="8"/>
      <c r="D23" s="8"/>
      <c r="E23" s="8"/>
      <c r="F23" s="8"/>
      <c r="G23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23" s="13"/>
    </row>
    <row r="24" spans="2:8" ht="20.100000000000001" customHeight="1" x14ac:dyDescent="0.25">
      <c r="B24" s="7"/>
      <c r="C24" s="8"/>
      <c r="D24" s="8"/>
      <c r="E24" s="8"/>
      <c r="F24" s="8"/>
      <c r="G24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24" s="13"/>
    </row>
    <row r="25" spans="2:8" ht="20.100000000000001" customHeight="1" x14ac:dyDescent="0.25">
      <c r="B25" s="7"/>
      <c r="C25" s="8"/>
      <c r="D25" s="8"/>
      <c r="E25" s="8"/>
      <c r="F25" s="8"/>
      <c r="G25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25" s="13"/>
    </row>
    <row r="26" spans="2:8" ht="20.100000000000001" customHeight="1" x14ac:dyDescent="0.25">
      <c r="B26" s="14"/>
      <c r="C26" s="15"/>
      <c r="D26" s="15"/>
      <c r="E26" s="15"/>
      <c r="F26" s="15"/>
      <c r="G26" s="16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26" s="13"/>
    </row>
  </sheetData>
  <dataValidations count="25">
    <dataValidation allowBlank="1" showInputMessage="1" showErrorMessage="1" prompt="Die geleisteten Arbeitsstunden werden in dieser Spalte unter dieser Überschrift automatisch berechnet." sqref="G7" xr:uid="{5D9CC0AA-86B1-4D5F-BD91-FDAA912B9785}"/>
    <dataValidation allowBlank="1" showInputMessage="1" showErrorMessage="1" prompt="Geben Sie in dieser Spalte unter dieser Überschrift die Ausstempelzeitzeit ein." sqref="F7" xr:uid="{EF2467DE-6C0F-41A3-8E35-A76B51E23C31}"/>
    <dataValidation allowBlank="1" showInputMessage="1" showErrorMessage="1" prompt="Geben Sie in dieser Spalte unter dieser Überschrift das Ende der Mittagspause ein." sqref="E7" xr:uid="{D52FB285-64E0-44BE-9848-1341D91C87CF}"/>
    <dataValidation allowBlank="1" showInputMessage="1" showErrorMessage="1" prompt="Geben Sie in dieser Spalte unter dieser Überschrift den Beginn der Mittagspause ein." sqref="D7" xr:uid="{C36734FF-D6A5-455A-9196-E51A383BEBBC}"/>
    <dataValidation allowBlank="1" showInputMessage="1" showErrorMessage="1" prompt="Geben Sie in dieser Spalte unter dieser Überschrift die Einstempelzeit ein." sqref="C7" xr:uid="{1CBD4652-5045-4EC8-9C02-F8F225708254}"/>
    <dataValidation allowBlank="1" showInputMessage="1" showErrorMessage="1" prompt="Geben Sie in dieser Spalte unter dieser Überschrift das Datum ein. Verwenden Sie Überschriftsfilter, um bestimmte Einträge zu finden." sqref="B7" xr:uid="{B44FB375-CBC4-456E-BEAA-343EFB2B85A4}"/>
    <dataValidation allowBlank="1" showInputMessage="1" showErrorMessage="1" prompt="Die Überstunden werden in dieser Zelle automatisch berechnet." sqref="E6" xr:uid="{B36CC5B9-B4E2-45E4-9DF6-267A22B2DEDB}"/>
    <dataValidation allowBlank="1" showInputMessage="1" showErrorMessage="1" prompt="Die Summe der regulären Arbeitsstunden wird in dieser Zelle automatisch berechnet." sqref="D6" xr:uid="{529FB29B-ECF6-408D-AB0E-1FD7B6D51118}"/>
    <dataValidation allowBlank="1" showInputMessage="1" showErrorMessage="1" prompt="Die Summe der geleisteten Arbeitsstunden wird in dieser Zelle automatisch berechnet." sqref="C6" xr:uid="{A57318AB-B4F0-4282-B1B3-2E7E2C3CC7A9}"/>
    <dataValidation allowBlank="1" showInputMessage="1" showErrorMessage="1" prompt="Geben Sie in dieser Zelle die Gesamtzahl der Arbeitswochenstunden ein." sqref="B6" xr:uid="{D6F88C95-BE1A-4613-9869-D1244E1F853F}"/>
    <dataValidation allowBlank="1" showInputMessage="1" showErrorMessage="1" prompt="Überstunden werden in der Zelle unten automatisch berechnet." sqref="E5" xr:uid="{2D686832-532A-4041-8C11-D20A2DE1D990}"/>
    <dataValidation allowBlank="1" showInputMessage="1" showErrorMessage="1" prompt="Die Summe der regulären Arbeitsstunden wird in der Zelle unten automatisch berechnet." sqref="D5" xr:uid="{12503595-549F-4879-BBD9-9D1C5CA881F1}"/>
    <dataValidation allowBlank="1" showInputMessage="1" showErrorMessage="1" prompt="Die Summe der geleisteten Arbeitsstunden wird in der Zelle unten automatisch berechnet." sqref="C5" xr:uid="{348C4E90-09AB-4F34-AB01-C474CE6E27F2}"/>
    <dataValidation allowBlank="1" showInputMessage="1" showErrorMessage="1" prompt="Geben Sie in der Zelle unten die Gesamtzahl der Arbeitswochenstunden ein." sqref="B5" xr:uid="{E243B659-1606-4C05-8C40-2FD3C3A7F6F3}"/>
    <dataValidation allowBlank="1" showInputMessage="1" showErrorMessage="1" prompt="Geben Sie das Ende des Zeitraums in dieser Zelle ein." sqref="C4" xr:uid="{CE864914-F7F1-446C-B58F-E082FB806698}"/>
    <dataValidation allowBlank="1" showInputMessage="1" showErrorMessage="1" prompt="Geben Sie den Anfang des Zeitraums in dieser Zelle ein." sqref="B4" xr:uid="{EF9D3EDE-94E7-44F3-8188-5AC8E8BC9C36}"/>
    <dataValidation allowBlank="1" showInputMessage="1" showErrorMessage="1" prompt="Geben Sie in dieser Zelle den Namen des Vorgesetzten ein." sqref="C3" xr:uid="{C172FCC2-7A9F-40AC-88A5-CE7E24CBD8AB}"/>
    <dataValidation allowBlank="1" showInputMessage="1" showErrorMessage="1" prompt="Geben Sie den Namen des Vorgesetzten in der Zelle rechts ein." sqref="B3" xr:uid="{1207AA59-8700-4907-A1E5-9900DBEBCEB2}"/>
    <dataValidation allowBlank="1" showInputMessage="1" showErrorMessage="1" prompt="Geben Sie in dieser Zelle die Telefonnummer des Mitarbeiters ein." sqref="E2" xr:uid="{B21C1711-4064-4E64-BC84-9574DBBF9195}"/>
    <dataValidation allowBlank="1" showInputMessage="1" showErrorMessage="1" prompt="Geben Sie in dieser Zelle die E-Mail-Adresse des Mitarbeiters ein." sqref="D2" xr:uid="{2A3D9A04-1722-45C7-A496-9E0E80D19C46}"/>
    <dataValidation allowBlank="1" showInputMessage="1" showErrorMessage="1" prompt="Geben Sie in dieser Zelle den Namen des Mitarbeiters ein." sqref="C2" xr:uid="{D75B4A02-22A5-4910-A0E1-7CE4639DE5AE}"/>
    <dataValidation allowBlank="1" showInputMessage="1" showErrorMessage="1" prompt="Geben Sie in der Zelle rechts den Namen, die E-Mail-Adresse und die Telefonnummer des Mitarbeiters ein." sqref="B2" xr:uid="{6A3640D3-0BB1-41C9-BF8C-0264ADFD9B34}"/>
    <dataValidation allowBlank="1" showInputMessage="1" showErrorMessage="1" prompt="Der Titel des Arbeitsblatts befindet sich in dieser Zelle. Geben Sie in den Zellen unten Details zum Mitarbeiter und zum Vorgesetzten ein." sqref="B1" xr:uid="{FC2183BA-DA74-4AD9-9621-8F14A98D4E09}"/>
    <dataValidation allowBlank="1" showInputMessage="1" showErrorMessage="1" prompt="Mit diesem Arbeitsblatt halten Sie die in einer Arbeitswoche geleisteten Arbeitsstunden nach. Geben Sie Datums- und Uhrzeitwerte in die Arbeitszeittabelle ein. Arbeitsstunden gesamt, reguläre Arbeitsstunden und Überstunden werden automatisch berechnet." sqref="A1" xr:uid="{55845A75-94E0-489A-B3E8-5CBDB4967C45}"/>
    <dataValidation allowBlank="1" showErrorMessage="1" sqref="C1:E1 D3:E4 F1:G6 H1:XFD1048576 A2:A1048576 B8:G1048576" xr:uid="{9AE8684C-5AD0-4984-A179-61BB59CB1043}"/>
  </dataValidations>
  <printOptions horizontalCentered="1"/>
  <pageMargins left="0.4" right="0.4" top="0.4" bottom="0.4" header="0.3" footer="0.3"/>
  <pageSetup paperSize="9" scale="81" fitToHeight="0" orientation="landscape" r:id="rId1"/>
  <headerFooter differentFirst="1">
    <oddFooter>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TM16390868</Template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8</vt:i4>
      </vt:variant>
    </vt:vector>
  </HeadingPairs>
  <TitlesOfParts>
    <vt:vector size="10" baseType="lpstr">
      <vt:lpstr>Dec-Jan</vt:lpstr>
      <vt:lpstr>Feb-Mär</vt:lpstr>
      <vt:lpstr>'Feb-Mär'!Arbeitswochenstunden</vt:lpstr>
      <vt:lpstr>Arbeitswochenstunden</vt:lpstr>
      <vt:lpstr>'Dec-Jan'!Print_Titles</vt:lpstr>
      <vt:lpstr>'Feb-Mär'!Print_Titles</vt:lpstr>
      <vt:lpstr>'Feb-Mär'!Spaltentitel1</vt:lpstr>
      <vt:lpstr>Spaltentitel1</vt:lpstr>
      <vt:lpstr>'Feb-Mär'!Spaltentitelbereich1..E6.1</vt:lpstr>
      <vt:lpstr>Spaltentitelbereich1..E6.1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Moreno</dc:creator>
  <cp:lastModifiedBy>Laura Moreno</cp:lastModifiedBy>
  <dcterms:created xsi:type="dcterms:W3CDTF">2017-02-03T07:21:43Z</dcterms:created>
  <dcterms:modified xsi:type="dcterms:W3CDTF">2025-01-29T11:28:19Z</dcterms:modified>
</cp:coreProperties>
</file>