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brown/Desktop/MMED/Group Project/"/>
    </mc:Choice>
  </mc:AlternateContent>
  <xr:revisionPtr revIDLastSave="0" documentId="13_ncr:1_{E782D572-C8B4-4C41-A49E-09BE4049250A}" xr6:coauthVersionLast="47" xr6:coauthVersionMax="47" xr10:uidLastSave="{00000000-0000-0000-0000-000000000000}"/>
  <bookViews>
    <workbookView xWindow="0" yWindow="500" windowWidth="28800" windowHeight="15820" xr2:uid="{186724FA-1D8D-41C5-AE66-03E0F300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9" i="1"/>
  <c r="J10" i="1"/>
  <c r="J11" i="1"/>
  <c r="J12" i="1"/>
  <c r="J13" i="1"/>
  <c r="J14" i="1"/>
  <c r="J15" i="1"/>
  <c r="J9" i="1"/>
  <c r="F10" i="1"/>
  <c r="F11" i="1"/>
  <c r="F12" i="1"/>
  <c r="F13" i="1"/>
  <c r="F14" i="1"/>
  <c r="F15" i="1"/>
  <c r="F9" i="1"/>
</calcChain>
</file>

<file path=xl/sharedStrings.xml><?xml version="1.0" encoding="utf-8"?>
<sst xmlns="http://schemas.openxmlformats.org/spreadsheetml/2006/main" count="25" uniqueCount="19">
  <si>
    <t>Infected</t>
  </si>
  <si>
    <t>n</t>
  </si>
  <si>
    <t>4+4n</t>
  </si>
  <si>
    <t>5+4n</t>
  </si>
  <si>
    <t>6+4n</t>
  </si>
  <si>
    <t>7+4n</t>
  </si>
  <si>
    <t>T vivax</t>
  </si>
  <si>
    <t>T congolense</t>
  </si>
  <si>
    <t>T brucei</t>
  </si>
  <si>
    <t>Ovarian</t>
  </si>
  <si>
    <t>category</t>
  </si>
  <si>
    <t>Sampled in the Zambezi Valley of Zimbabwe</t>
  </si>
  <si>
    <r>
      <t xml:space="preserve">Age-specific trypanosome infection prevalences among female </t>
    </r>
    <r>
      <rPr>
        <b/>
        <i/>
        <sz val="12"/>
        <color theme="1"/>
        <rFont val="Arial"/>
        <family val="2"/>
      </rPr>
      <t>G. pallidipes</t>
    </r>
  </si>
  <si>
    <t>n = sample size</t>
  </si>
  <si>
    <t>vivax = infection throughout lives</t>
  </si>
  <si>
    <t>NOTES</t>
  </si>
  <si>
    <t>brucei = infection at first bloodmeal</t>
  </si>
  <si>
    <t>congolense = not currently known if can be infected after first bloodmeal</t>
  </si>
  <si>
    <t>Prevalence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</si>
</sst>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2" borderId="0" xfId="0" applyFont="1" applyFill="1"/>
    <xf numFmtId="0" fontId="2" fillId="4" borderId="0" xfId="0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Prevalence by</a:t>
            </a:r>
            <a:r>
              <a:rPr lang="en-GB" baseline="0"/>
              <a:t> ovarian category for </a:t>
            </a:r>
            <a:r>
              <a:rPr lang="en-GB" i="1" baseline="0"/>
              <a:t>T. vivax </a:t>
            </a:r>
            <a:r>
              <a:rPr lang="en-GB" baseline="0"/>
              <a:t>and </a:t>
            </a:r>
            <a:r>
              <a:rPr lang="en-GB" i="1" baseline="0"/>
              <a:t>T. congolense </a:t>
            </a:r>
            <a:r>
              <a:rPr lang="en-GB" baseline="0"/>
              <a:t>infection among female </a:t>
            </a:r>
            <a:r>
              <a:rPr lang="en-GB" i="1" baseline="0"/>
              <a:t>G. pallidipes </a:t>
            </a:r>
            <a:r>
              <a:rPr lang="en-GB" baseline="0"/>
              <a:t>tsetse flies.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1111877215"/>
          <c:y val="0.17621241651724223"/>
          <c:w val="0.8629762676337962"/>
          <c:h val="0.65559288999766119"/>
        </c:manualLayout>
      </c:layout>
      <c:lineChart>
        <c:grouping val="standard"/>
        <c:varyColors val="0"/>
        <c:ser>
          <c:idx val="0"/>
          <c:order val="0"/>
          <c:tx>
            <c:v>T. vivax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Sheet1!$B$8:$B$15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4+4n</c:v>
                </c:pt>
                <c:pt idx="5">
                  <c:v>5+4n</c:v>
                </c:pt>
                <c:pt idx="6">
                  <c:v>6+4n</c:v>
                </c:pt>
                <c:pt idx="7">
                  <c:v>7+4n</c:v>
                </c:pt>
              </c:strCache>
            </c:strRef>
          </c:cat>
          <c:val>
            <c:numRef>
              <c:f>Sheet1!$F$8:$F$15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0.40911747516072472</c:v>
                </c:pt>
                <c:pt idx="2">
                  <c:v>1.0873640794900636</c:v>
                </c:pt>
                <c:pt idx="3">
                  <c:v>2.2408963585434174</c:v>
                </c:pt>
                <c:pt idx="4">
                  <c:v>4.7688921496698464</c:v>
                </c:pt>
                <c:pt idx="5">
                  <c:v>5.4224464060529636</c:v>
                </c:pt>
                <c:pt idx="6">
                  <c:v>6.6687441570582733</c:v>
                </c:pt>
                <c:pt idx="7">
                  <c:v>7.0135746606334841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B14D-813D-EC3265435C54}"/>
            </c:ext>
          </c:extLst>
        </c:ser>
        <c:ser>
          <c:idx val="1"/>
          <c:order val="1"/>
          <c:tx>
            <c:v>T. congolense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Sheet1!$B$8:$B$15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4+4n</c:v>
                </c:pt>
                <c:pt idx="5">
                  <c:v>5+4n</c:v>
                </c:pt>
                <c:pt idx="6">
                  <c:v>6+4n</c:v>
                </c:pt>
                <c:pt idx="7">
                  <c:v>7+4n</c:v>
                </c:pt>
              </c:strCache>
            </c:strRef>
          </c:cat>
          <c:val>
            <c:numRef>
              <c:f>Sheet1!$J$8:$J$15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0.33131943091015398</c:v>
                </c:pt>
                <c:pt idx="2">
                  <c:v>0.82505156572285765</c:v>
                </c:pt>
                <c:pt idx="3">
                  <c:v>1.2141022647676862</c:v>
                </c:pt>
                <c:pt idx="4">
                  <c:v>3.4489084571638231</c:v>
                </c:pt>
                <c:pt idx="5">
                  <c:v>4.4556536359815047</c:v>
                </c:pt>
                <c:pt idx="6">
                  <c:v>4.8924898722343411</c:v>
                </c:pt>
                <c:pt idx="7">
                  <c:v>6.3914027149321262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9-B14D-813D-EC3265435C54}"/>
            </c:ext>
          </c:extLst>
        </c:ser>
        <c:ser>
          <c:idx val="2"/>
          <c:order val="2"/>
          <c:tx>
            <c:v>T. brucei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Sheet1!$B$8:$B$15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4+4n</c:v>
                </c:pt>
                <c:pt idx="5">
                  <c:v>5+4n</c:v>
                </c:pt>
                <c:pt idx="6">
                  <c:v>6+4n</c:v>
                </c:pt>
                <c:pt idx="7">
                  <c:v>7+4n</c:v>
                </c:pt>
              </c:strCache>
            </c:strRef>
          </c:cat>
          <c:val>
            <c:numRef>
              <c:f>Sheet1!$N$8:$N$15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0.54644808743169404</c:v>
                </c:pt>
                <c:pt idx="6">
                  <c:v>0.98039215686274506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9-B14D-813D-EC326543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40399"/>
        <c:axId val="645240799"/>
      </c:lineChart>
      <c:catAx>
        <c:axId val="64524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Ovarian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0799"/>
        <c:crosses val="autoZero"/>
        <c:auto val="1"/>
        <c:lblAlgn val="ctr"/>
        <c:lblOffset val="100"/>
        <c:noMultiLvlLbl val="0"/>
      </c:catAx>
      <c:valAx>
        <c:axId val="645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Prevalence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263124508736"/>
          <c:y val="0.2962947948338141"/>
          <c:w val="0.16004412758387687"/>
          <c:h val="0.19104623060731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10</xdr:col>
      <xdr:colOff>482600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AB4D6-2E6A-A24A-9D2E-0542F9B5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5EC-7032-4C7B-B802-6527EC26AB96}">
  <dimension ref="B2:Q15"/>
  <sheetViews>
    <sheetView tabSelected="1" workbookViewId="0">
      <selection activeCell="P27" sqref="P27"/>
    </sheetView>
  </sheetViews>
  <sheetFormatPr baseColWidth="10" defaultColWidth="9.25" defaultRowHeight="16" x14ac:dyDescent="0.2"/>
  <cols>
    <col min="1" max="1" width="9.25" style="1" customWidth="1"/>
    <col min="2" max="2" width="12.75" style="2" customWidth="1"/>
    <col min="3" max="5" width="12.75" style="1" customWidth="1"/>
    <col min="6" max="6" width="22.25" style="1" bestFit="1" customWidth="1"/>
    <col min="7" max="9" width="12.75" style="1" customWidth="1"/>
    <col min="10" max="10" width="21.75" style="1" bestFit="1" customWidth="1"/>
    <col min="11" max="13" width="12.75" style="1" customWidth="1"/>
    <col min="14" max="14" width="21.75" style="1" bestFit="1" customWidth="1"/>
    <col min="15" max="15" width="12.75" style="1" customWidth="1"/>
    <col min="16" max="16" width="9.25" style="1"/>
    <col min="17" max="17" width="103" style="1" bestFit="1" customWidth="1"/>
    <col min="18" max="16384" width="9.25" style="1"/>
  </cols>
  <sheetData>
    <row r="2" spans="2:17" x14ac:dyDescent="0.2">
      <c r="C2" s="7" t="s">
        <v>12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7" x14ac:dyDescent="0.2">
      <c r="C3" s="7" t="s">
        <v>11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7" x14ac:dyDescent="0.2">
      <c r="D5" s="3" t="s">
        <v>6</v>
      </c>
      <c r="E5" s="3"/>
      <c r="F5" s="3"/>
      <c r="G5" s="3"/>
      <c r="H5" s="3" t="s">
        <v>7</v>
      </c>
      <c r="I5" s="3"/>
      <c r="J5" s="3"/>
      <c r="K5" s="3"/>
      <c r="L5" s="3" t="s">
        <v>8</v>
      </c>
      <c r="M5" s="3"/>
      <c r="N5" s="3"/>
      <c r="Q5" s="3" t="s">
        <v>15</v>
      </c>
    </row>
    <row r="6" spans="2:17" x14ac:dyDescent="0.2">
      <c r="B6" s="4" t="s">
        <v>9</v>
      </c>
      <c r="E6" s="3"/>
      <c r="F6" s="3"/>
    </row>
    <row r="7" spans="2:17" x14ac:dyDescent="0.2">
      <c r="B7" s="4" t="s">
        <v>10</v>
      </c>
      <c r="D7" s="4" t="s">
        <v>0</v>
      </c>
      <c r="E7" s="4" t="s">
        <v>1</v>
      </c>
      <c r="F7" s="4" t="s">
        <v>18</v>
      </c>
      <c r="H7" s="4" t="s">
        <v>0</v>
      </c>
      <c r="I7" s="4" t="s">
        <v>1</v>
      </c>
      <c r="J7" s="4" t="s">
        <v>18</v>
      </c>
      <c r="L7" s="4" t="s">
        <v>0</v>
      </c>
      <c r="M7" s="4" t="s">
        <v>1</v>
      </c>
      <c r="N7" s="4" t="s">
        <v>18</v>
      </c>
      <c r="Q7" s="1" t="s">
        <v>13</v>
      </c>
    </row>
    <row r="8" spans="2:17" x14ac:dyDescent="0.2">
      <c r="B8" s="2">
        <v>0</v>
      </c>
      <c r="D8" s="2">
        <v>0</v>
      </c>
      <c r="E8" s="2"/>
      <c r="F8" s="2">
        <v>0</v>
      </c>
      <c r="H8" s="5">
        <v>0</v>
      </c>
      <c r="I8" s="5"/>
      <c r="J8" s="5">
        <v>0</v>
      </c>
      <c r="L8" s="2">
        <v>0</v>
      </c>
      <c r="M8" s="2"/>
      <c r="N8" s="2">
        <v>0</v>
      </c>
    </row>
    <row r="9" spans="2:17" x14ac:dyDescent="0.2">
      <c r="B9" s="2">
        <v>1</v>
      </c>
      <c r="D9" s="6">
        <v>21</v>
      </c>
      <c r="E9" s="6">
        <v>5133</v>
      </c>
      <c r="F9" s="8">
        <f>D9/E9*100</f>
        <v>0.40911747516072472</v>
      </c>
      <c r="H9" s="6">
        <v>17</v>
      </c>
      <c r="I9" s="6">
        <v>5131</v>
      </c>
      <c r="J9" s="8">
        <f>H9/I9*100</f>
        <v>0.33131943091015398</v>
      </c>
      <c r="L9" s="6">
        <v>0</v>
      </c>
      <c r="M9" s="6">
        <v>278</v>
      </c>
      <c r="N9" s="8">
        <f xml:space="preserve"> L9/M9*100</f>
        <v>0</v>
      </c>
      <c r="Q9" s="1" t="s">
        <v>14</v>
      </c>
    </row>
    <row r="10" spans="2:17" x14ac:dyDescent="0.2">
      <c r="B10" s="2">
        <v>2</v>
      </c>
      <c r="D10" s="6">
        <v>58</v>
      </c>
      <c r="E10" s="6">
        <v>5334</v>
      </c>
      <c r="F10" s="8">
        <f t="shared" ref="F10:F15" si="0">D10/E10*100</f>
        <v>1.0873640794900636</v>
      </c>
      <c r="H10" s="6">
        <v>44</v>
      </c>
      <c r="I10" s="6">
        <v>5333</v>
      </c>
      <c r="J10" s="8">
        <f t="shared" ref="J10:J15" si="1">H10/I10*100</f>
        <v>0.82505156572285765</v>
      </c>
      <c r="L10" s="6">
        <v>0</v>
      </c>
      <c r="M10" s="6">
        <v>212</v>
      </c>
      <c r="N10" s="8">
        <f t="shared" ref="N10:N15" si="2" xml:space="preserve"> L10/M10*100</f>
        <v>0</v>
      </c>
      <c r="Q10" s="1" t="s">
        <v>16</v>
      </c>
    </row>
    <row r="11" spans="2:17" x14ac:dyDescent="0.2">
      <c r="B11" s="2">
        <v>3</v>
      </c>
      <c r="D11" s="6">
        <v>96</v>
      </c>
      <c r="E11" s="6">
        <v>4284</v>
      </c>
      <c r="F11" s="8">
        <f t="shared" si="0"/>
        <v>2.2408963585434174</v>
      </c>
      <c r="H11" s="6">
        <v>52</v>
      </c>
      <c r="I11" s="6">
        <v>4283</v>
      </c>
      <c r="J11" s="8">
        <f t="shared" si="1"/>
        <v>1.2141022647676862</v>
      </c>
      <c r="L11" s="6">
        <v>0</v>
      </c>
      <c r="M11" s="6">
        <v>150</v>
      </c>
      <c r="N11" s="8">
        <f t="shared" si="2"/>
        <v>0</v>
      </c>
      <c r="Q11" s="1" t="s">
        <v>17</v>
      </c>
    </row>
    <row r="12" spans="2:17" x14ac:dyDescent="0.2">
      <c r="B12" s="2" t="s">
        <v>2</v>
      </c>
      <c r="C12" s="2"/>
      <c r="D12" s="6">
        <v>260</v>
      </c>
      <c r="E12" s="6">
        <v>5452</v>
      </c>
      <c r="F12" s="8">
        <f t="shared" si="0"/>
        <v>4.7688921496698464</v>
      </c>
      <c r="H12" s="6">
        <v>188</v>
      </c>
      <c r="I12" s="6">
        <v>5451</v>
      </c>
      <c r="J12" s="8">
        <f t="shared" si="1"/>
        <v>3.4489084571638231</v>
      </c>
      <c r="L12" s="6">
        <v>2</v>
      </c>
      <c r="M12" s="6">
        <v>240</v>
      </c>
      <c r="N12" s="8">
        <f t="shared" si="2"/>
        <v>0.83333333333333337</v>
      </c>
    </row>
    <row r="13" spans="2:17" x14ac:dyDescent="0.2">
      <c r="B13" s="2" t="s">
        <v>3</v>
      </c>
      <c r="C13" s="2"/>
      <c r="D13" s="6">
        <v>258</v>
      </c>
      <c r="E13" s="6">
        <v>4758</v>
      </c>
      <c r="F13" s="8">
        <f t="shared" si="0"/>
        <v>5.4224464060529636</v>
      </c>
      <c r="H13" s="6">
        <v>212</v>
      </c>
      <c r="I13" s="6">
        <v>4758</v>
      </c>
      <c r="J13" s="8">
        <f t="shared" si="1"/>
        <v>4.4556536359815047</v>
      </c>
      <c r="L13" s="6">
        <v>1</v>
      </c>
      <c r="M13" s="6">
        <v>183</v>
      </c>
      <c r="N13" s="8">
        <f t="shared" si="2"/>
        <v>0.54644808743169404</v>
      </c>
    </row>
    <row r="14" spans="2:17" x14ac:dyDescent="0.2">
      <c r="B14" s="2" t="s">
        <v>4</v>
      </c>
      <c r="C14" s="2"/>
      <c r="D14" s="6">
        <v>214</v>
      </c>
      <c r="E14" s="6">
        <v>3209</v>
      </c>
      <c r="F14" s="8">
        <f t="shared" si="0"/>
        <v>6.6687441570582733</v>
      </c>
      <c r="H14" s="6">
        <v>157</v>
      </c>
      <c r="I14" s="6">
        <v>3209</v>
      </c>
      <c r="J14" s="8">
        <f t="shared" si="1"/>
        <v>4.8924898722343411</v>
      </c>
      <c r="L14" s="6">
        <v>1</v>
      </c>
      <c r="M14" s="6">
        <v>102</v>
      </c>
      <c r="N14" s="8">
        <f t="shared" si="2"/>
        <v>0.98039215686274506</v>
      </c>
    </row>
    <row r="15" spans="2:17" x14ac:dyDescent="0.2">
      <c r="B15" s="2" t="s">
        <v>5</v>
      </c>
      <c r="C15" s="2"/>
      <c r="D15" s="6">
        <v>124</v>
      </c>
      <c r="E15" s="6">
        <v>1768</v>
      </c>
      <c r="F15" s="8">
        <f t="shared" si="0"/>
        <v>7.0135746606334841</v>
      </c>
      <c r="H15" s="6">
        <v>113</v>
      </c>
      <c r="I15" s="6">
        <v>1768</v>
      </c>
      <c r="J15" s="8">
        <f t="shared" si="1"/>
        <v>6.3914027149321262</v>
      </c>
      <c r="L15" s="6">
        <v>0</v>
      </c>
      <c r="M15" s="6">
        <v>42</v>
      </c>
      <c r="N15" s="8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Hargrove, J, Prof</dc:creator>
  <cp:lastModifiedBy>Microsoft Office User</cp:lastModifiedBy>
  <dcterms:created xsi:type="dcterms:W3CDTF">2021-06-27T17:20:47Z</dcterms:created>
  <dcterms:modified xsi:type="dcterms:W3CDTF">2021-08-31T11:49:34Z</dcterms:modified>
</cp:coreProperties>
</file>