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3d529807eb1393ed/documents/amateur radio/SDR/Aries-ATU/measurements/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3" i="1" l="1"/>
  <c r="E23" i="1"/>
  <c r="H22" i="1"/>
  <c r="E22" i="1"/>
  <c r="H21" i="1"/>
  <c r="E21" i="1"/>
  <c r="H20" i="1"/>
  <c r="E20" i="1"/>
  <c r="H19" i="1"/>
  <c r="E19" i="1"/>
  <c r="H18" i="1"/>
  <c r="E18" i="1"/>
  <c r="H17" i="1"/>
  <c r="E17" i="1"/>
  <c r="H6" i="1"/>
  <c r="H7" i="1"/>
  <c r="H8" i="1"/>
  <c r="H9" i="1"/>
  <c r="H10" i="1"/>
  <c r="H11" i="1"/>
  <c r="H5" i="1"/>
  <c r="E6" i="1"/>
  <c r="E7" i="1"/>
  <c r="E8" i="1"/>
  <c r="E9" i="1"/>
  <c r="E10" i="1"/>
  <c r="E11" i="1"/>
  <c r="E5" i="1"/>
</calcChain>
</file>

<file path=xl/sharedStrings.xml><?xml version="1.0" encoding="utf-8"?>
<sst xmlns="http://schemas.openxmlformats.org/spreadsheetml/2006/main" count="37" uniqueCount="17">
  <si>
    <t>Aries VSWR tests</t>
  </si>
  <si>
    <t>expected VSWR</t>
  </si>
  <si>
    <t>Load ohms</t>
  </si>
  <si>
    <t>Vf</t>
  </si>
  <si>
    <t>Vr</t>
  </si>
  <si>
    <t>Calc VSWR</t>
  </si>
  <si>
    <t>4:1</t>
  </si>
  <si>
    <t>3:1</t>
  </si>
  <si>
    <t>2:1</t>
  </si>
  <si>
    <t>1:1</t>
  </si>
  <si>
    <t>Fadc</t>
  </si>
  <si>
    <t>Radc</t>
  </si>
  <si>
    <t>dig VSWR</t>
  </si>
  <si>
    <t>VSWR bridge alone   not connected to L/C and relays</t>
  </si>
  <si>
    <t>multimeter</t>
  </si>
  <si>
    <t>Arduino ADC measurements</t>
  </si>
  <si>
    <t xml:space="preserve">VSWR bridge connected to relays and L/C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</si>
</sst>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1" xfId="0" applyBorder="1"/>
    <xf numFmtId="49" fontId="0" fillId="0" borderId="1" xfId="0" applyNumberFormat="1" applyBorder="1"/>
    <xf numFmtId="168" fontId="0" fillId="0" borderId="1" xfId="0" applyNumberFormat="1" applyBorder="1"/>
    <xf numFmtId="0" fontId="0" fillId="0" borderId="1" xfId="0" applyFill="1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tabSelected="1" workbookViewId="0">
      <selection activeCell="G24" sqref="G24"/>
    </sheetView>
  </sheetViews>
  <sheetFormatPr defaultRowHeight="15" x14ac:dyDescent="0.25"/>
  <cols>
    <col min="1" max="1" width="8.42578125" customWidth="1"/>
  </cols>
  <sheetData>
    <row r="1" spans="1:8" x14ac:dyDescent="0.25">
      <c r="A1" t="s">
        <v>0</v>
      </c>
    </row>
    <row r="2" spans="1:8" x14ac:dyDescent="0.25">
      <c r="A2" t="s">
        <v>13</v>
      </c>
    </row>
    <row r="3" spans="1:8" x14ac:dyDescent="0.25">
      <c r="C3" s="7" t="s">
        <v>14</v>
      </c>
      <c r="D3" s="7"/>
      <c r="E3" s="7"/>
      <c r="F3" s="7" t="s">
        <v>15</v>
      </c>
      <c r="G3" s="7"/>
      <c r="H3" s="7"/>
    </row>
    <row r="4" spans="1:8" s="1" customFormat="1" ht="30" x14ac:dyDescent="0.25">
      <c r="A4" s="2" t="s">
        <v>2</v>
      </c>
      <c r="B4" s="2" t="s">
        <v>1</v>
      </c>
      <c r="C4" s="2" t="s">
        <v>3</v>
      </c>
      <c r="D4" s="2" t="s">
        <v>4</v>
      </c>
      <c r="E4" s="2" t="s">
        <v>5</v>
      </c>
      <c r="F4" s="2" t="s">
        <v>10</v>
      </c>
      <c r="G4" s="2" t="s">
        <v>11</v>
      </c>
      <c r="H4" s="2" t="s">
        <v>12</v>
      </c>
    </row>
    <row r="5" spans="1:8" x14ac:dyDescent="0.25">
      <c r="A5" s="3">
        <v>12.5</v>
      </c>
      <c r="B5" s="4" t="s">
        <v>6</v>
      </c>
      <c r="C5" s="3">
        <v>0.79300000000000004</v>
      </c>
      <c r="D5" s="3">
        <v>0.46</v>
      </c>
      <c r="E5" s="5">
        <f>(C5+D5)/(C5-D5)</f>
        <v>3.7627627627627631</v>
      </c>
      <c r="F5" s="6">
        <v>998</v>
      </c>
      <c r="G5" s="6">
        <v>578</v>
      </c>
      <c r="H5" s="5">
        <f>(F5+G5)/(F5-G5)</f>
        <v>3.7523809523809524</v>
      </c>
    </row>
    <row r="6" spans="1:8" x14ac:dyDescent="0.25">
      <c r="A6" s="3">
        <v>16.7</v>
      </c>
      <c r="B6" s="4" t="s">
        <v>7</v>
      </c>
      <c r="C6" s="3">
        <v>0.81399999999999995</v>
      </c>
      <c r="D6" s="3">
        <v>0.38800000000000001</v>
      </c>
      <c r="E6" s="5">
        <f t="shared" ref="E6:E11" si="0">(C6+D6)/(C6-D6)</f>
        <v>2.8215962441314559</v>
      </c>
      <c r="F6" s="6">
        <v>1033</v>
      </c>
      <c r="G6" s="6">
        <v>496</v>
      </c>
      <c r="H6" s="5">
        <f t="shared" ref="H6:H11" si="1">(F6+G6)/(F6-G6)</f>
        <v>2.8472998137802605</v>
      </c>
    </row>
    <row r="7" spans="1:8" x14ac:dyDescent="0.25">
      <c r="A7" s="3">
        <v>25</v>
      </c>
      <c r="B7" s="4" t="s">
        <v>8</v>
      </c>
      <c r="C7" s="3">
        <v>0.85</v>
      </c>
      <c r="D7" s="3">
        <v>0.26800000000000002</v>
      </c>
      <c r="E7" s="5">
        <f t="shared" si="0"/>
        <v>1.9209621993127146</v>
      </c>
      <c r="F7" s="6">
        <v>1083</v>
      </c>
      <c r="G7" s="6">
        <v>347</v>
      </c>
      <c r="H7" s="5">
        <f t="shared" si="1"/>
        <v>1.9429347826086956</v>
      </c>
    </row>
    <row r="8" spans="1:8" x14ac:dyDescent="0.25">
      <c r="A8" s="3">
        <v>50</v>
      </c>
      <c r="B8" s="4" t="s">
        <v>9</v>
      </c>
      <c r="C8" s="3">
        <v>0.93899999999999995</v>
      </c>
      <c r="D8" s="3">
        <v>0</v>
      </c>
      <c r="E8" s="5">
        <f t="shared" si="0"/>
        <v>1</v>
      </c>
      <c r="F8" s="6">
        <v>1199</v>
      </c>
      <c r="G8" s="6">
        <v>11</v>
      </c>
      <c r="H8" s="5">
        <f t="shared" si="1"/>
        <v>1.0185185185185186</v>
      </c>
    </row>
    <row r="9" spans="1:8" x14ac:dyDescent="0.25">
      <c r="A9" s="3">
        <v>100</v>
      </c>
      <c r="B9" s="4" t="s">
        <v>8</v>
      </c>
      <c r="C9" s="3">
        <v>1.0569999999999999</v>
      </c>
      <c r="D9" s="3">
        <v>0.315</v>
      </c>
      <c r="E9" s="5">
        <f t="shared" si="0"/>
        <v>1.8490566037735847</v>
      </c>
      <c r="F9" s="6">
        <v>1326</v>
      </c>
      <c r="G9" s="6">
        <v>400</v>
      </c>
      <c r="H9" s="5">
        <f t="shared" si="1"/>
        <v>1.8639308855291576</v>
      </c>
    </row>
    <row r="10" spans="1:8" x14ac:dyDescent="0.25">
      <c r="A10" s="3">
        <v>150</v>
      </c>
      <c r="B10" s="4" t="s">
        <v>7</v>
      </c>
      <c r="C10" s="3">
        <v>1.115</v>
      </c>
      <c r="D10" s="3">
        <v>0.53500000000000003</v>
      </c>
      <c r="E10" s="5">
        <f t="shared" si="0"/>
        <v>2.8448275862068968</v>
      </c>
      <c r="F10" s="6">
        <v>1397</v>
      </c>
      <c r="G10" s="6">
        <v>669</v>
      </c>
      <c r="H10" s="5">
        <f t="shared" si="1"/>
        <v>2.837912087912088</v>
      </c>
    </row>
    <row r="11" spans="1:8" x14ac:dyDescent="0.25">
      <c r="A11" s="3">
        <v>200</v>
      </c>
      <c r="B11" s="4" t="s">
        <v>6</v>
      </c>
      <c r="C11" s="3">
        <v>1.155</v>
      </c>
      <c r="D11" s="3">
        <v>0.66300000000000003</v>
      </c>
      <c r="E11" s="5">
        <f t="shared" si="0"/>
        <v>3.6951219512195124</v>
      </c>
      <c r="F11" s="6">
        <v>1447</v>
      </c>
      <c r="G11" s="6">
        <v>839</v>
      </c>
      <c r="H11" s="5">
        <f t="shared" si="1"/>
        <v>3.7598684210526314</v>
      </c>
    </row>
    <row r="14" spans="1:8" x14ac:dyDescent="0.25">
      <c r="A14" t="s">
        <v>16</v>
      </c>
    </row>
    <row r="15" spans="1:8" x14ac:dyDescent="0.25">
      <c r="C15" s="7" t="s">
        <v>14</v>
      </c>
      <c r="D15" s="7"/>
      <c r="E15" s="7"/>
      <c r="F15" s="7" t="s">
        <v>15</v>
      </c>
      <c r="G15" s="7"/>
      <c r="H15" s="7"/>
    </row>
    <row r="16" spans="1:8" ht="30" x14ac:dyDescent="0.25">
      <c r="A16" s="2" t="s">
        <v>2</v>
      </c>
      <c r="B16" s="2" t="s">
        <v>1</v>
      </c>
      <c r="C16" s="2" t="s">
        <v>3</v>
      </c>
      <c r="D16" s="2" t="s">
        <v>4</v>
      </c>
      <c r="E16" s="2" t="s">
        <v>5</v>
      </c>
      <c r="F16" s="2" t="s">
        <v>10</v>
      </c>
      <c r="G16" s="2" t="s">
        <v>11</v>
      </c>
      <c r="H16" s="2" t="s">
        <v>12</v>
      </c>
    </row>
    <row r="17" spans="1:8" x14ac:dyDescent="0.25">
      <c r="A17" s="3">
        <v>12.5</v>
      </c>
      <c r="B17" s="4" t="s">
        <v>6</v>
      </c>
      <c r="C17" s="3">
        <v>0.71599999999999997</v>
      </c>
      <c r="D17" s="3">
        <v>0.38400000000000001</v>
      </c>
      <c r="E17" s="5">
        <f>(C17+D17)/(C17-D17)</f>
        <v>3.3132530120481936</v>
      </c>
      <c r="F17" s="6">
        <v>914</v>
      </c>
      <c r="G17" s="6">
        <v>493</v>
      </c>
      <c r="H17" s="5">
        <f>(F17+G17)/(F17-G17)</f>
        <v>3.3420427553444179</v>
      </c>
    </row>
    <row r="18" spans="1:8" x14ac:dyDescent="0.25">
      <c r="A18" s="3">
        <v>16.7</v>
      </c>
      <c r="B18" s="4" t="s">
        <v>7</v>
      </c>
      <c r="C18" s="3">
        <v>0.73499999999999999</v>
      </c>
      <c r="D18" s="3">
        <v>0.31</v>
      </c>
      <c r="E18" s="5">
        <f t="shared" ref="E18:E23" si="2">(C18+D18)/(C18-D18)</f>
        <v>2.4588235294117644</v>
      </c>
      <c r="F18" s="6">
        <v>932</v>
      </c>
      <c r="G18" s="6">
        <v>396</v>
      </c>
      <c r="H18" s="5">
        <f t="shared" ref="H18:H23" si="3">(F18+G18)/(F18-G18)</f>
        <v>2.4776119402985075</v>
      </c>
    </row>
    <row r="19" spans="1:8" x14ac:dyDescent="0.25">
      <c r="A19" s="3">
        <v>25</v>
      </c>
      <c r="B19" s="4" t="s">
        <v>8</v>
      </c>
      <c r="C19" s="3">
        <v>0.76900000000000002</v>
      </c>
      <c r="D19" s="3">
        <v>0.17799999999999999</v>
      </c>
      <c r="E19" s="5">
        <f t="shared" si="2"/>
        <v>1.6023688663282574</v>
      </c>
      <c r="F19" s="6">
        <v>975</v>
      </c>
      <c r="G19" s="6">
        <v>231</v>
      </c>
      <c r="H19" s="5">
        <f t="shared" si="3"/>
        <v>1.6209677419354838</v>
      </c>
    </row>
    <row r="20" spans="1:8" x14ac:dyDescent="0.25">
      <c r="A20" s="3">
        <v>50</v>
      </c>
      <c r="B20" s="4" t="s">
        <v>9</v>
      </c>
      <c r="C20" s="3">
        <v>0.85299999999999998</v>
      </c>
      <c r="D20" s="3">
        <v>8.5999999999999993E-2</v>
      </c>
      <c r="E20" s="5">
        <f t="shared" si="2"/>
        <v>1.2242503259452411</v>
      </c>
      <c r="F20" s="6">
        <v>1084</v>
      </c>
      <c r="G20" s="6">
        <v>113</v>
      </c>
      <c r="H20" s="5">
        <f t="shared" si="3"/>
        <v>1.2327497425334706</v>
      </c>
    </row>
    <row r="21" spans="1:8" x14ac:dyDescent="0.25">
      <c r="A21" s="3">
        <v>100</v>
      </c>
      <c r="B21" s="4" t="s">
        <v>8</v>
      </c>
      <c r="C21" s="3">
        <v>0.97199999999999998</v>
      </c>
      <c r="D21" s="3">
        <v>0.48499999999999999</v>
      </c>
      <c r="E21" s="5">
        <f t="shared" si="2"/>
        <v>2.9917864476386034</v>
      </c>
      <c r="F21" s="6">
        <v>1235</v>
      </c>
      <c r="G21" s="6">
        <v>620</v>
      </c>
      <c r="H21" s="5">
        <f t="shared" si="3"/>
        <v>3.0162601626016259</v>
      </c>
    </row>
    <row r="22" spans="1:8" x14ac:dyDescent="0.25">
      <c r="A22" s="3">
        <v>150</v>
      </c>
      <c r="B22" s="4" t="s">
        <v>7</v>
      </c>
      <c r="C22" s="3">
        <v>1.002</v>
      </c>
      <c r="D22" s="3">
        <v>0.73499999999999999</v>
      </c>
      <c r="E22" s="5">
        <f t="shared" si="2"/>
        <v>6.5056179775280896</v>
      </c>
      <c r="F22" s="6">
        <v>1315</v>
      </c>
      <c r="G22" s="6">
        <v>960</v>
      </c>
      <c r="H22" s="5">
        <f t="shared" si="3"/>
        <v>6.408450704225352</v>
      </c>
    </row>
    <row r="23" spans="1:8" x14ac:dyDescent="0.25">
      <c r="A23" s="3">
        <v>200</v>
      </c>
      <c r="B23" s="4" t="s">
        <v>6</v>
      </c>
      <c r="C23" s="3">
        <v>1.0880000000000001</v>
      </c>
      <c r="D23" s="3">
        <v>0.88400000000000001</v>
      </c>
      <c r="E23" s="5">
        <f t="shared" si="2"/>
        <v>9.6666666666666625</v>
      </c>
      <c r="F23" s="6">
        <v>1366</v>
      </c>
      <c r="G23" s="6">
        <v>1105</v>
      </c>
      <c r="H23" s="5">
        <f t="shared" si="3"/>
        <v>9.4674329501915704</v>
      </c>
    </row>
  </sheetData>
  <mergeCells count="4">
    <mergeCell ref="C3:E3"/>
    <mergeCell ref="F3:H3"/>
    <mergeCell ref="C15:E15"/>
    <mergeCell ref="F15:H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Loz</dc:creator>
  <cp:lastModifiedBy>Loz</cp:lastModifiedBy>
  <dcterms:created xsi:type="dcterms:W3CDTF">2020-03-24T20:02:20Z</dcterms:created>
  <dcterms:modified xsi:type="dcterms:W3CDTF">2020-03-24T21:18:59Z</dcterms:modified>
</cp:coreProperties>
</file>