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Aries-ATU\documentation\"/>
    </mc:Choice>
  </mc:AlternateContent>
  <bookViews>
    <workbookView xWindow="0" yWindow="0" windowWidth="18555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A31" i="1" l="1"/>
  <c r="C31" i="1" s="1"/>
  <c r="A32" i="1"/>
  <c r="B32" i="1" s="1"/>
  <c r="A33" i="1"/>
  <c r="B33" i="1" s="1"/>
  <c r="A30" i="1"/>
  <c r="B30" i="1" s="1"/>
  <c r="A21" i="1"/>
  <c r="C21" i="1" s="1"/>
  <c r="B21" i="1"/>
  <c r="A22" i="1"/>
  <c r="B22" i="1" s="1"/>
  <c r="A23" i="1"/>
  <c r="B23" i="1" s="1"/>
  <c r="A24" i="1"/>
  <c r="B24" i="1" s="1"/>
  <c r="A25" i="1"/>
  <c r="C25" i="1" s="1"/>
  <c r="A26" i="1"/>
  <c r="B26" i="1" s="1"/>
  <c r="A27" i="1"/>
  <c r="B27" i="1" s="1"/>
  <c r="A28" i="1"/>
  <c r="B28" i="1" s="1"/>
  <c r="A20" i="1"/>
  <c r="B20" i="1" s="1"/>
  <c r="A11" i="1"/>
  <c r="C11" i="1" s="1"/>
  <c r="A12" i="1"/>
  <c r="B12" i="1" s="1"/>
  <c r="A13" i="1"/>
  <c r="B13" i="1" s="1"/>
  <c r="A14" i="1"/>
  <c r="B14" i="1" s="1"/>
  <c r="A15" i="1"/>
  <c r="C15" i="1" s="1"/>
  <c r="A16" i="1"/>
  <c r="C16" i="1" s="1"/>
  <c r="B16" i="1"/>
  <c r="A17" i="1"/>
  <c r="B17" i="1" s="1"/>
  <c r="A18" i="1"/>
  <c r="B18" i="1" s="1"/>
  <c r="A10" i="1"/>
  <c r="C10" i="1" s="1"/>
  <c r="A5" i="1"/>
  <c r="C5" i="1" s="1"/>
  <c r="A6" i="1"/>
  <c r="B6" i="1" s="1"/>
  <c r="A7" i="1"/>
  <c r="B7" i="1" s="1"/>
  <c r="A8" i="1"/>
  <c r="B8" i="1" s="1"/>
  <c r="A4" i="1"/>
  <c r="C4" i="1" s="1"/>
  <c r="C23" i="1" l="1"/>
  <c r="B25" i="1"/>
  <c r="C30" i="1"/>
  <c r="C12" i="1"/>
  <c r="B5" i="1"/>
  <c r="B10" i="1"/>
  <c r="C7" i="1"/>
  <c r="C20" i="1"/>
  <c r="C27" i="1"/>
  <c r="C32" i="1"/>
  <c r="C17" i="1"/>
  <c r="C33" i="1"/>
  <c r="C6" i="1"/>
  <c r="C13" i="1"/>
  <c r="C26" i="1"/>
  <c r="C22" i="1"/>
  <c r="B31" i="1"/>
  <c r="B15" i="1"/>
  <c r="B11" i="1"/>
  <c r="C28" i="1"/>
  <c r="C24" i="1"/>
  <c r="C18" i="1"/>
  <c r="C14" i="1"/>
  <c r="C8" i="1"/>
  <c r="B4" i="1" l="1"/>
</calcChain>
</file>

<file path=xl/sharedStrings.xml><?xml version="1.0" encoding="utf-8"?>
<sst xmlns="http://schemas.openxmlformats.org/spreadsheetml/2006/main" count="21" uniqueCount="18">
  <si>
    <t>ARIES EEPROM Memory Map</t>
  </si>
  <si>
    <t>Antenna</t>
  </si>
  <si>
    <t>Frequency (KHz)</t>
  </si>
  <si>
    <t>Address start (hex)</t>
  </si>
  <si>
    <t>Address end (hex)</t>
  </si>
  <si>
    <t>Address start (decimal)</t>
  </si>
  <si>
    <t>Each solution covers a 10KHz segment statrting at the address shown</t>
  </si>
  <si>
    <t>byte</t>
  </si>
  <si>
    <t>meaning</t>
  </si>
  <si>
    <t>capacitance word</t>
  </si>
  <si>
    <t>down to</t>
  </si>
  <si>
    <t>bytes per record:</t>
  </si>
  <si>
    <t>inductance word</t>
  </si>
  <si>
    <t>bit0=1: no data
bit0=0: data OK
bit7=1: high Z
bit7=0: low Z</t>
  </si>
  <si>
    <t>min freq</t>
  </si>
  <si>
    <t>KHz</t>
  </si>
  <si>
    <t>max freq</t>
  </si>
  <si>
    <t>no.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</si>
</sst>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A3" sqref="A3:E33"/>
    </sheetView>
  </sheetViews>
  <sheetFormatPr defaultRowHeight="15" x14ac:dyDescent="0.25"/>
  <cols>
    <col min="1" max="1" width="13" customWidth="1"/>
    <col min="2" max="2" width="17.42578125" customWidth="1"/>
    <col min="3" max="3" width="12.85546875" customWidth="1"/>
    <col min="4" max="4" width="10.28515625" customWidth="1"/>
  </cols>
  <sheetData>
    <row r="1" spans="1:5" x14ac:dyDescent="0.25">
      <c r="B1" t="s">
        <v>0</v>
      </c>
    </row>
    <row r="2" spans="1:5" x14ac:dyDescent="0.25">
      <c r="A2" t="s">
        <v>11</v>
      </c>
      <c r="C2">
        <v>3</v>
      </c>
    </row>
    <row r="3" spans="1:5" s="1" customFormat="1" ht="30" x14ac:dyDescent="0.25">
      <c r="A3" s="4" t="s">
        <v>5</v>
      </c>
      <c r="B3" s="4" t="s">
        <v>3</v>
      </c>
      <c r="C3" s="4" t="s">
        <v>4</v>
      </c>
      <c r="D3" s="4" t="s">
        <v>2</v>
      </c>
      <c r="E3" s="4" t="s">
        <v>1</v>
      </c>
    </row>
    <row r="4" spans="1:5" x14ac:dyDescent="0.25">
      <c r="A4" s="3">
        <f>32768*(E4-1)+$C$2*(D4/10)</f>
        <v>0</v>
      </c>
      <c r="B4" s="3" t="str">
        <f>DEC2HEX(A4)</f>
        <v>0</v>
      </c>
      <c r="C4" s="3" t="str">
        <f>DEC2HEX(A4+$C$2-1)</f>
        <v>2</v>
      </c>
      <c r="D4" s="3">
        <v>0</v>
      </c>
      <c r="E4" s="3">
        <v>1</v>
      </c>
    </row>
    <row r="5" spans="1:5" x14ac:dyDescent="0.25">
      <c r="A5" s="3">
        <f t="shared" ref="A5:A8" si="0">32768*(E5-1)+$C$2*(D5/10)</f>
        <v>3</v>
      </c>
      <c r="B5" s="3" t="str">
        <f t="shared" ref="B5:B8" si="1">DEC2HEX(A5)</f>
        <v>3</v>
      </c>
      <c r="C5" s="3" t="str">
        <f t="shared" ref="C5:C8" si="2">DEC2HEX(A5+$C$2-1)</f>
        <v>5</v>
      </c>
      <c r="D5" s="3">
        <v>10</v>
      </c>
      <c r="E5" s="3">
        <v>1</v>
      </c>
    </row>
    <row r="6" spans="1:5" x14ac:dyDescent="0.25">
      <c r="A6" s="3">
        <f t="shared" si="0"/>
        <v>6</v>
      </c>
      <c r="B6" s="3" t="str">
        <f t="shared" si="1"/>
        <v>6</v>
      </c>
      <c r="C6" s="3" t="str">
        <f t="shared" si="2"/>
        <v>8</v>
      </c>
      <c r="D6" s="3">
        <v>20</v>
      </c>
      <c r="E6" s="3">
        <v>1</v>
      </c>
    </row>
    <row r="7" spans="1:5" x14ac:dyDescent="0.25">
      <c r="A7" s="3">
        <f t="shared" si="0"/>
        <v>9</v>
      </c>
      <c r="B7" s="3" t="str">
        <f t="shared" si="1"/>
        <v>9</v>
      </c>
      <c r="C7" s="3" t="str">
        <f t="shared" si="2"/>
        <v>B</v>
      </c>
      <c r="D7" s="3">
        <v>30</v>
      </c>
      <c r="E7" s="3">
        <v>1</v>
      </c>
    </row>
    <row r="8" spans="1:5" x14ac:dyDescent="0.25">
      <c r="A8" s="3">
        <f t="shared" si="0"/>
        <v>12</v>
      </c>
      <c r="B8" s="3" t="str">
        <f t="shared" si="1"/>
        <v>C</v>
      </c>
      <c r="C8" s="3" t="str">
        <f t="shared" si="2"/>
        <v>E</v>
      </c>
      <c r="D8" s="3">
        <v>40</v>
      </c>
      <c r="E8" s="3">
        <v>1</v>
      </c>
    </row>
    <row r="9" spans="1:5" x14ac:dyDescent="0.25">
      <c r="A9" s="6" t="s">
        <v>10</v>
      </c>
      <c r="B9" s="7"/>
      <c r="C9" s="7"/>
      <c r="D9" s="7"/>
      <c r="E9" s="8"/>
    </row>
    <row r="10" spans="1:5" x14ac:dyDescent="0.25">
      <c r="A10" s="3">
        <f>32768*(E10-1)+$C$2*(D10/10)</f>
        <v>18438</v>
      </c>
      <c r="B10" s="3" t="str">
        <f>DEC2HEX(A10)</f>
        <v>4806</v>
      </c>
      <c r="C10" s="3" t="str">
        <f>DEC2HEX(A10+$C$2-1)</f>
        <v>4808</v>
      </c>
      <c r="D10" s="3">
        <v>61460</v>
      </c>
      <c r="E10" s="3">
        <v>1</v>
      </c>
    </row>
    <row r="11" spans="1:5" x14ac:dyDescent="0.25">
      <c r="A11" s="3">
        <f t="shared" ref="A11:A18" si="3">32768*(E11-1)+$C$2*(D11/10)</f>
        <v>18441</v>
      </c>
      <c r="B11" s="3" t="str">
        <f t="shared" ref="B11:B18" si="4">DEC2HEX(A11)</f>
        <v>4809</v>
      </c>
      <c r="C11" s="3" t="str">
        <f t="shared" ref="C11:C18" si="5">DEC2HEX(A11+$C$2-1)</f>
        <v>480B</v>
      </c>
      <c r="D11" s="3">
        <v>61470</v>
      </c>
      <c r="E11" s="3">
        <v>1</v>
      </c>
    </row>
    <row r="12" spans="1:5" x14ac:dyDescent="0.25">
      <c r="A12" s="3">
        <f t="shared" si="3"/>
        <v>18444</v>
      </c>
      <c r="B12" s="3" t="str">
        <f t="shared" si="4"/>
        <v>480C</v>
      </c>
      <c r="C12" s="3" t="str">
        <f t="shared" si="5"/>
        <v>480E</v>
      </c>
      <c r="D12" s="3">
        <v>61480</v>
      </c>
      <c r="E12" s="3">
        <v>1</v>
      </c>
    </row>
    <row r="13" spans="1:5" x14ac:dyDescent="0.25">
      <c r="A13" s="3">
        <f t="shared" si="3"/>
        <v>18447</v>
      </c>
      <c r="B13" s="3" t="str">
        <f t="shared" si="4"/>
        <v>480F</v>
      </c>
      <c r="C13" s="3" t="str">
        <f t="shared" si="5"/>
        <v>4811</v>
      </c>
      <c r="D13" s="3">
        <v>61490</v>
      </c>
      <c r="E13" s="3">
        <v>1</v>
      </c>
    </row>
    <row r="14" spans="1:5" x14ac:dyDescent="0.25">
      <c r="A14" s="3">
        <f t="shared" si="3"/>
        <v>32768</v>
      </c>
      <c r="B14" s="3" t="str">
        <f t="shared" si="4"/>
        <v>8000</v>
      </c>
      <c r="C14" s="3" t="str">
        <f t="shared" si="5"/>
        <v>8002</v>
      </c>
      <c r="D14" s="3">
        <v>0</v>
      </c>
      <c r="E14" s="3">
        <v>2</v>
      </c>
    </row>
    <row r="15" spans="1:5" x14ac:dyDescent="0.25">
      <c r="A15" s="3">
        <f t="shared" si="3"/>
        <v>32771</v>
      </c>
      <c r="B15" s="3" t="str">
        <f t="shared" si="4"/>
        <v>8003</v>
      </c>
      <c r="C15" s="3" t="str">
        <f t="shared" si="5"/>
        <v>8005</v>
      </c>
      <c r="D15" s="3">
        <v>10</v>
      </c>
      <c r="E15" s="3">
        <v>2</v>
      </c>
    </row>
    <row r="16" spans="1:5" x14ac:dyDescent="0.25">
      <c r="A16" s="3">
        <f t="shared" si="3"/>
        <v>32774</v>
      </c>
      <c r="B16" s="3" t="str">
        <f t="shared" si="4"/>
        <v>8006</v>
      </c>
      <c r="C16" s="3" t="str">
        <f t="shared" si="5"/>
        <v>8008</v>
      </c>
      <c r="D16" s="3">
        <v>20</v>
      </c>
      <c r="E16" s="3">
        <v>2</v>
      </c>
    </row>
    <row r="17" spans="1:5" x14ac:dyDescent="0.25">
      <c r="A17" s="3">
        <f t="shared" si="3"/>
        <v>32777</v>
      </c>
      <c r="B17" s="3" t="str">
        <f t="shared" si="4"/>
        <v>8009</v>
      </c>
      <c r="C17" s="3" t="str">
        <f t="shared" si="5"/>
        <v>800B</v>
      </c>
      <c r="D17" s="3">
        <v>30</v>
      </c>
      <c r="E17" s="3">
        <v>2</v>
      </c>
    </row>
    <row r="18" spans="1:5" x14ac:dyDescent="0.25">
      <c r="A18" s="3">
        <f t="shared" si="3"/>
        <v>32780</v>
      </c>
      <c r="B18" s="3" t="str">
        <f t="shared" si="4"/>
        <v>800C</v>
      </c>
      <c r="C18" s="3" t="str">
        <f t="shared" si="5"/>
        <v>800E</v>
      </c>
      <c r="D18" s="3">
        <v>40</v>
      </c>
      <c r="E18" s="3">
        <v>2</v>
      </c>
    </row>
    <row r="19" spans="1:5" x14ac:dyDescent="0.25">
      <c r="A19" s="6" t="s">
        <v>10</v>
      </c>
      <c r="B19" s="7"/>
      <c r="C19" s="7"/>
      <c r="D19" s="7"/>
      <c r="E19" s="8"/>
    </row>
    <row r="20" spans="1:5" x14ac:dyDescent="0.25">
      <c r="A20" s="3">
        <f>32768*(E20-1)+$C$2*(D20/10)</f>
        <v>51206</v>
      </c>
      <c r="B20" s="3" t="str">
        <f>DEC2HEX(A20)</f>
        <v>C806</v>
      </c>
      <c r="C20" s="3" t="str">
        <f>DEC2HEX(A20+$C$2-1)</f>
        <v>C808</v>
      </c>
      <c r="D20" s="3">
        <v>61460</v>
      </c>
      <c r="E20" s="3">
        <v>2</v>
      </c>
    </row>
    <row r="21" spans="1:5" x14ac:dyDescent="0.25">
      <c r="A21" s="3">
        <f t="shared" ref="A21:A28" si="6">32768*(E21-1)+$C$2*(D21/10)</f>
        <v>51209</v>
      </c>
      <c r="B21" s="3" t="str">
        <f t="shared" ref="B21:B28" si="7">DEC2HEX(A21)</f>
        <v>C809</v>
      </c>
      <c r="C21" s="3" t="str">
        <f t="shared" ref="C21:C28" si="8">DEC2HEX(A21+$C$2-1)</f>
        <v>C80B</v>
      </c>
      <c r="D21" s="3">
        <v>61470</v>
      </c>
      <c r="E21" s="3">
        <v>2</v>
      </c>
    </row>
    <row r="22" spans="1:5" x14ac:dyDescent="0.25">
      <c r="A22" s="3">
        <f t="shared" si="6"/>
        <v>51212</v>
      </c>
      <c r="B22" s="3" t="str">
        <f t="shared" si="7"/>
        <v>C80C</v>
      </c>
      <c r="C22" s="3" t="str">
        <f t="shared" si="8"/>
        <v>C80E</v>
      </c>
      <c r="D22" s="3">
        <v>61480</v>
      </c>
      <c r="E22" s="3">
        <v>2</v>
      </c>
    </row>
    <row r="23" spans="1:5" x14ac:dyDescent="0.25">
      <c r="A23" s="3">
        <f t="shared" si="6"/>
        <v>51215</v>
      </c>
      <c r="B23" s="3" t="str">
        <f t="shared" si="7"/>
        <v>C80F</v>
      </c>
      <c r="C23" s="3" t="str">
        <f t="shared" si="8"/>
        <v>C811</v>
      </c>
      <c r="D23" s="3">
        <v>61490</v>
      </c>
      <c r="E23" s="3">
        <v>2</v>
      </c>
    </row>
    <row r="24" spans="1:5" x14ac:dyDescent="0.25">
      <c r="A24" s="3">
        <f t="shared" si="6"/>
        <v>65536</v>
      </c>
      <c r="B24" s="3" t="str">
        <f t="shared" si="7"/>
        <v>10000</v>
      </c>
      <c r="C24" s="3" t="str">
        <f t="shared" si="8"/>
        <v>10002</v>
      </c>
      <c r="D24" s="3">
        <v>0</v>
      </c>
      <c r="E24" s="3">
        <v>3</v>
      </c>
    </row>
    <row r="25" spans="1:5" x14ac:dyDescent="0.25">
      <c r="A25" s="3">
        <f t="shared" si="6"/>
        <v>65539</v>
      </c>
      <c r="B25" s="3" t="str">
        <f t="shared" si="7"/>
        <v>10003</v>
      </c>
      <c r="C25" s="3" t="str">
        <f t="shared" si="8"/>
        <v>10005</v>
      </c>
      <c r="D25" s="3">
        <v>10</v>
      </c>
      <c r="E25" s="3">
        <v>3</v>
      </c>
    </row>
    <row r="26" spans="1:5" x14ac:dyDescent="0.25">
      <c r="A26" s="3">
        <f t="shared" si="6"/>
        <v>65542</v>
      </c>
      <c r="B26" s="3" t="str">
        <f t="shared" si="7"/>
        <v>10006</v>
      </c>
      <c r="C26" s="3" t="str">
        <f t="shared" si="8"/>
        <v>10008</v>
      </c>
      <c r="D26" s="3">
        <v>20</v>
      </c>
      <c r="E26" s="3">
        <v>3</v>
      </c>
    </row>
    <row r="27" spans="1:5" x14ac:dyDescent="0.25">
      <c r="A27" s="3">
        <f t="shared" si="6"/>
        <v>65545</v>
      </c>
      <c r="B27" s="3" t="str">
        <f t="shared" si="7"/>
        <v>10009</v>
      </c>
      <c r="C27" s="3" t="str">
        <f t="shared" si="8"/>
        <v>1000B</v>
      </c>
      <c r="D27" s="3">
        <v>30</v>
      </c>
      <c r="E27" s="3">
        <v>3</v>
      </c>
    </row>
    <row r="28" spans="1:5" x14ac:dyDescent="0.25">
      <c r="A28" s="3">
        <f t="shared" si="6"/>
        <v>65548</v>
      </c>
      <c r="B28" s="3" t="str">
        <f t="shared" si="7"/>
        <v>1000C</v>
      </c>
      <c r="C28" s="3" t="str">
        <f t="shared" si="8"/>
        <v>1000E</v>
      </c>
      <c r="D28" s="3">
        <v>40</v>
      </c>
      <c r="E28" s="3">
        <v>3</v>
      </c>
    </row>
    <row r="29" spans="1:5" x14ac:dyDescent="0.25">
      <c r="A29" s="6" t="s">
        <v>10</v>
      </c>
      <c r="B29" s="7"/>
      <c r="C29" s="7"/>
      <c r="D29" s="7"/>
      <c r="E29" s="8"/>
    </row>
    <row r="30" spans="1:5" x14ac:dyDescent="0.25">
      <c r="A30" s="3">
        <f>32768*(E30-1)+$C$2*(D30/10)</f>
        <v>83974</v>
      </c>
      <c r="B30" s="3" t="str">
        <f>DEC2HEX(A30)</f>
        <v>14806</v>
      </c>
      <c r="C30" s="3" t="str">
        <f>DEC2HEX(A30+$C$2-1)</f>
        <v>14808</v>
      </c>
      <c r="D30" s="3">
        <v>61460</v>
      </c>
      <c r="E30" s="3">
        <v>3</v>
      </c>
    </row>
    <row r="31" spans="1:5" x14ac:dyDescent="0.25">
      <c r="A31" s="3">
        <f t="shared" ref="A31:A33" si="9">32768*(E31-1)+$C$2*(D31/10)</f>
        <v>83977</v>
      </c>
      <c r="B31" s="3" t="str">
        <f t="shared" ref="B31:B33" si="10">DEC2HEX(A31)</f>
        <v>14809</v>
      </c>
      <c r="C31" s="3" t="str">
        <f t="shared" ref="C31:C33" si="11">DEC2HEX(A31+$C$2-1)</f>
        <v>1480B</v>
      </c>
      <c r="D31" s="3">
        <v>61470</v>
      </c>
      <c r="E31" s="3">
        <v>3</v>
      </c>
    </row>
    <row r="32" spans="1:5" x14ac:dyDescent="0.25">
      <c r="A32" s="3">
        <f t="shared" si="9"/>
        <v>83980</v>
      </c>
      <c r="B32" s="3" t="str">
        <f t="shared" si="10"/>
        <v>1480C</v>
      </c>
      <c r="C32" s="3" t="str">
        <f t="shared" si="11"/>
        <v>1480E</v>
      </c>
      <c r="D32" s="3">
        <v>61480</v>
      </c>
      <c r="E32" s="3">
        <v>3</v>
      </c>
    </row>
    <row r="33" spans="1:5" x14ac:dyDescent="0.25">
      <c r="A33" s="3">
        <f t="shared" si="9"/>
        <v>83983</v>
      </c>
      <c r="B33" s="3" t="str">
        <f t="shared" si="10"/>
        <v>1480F</v>
      </c>
      <c r="C33" s="3" t="str">
        <f t="shared" si="11"/>
        <v>14811</v>
      </c>
      <c r="D33" s="3">
        <v>61490</v>
      </c>
      <c r="E33" s="3">
        <v>3</v>
      </c>
    </row>
    <row r="35" spans="1:5" x14ac:dyDescent="0.25">
      <c r="A35" t="s">
        <v>6</v>
      </c>
    </row>
    <row r="36" spans="1:5" x14ac:dyDescent="0.25">
      <c r="A36" s="4" t="s">
        <v>7</v>
      </c>
      <c r="B36" s="4" t="s">
        <v>8</v>
      </c>
    </row>
    <row r="37" spans="1:5" ht="60" x14ac:dyDescent="0.25">
      <c r="A37" s="2">
        <v>0</v>
      </c>
      <c r="B37" s="2" t="s">
        <v>13</v>
      </c>
    </row>
    <row r="38" spans="1:5" x14ac:dyDescent="0.25">
      <c r="A38" s="2">
        <v>1</v>
      </c>
      <c r="B38" s="2" t="s">
        <v>12</v>
      </c>
    </row>
    <row r="39" spans="1:5" ht="30" x14ac:dyDescent="0.25">
      <c r="A39" s="2">
        <v>2</v>
      </c>
      <c r="B39" s="2" t="s">
        <v>9</v>
      </c>
    </row>
    <row r="41" spans="1:5" x14ac:dyDescent="0.25">
      <c r="B41" s="5" t="s">
        <v>14</v>
      </c>
      <c r="C41">
        <v>0</v>
      </c>
      <c r="D41" t="s">
        <v>15</v>
      </c>
    </row>
    <row r="42" spans="1:5" x14ac:dyDescent="0.25">
      <c r="B42" s="5" t="s">
        <v>16</v>
      </c>
      <c r="C42">
        <v>61490</v>
      </c>
      <c r="D42" t="s">
        <v>15</v>
      </c>
    </row>
    <row r="43" spans="1:5" x14ac:dyDescent="0.25">
      <c r="B43" s="5" t="s">
        <v>17</v>
      </c>
      <c r="C43">
        <f>((C42-C41)/10)+1</f>
        <v>6150</v>
      </c>
    </row>
  </sheetData>
  <mergeCells count="3">
    <mergeCell ref="A9:E9"/>
    <mergeCell ref="A19:E19"/>
    <mergeCell ref="A29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2019-12-16T19:47:12Z</dcterms:created>
  <dcterms:modified xsi:type="dcterms:W3CDTF">2020-01-12T12:27:55Z</dcterms:modified>
</cp:coreProperties>
</file>