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3d529807eb1393ed/documents/amateur radio/SDR/Aries-ATU/measurements/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9" i="1" l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49" i="1" l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E36" i="1" l="1"/>
  <c r="E35" i="1"/>
  <c r="E34" i="1"/>
  <c r="E33" i="1"/>
  <c r="E32" i="1"/>
  <c r="E31" i="1"/>
  <c r="E30" i="1"/>
  <c r="H23" i="1" l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6" i="1"/>
  <c r="H7" i="1"/>
  <c r="H8" i="1"/>
  <c r="H9" i="1"/>
  <c r="H10" i="1"/>
  <c r="H11" i="1"/>
  <c r="H5" i="1"/>
  <c r="E6" i="1"/>
  <c r="E7" i="1"/>
  <c r="E8" i="1"/>
  <c r="E9" i="1"/>
  <c r="E10" i="1"/>
  <c r="E11" i="1"/>
  <c r="E5" i="1"/>
</calcChain>
</file>

<file path=xl/sharedStrings.xml><?xml version="1.0" encoding="utf-8"?>
<sst xmlns="http://schemas.openxmlformats.org/spreadsheetml/2006/main" count="158" uniqueCount="37">
  <si>
    <t>Aries VSWR tests</t>
  </si>
  <si>
    <t>expected VSWR</t>
  </si>
  <si>
    <t>Load ohms</t>
  </si>
  <si>
    <t>Vf</t>
  </si>
  <si>
    <t>Vr</t>
  </si>
  <si>
    <t>Calc VSWR</t>
  </si>
  <si>
    <t>4:1</t>
  </si>
  <si>
    <t>3:1</t>
  </si>
  <si>
    <t>2:1</t>
  </si>
  <si>
    <t>1:1</t>
  </si>
  <si>
    <t>dig VSWR</t>
  </si>
  <si>
    <t>VSWR bridge alone   not connected to L/C and relays</t>
  </si>
  <si>
    <t>multimeter</t>
  </si>
  <si>
    <t>Arduino ADC measurements</t>
  </si>
  <si>
    <t xml:space="preserve">VSWR bridge connected to relays and L/C </t>
  </si>
  <si>
    <t>Vf (ADC)</t>
  </si>
  <si>
    <t>Vr (ADC)</t>
  </si>
  <si>
    <t xml:space="preserve">VSWR bridge connected to relays and L/C, RL1 issue resolved </t>
  </si>
  <si>
    <t>VSWR on LCD display</t>
  </si>
  <si>
    <t>2.4-2.8</t>
  </si>
  <si>
    <t>3.0-3.9</t>
  </si>
  <si>
    <t>There is still a lot of noise on the ADC reasings from the Arduino. Is this because there is RF breakthrough?</t>
  </si>
  <si>
    <t>The huge VSWR errors with high impedance loads have gone. VSWR approximately correct.</t>
  </si>
  <si>
    <t>26/3/2020: VSWR bridge isolated, to "bypass" RF connector. L13 bypassed by wire.</t>
  </si>
  <si>
    <t>1.9MHz</t>
  </si>
  <si>
    <t>typical noise on Fwd ADC measurement +/- 3 samples; on Rev ADC +/-8 samples</t>
  </si>
  <si>
    <t>These appear to be good measurements.</t>
  </si>
  <si>
    <t>28MHz</t>
  </si>
  <si>
    <t>typical noise on Fwd ADC measurement +/- 2 samples; on Rev ADC +/-4 samples</t>
  </si>
  <si>
    <t>The multimeter measurements are useless; Vf exceeds Vr. I suspect there is RF in the multimeter leads.</t>
  </si>
  <si>
    <t>The digital measurements have error but are measuring VSWR, inaccurately</t>
  </si>
  <si>
    <t>25/3/2020: VSWR bridge connected to relays and L/C , RL1 resolved, L13 bypassed by wire</t>
  </si>
  <si>
    <t>26/3/2020: VSWR bridge connected to ATU. L13 bypassed by wire.</t>
  </si>
  <si>
    <t>typical noise on Fwd ADC measurement +/- 7 samples (low Z) +/- 20 sample (high Z)</t>
  </si>
  <si>
    <t>typical noise on Rev ADC measurement +/- 20 samples (low Z) +/- 40 samples (high Z)</t>
  </si>
  <si>
    <t>typical noise on Fwd ADC measurement +/- 6 samples; on Rev ADC +/-40 samples</t>
  </si>
  <si>
    <t>These measurements suggest the bridge is inoperable at 28MHz. Vr &gt;&gt; Vf.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</si>
</sst>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49" fontId="0" fillId="0" borderId="1" xfId="0" applyNumberFormat="1" applyBorder="1"/>
    <xf numFmtId="164" fontId="0" fillId="0" borderId="1" xfId="0" applyNumberFormat="1" applyBorder="1"/>
    <xf numFmtId="0" fontId="0" fillId="0" borderId="1" xfId="0" applyFill="1" applyBorder="1"/>
    <xf numFmtId="0" fontId="1" fillId="0" borderId="1" xfId="0" applyFont="1" applyBorder="1"/>
    <xf numFmtId="49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Fill="1" applyBorder="1"/>
    <xf numFmtId="0" fontId="2" fillId="0" borderId="1" xfId="0" applyFont="1" applyBorder="1"/>
    <xf numFmtId="49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Fill="1" applyBorder="1"/>
    <xf numFmtId="0" fontId="2" fillId="0" borderId="0" xfId="0" applyFont="1"/>
    <xf numFmtId="0" fontId="0" fillId="0" borderId="0" xfId="0" applyBorder="1" applyAlignment="1">
      <alignment wrapText="1"/>
    </xf>
    <xf numFmtId="0" fontId="0" fillId="0" borderId="0" xfId="0" applyFill="1" applyBorder="1"/>
    <xf numFmtId="164" fontId="0" fillId="0" borderId="0" xfId="0" applyNumberFormat="1" applyBorder="1"/>
    <xf numFmtId="0" fontId="1" fillId="0" borderId="0" xfId="0" applyFont="1" applyFill="1" applyBorder="1"/>
    <xf numFmtId="164" fontId="1" fillId="0" borderId="0" xfId="0" applyNumberFormat="1" applyFont="1" applyBorder="1"/>
    <xf numFmtId="0" fontId="2" fillId="0" borderId="0" xfId="0" applyFont="1" applyBorder="1"/>
    <xf numFmtId="49" fontId="2" fillId="0" borderId="0" xfId="0" applyNumberFormat="1" applyFont="1" applyBorder="1"/>
    <xf numFmtId="164" fontId="2" fillId="0" borderId="0" xfId="0" applyNumberFormat="1" applyFont="1" applyBorder="1"/>
    <xf numFmtId="0" fontId="2" fillId="0" borderId="0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abSelected="1" topLeftCell="A80" workbookViewId="0">
      <selection activeCell="A112" sqref="A112"/>
    </sheetView>
  </sheetViews>
  <sheetFormatPr defaultRowHeight="15" x14ac:dyDescent="0.25"/>
  <cols>
    <col min="1" max="1" width="8.42578125" customWidth="1"/>
  </cols>
  <sheetData>
    <row r="1" spans="1:8" x14ac:dyDescent="0.25">
      <c r="A1" t="s">
        <v>0</v>
      </c>
    </row>
    <row r="2" spans="1:8" x14ac:dyDescent="0.25">
      <c r="A2" t="s">
        <v>11</v>
      </c>
    </row>
    <row r="3" spans="1:8" x14ac:dyDescent="0.25">
      <c r="C3" s="25" t="s">
        <v>12</v>
      </c>
      <c r="D3" s="25"/>
      <c r="E3" s="25"/>
      <c r="F3" s="25" t="s">
        <v>13</v>
      </c>
      <c r="G3" s="25"/>
      <c r="H3" s="25"/>
    </row>
    <row r="4" spans="1:8" s="1" customFormat="1" ht="30" x14ac:dyDescent="0.25">
      <c r="A4" s="2" t="s">
        <v>2</v>
      </c>
      <c r="B4" s="2" t="s">
        <v>1</v>
      </c>
      <c r="C4" s="2" t="s">
        <v>3</v>
      </c>
      <c r="D4" s="2" t="s">
        <v>4</v>
      </c>
      <c r="E4" s="2" t="s">
        <v>5</v>
      </c>
      <c r="F4" s="2" t="s">
        <v>15</v>
      </c>
      <c r="G4" s="2" t="s">
        <v>16</v>
      </c>
      <c r="H4" s="2" t="s">
        <v>10</v>
      </c>
    </row>
    <row r="5" spans="1:8" x14ac:dyDescent="0.25">
      <c r="A5" s="3">
        <v>12.5</v>
      </c>
      <c r="B5" s="4" t="s">
        <v>6</v>
      </c>
      <c r="C5" s="3">
        <v>0.79300000000000004</v>
      </c>
      <c r="D5" s="3">
        <v>0.46</v>
      </c>
      <c r="E5" s="5">
        <f>(C5+D5)/(C5-D5)</f>
        <v>3.7627627627627631</v>
      </c>
      <c r="F5" s="6">
        <v>998</v>
      </c>
      <c r="G5" s="6">
        <v>578</v>
      </c>
      <c r="H5" s="5">
        <f>(F5+G5)/(F5-G5)</f>
        <v>3.7523809523809524</v>
      </c>
    </row>
    <row r="6" spans="1:8" x14ac:dyDescent="0.25">
      <c r="A6" s="3">
        <v>16.7</v>
      </c>
      <c r="B6" s="4" t="s">
        <v>7</v>
      </c>
      <c r="C6" s="3">
        <v>0.81399999999999995</v>
      </c>
      <c r="D6" s="3">
        <v>0.38800000000000001</v>
      </c>
      <c r="E6" s="5">
        <f t="shared" ref="E6:E11" si="0">(C6+D6)/(C6-D6)</f>
        <v>2.8215962441314559</v>
      </c>
      <c r="F6" s="6">
        <v>1033</v>
      </c>
      <c r="G6" s="6">
        <v>496</v>
      </c>
      <c r="H6" s="5">
        <f t="shared" ref="H6:H11" si="1">(F6+G6)/(F6-G6)</f>
        <v>2.8472998137802605</v>
      </c>
    </row>
    <row r="7" spans="1:8" x14ac:dyDescent="0.25">
      <c r="A7" s="3">
        <v>25</v>
      </c>
      <c r="B7" s="4" t="s">
        <v>8</v>
      </c>
      <c r="C7" s="3">
        <v>0.85</v>
      </c>
      <c r="D7" s="3">
        <v>0.26800000000000002</v>
      </c>
      <c r="E7" s="5">
        <f t="shared" si="0"/>
        <v>1.9209621993127146</v>
      </c>
      <c r="F7" s="6">
        <v>1083</v>
      </c>
      <c r="G7" s="6">
        <v>347</v>
      </c>
      <c r="H7" s="5">
        <f t="shared" si="1"/>
        <v>1.9429347826086956</v>
      </c>
    </row>
    <row r="8" spans="1:8" x14ac:dyDescent="0.25">
      <c r="A8" s="3">
        <v>50</v>
      </c>
      <c r="B8" s="4" t="s">
        <v>9</v>
      </c>
      <c r="C8" s="3">
        <v>0.93899999999999995</v>
      </c>
      <c r="D8" s="3">
        <v>0</v>
      </c>
      <c r="E8" s="5">
        <f t="shared" si="0"/>
        <v>1</v>
      </c>
      <c r="F8" s="6">
        <v>1199</v>
      </c>
      <c r="G8" s="6">
        <v>11</v>
      </c>
      <c r="H8" s="5">
        <f t="shared" si="1"/>
        <v>1.0185185185185186</v>
      </c>
    </row>
    <row r="9" spans="1:8" x14ac:dyDescent="0.25">
      <c r="A9" s="3">
        <v>100</v>
      </c>
      <c r="B9" s="4" t="s">
        <v>8</v>
      </c>
      <c r="C9" s="3">
        <v>1.0569999999999999</v>
      </c>
      <c r="D9" s="3">
        <v>0.315</v>
      </c>
      <c r="E9" s="5">
        <f t="shared" si="0"/>
        <v>1.8490566037735847</v>
      </c>
      <c r="F9" s="6">
        <v>1326</v>
      </c>
      <c r="G9" s="6">
        <v>400</v>
      </c>
      <c r="H9" s="5">
        <f t="shared" si="1"/>
        <v>1.8639308855291576</v>
      </c>
    </row>
    <row r="10" spans="1:8" x14ac:dyDescent="0.25">
      <c r="A10" s="3">
        <v>150</v>
      </c>
      <c r="B10" s="4" t="s">
        <v>7</v>
      </c>
      <c r="C10" s="3">
        <v>1.115</v>
      </c>
      <c r="D10" s="3">
        <v>0.53500000000000003</v>
      </c>
      <c r="E10" s="5">
        <f t="shared" si="0"/>
        <v>2.8448275862068968</v>
      </c>
      <c r="F10" s="6">
        <v>1397</v>
      </c>
      <c r="G10" s="6">
        <v>669</v>
      </c>
      <c r="H10" s="5">
        <f t="shared" si="1"/>
        <v>2.837912087912088</v>
      </c>
    </row>
    <row r="11" spans="1:8" x14ac:dyDescent="0.25">
      <c r="A11" s="3">
        <v>200</v>
      </c>
      <c r="B11" s="4" t="s">
        <v>6</v>
      </c>
      <c r="C11" s="3">
        <v>1.155</v>
      </c>
      <c r="D11" s="3">
        <v>0.66300000000000003</v>
      </c>
      <c r="E11" s="5">
        <f t="shared" si="0"/>
        <v>3.6951219512195124</v>
      </c>
      <c r="F11" s="6">
        <v>1447</v>
      </c>
      <c r="G11" s="6">
        <v>839</v>
      </c>
      <c r="H11" s="5">
        <f t="shared" si="1"/>
        <v>3.7598684210526314</v>
      </c>
    </row>
    <row r="14" spans="1:8" x14ac:dyDescent="0.25">
      <c r="A14" t="s">
        <v>14</v>
      </c>
    </row>
    <row r="15" spans="1:8" x14ac:dyDescent="0.25">
      <c r="C15" s="25" t="s">
        <v>12</v>
      </c>
      <c r="D15" s="25"/>
      <c r="E15" s="25"/>
      <c r="F15" s="25" t="s">
        <v>13</v>
      </c>
      <c r="G15" s="25"/>
      <c r="H15" s="25"/>
    </row>
    <row r="16" spans="1:8" ht="30" x14ac:dyDescent="0.25">
      <c r="A16" s="2" t="s">
        <v>2</v>
      </c>
      <c r="B16" s="2" t="s">
        <v>1</v>
      </c>
      <c r="C16" s="2" t="s">
        <v>3</v>
      </c>
      <c r="D16" s="2" t="s">
        <v>4</v>
      </c>
      <c r="E16" s="2" t="s">
        <v>5</v>
      </c>
      <c r="F16" s="2" t="s">
        <v>15</v>
      </c>
      <c r="G16" s="2" t="s">
        <v>16</v>
      </c>
      <c r="H16" s="2" t="s">
        <v>10</v>
      </c>
    </row>
    <row r="17" spans="1:8" x14ac:dyDescent="0.25">
      <c r="A17" s="3">
        <v>12.5</v>
      </c>
      <c r="B17" s="4" t="s">
        <v>6</v>
      </c>
      <c r="C17" s="3">
        <v>0.71599999999999997</v>
      </c>
      <c r="D17" s="3">
        <v>0.38400000000000001</v>
      </c>
      <c r="E17" s="5">
        <f>(C17+D17)/(C17-D17)</f>
        <v>3.3132530120481936</v>
      </c>
      <c r="F17" s="6">
        <v>914</v>
      </c>
      <c r="G17" s="6">
        <v>493</v>
      </c>
      <c r="H17" s="5">
        <f>(F17+G17)/(F17-G17)</f>
        <v>3.3420427553444179</v>
      </c>
    </row>
    <row r="18" spans="1:8" x14ac:dyDescent="0.25">
      <c r="A18" s="3">
        <v>16.7</v>
      </c>
      <c r="B18" s="4" t="s">
        <v>7</v>
      </c>
      <c r="C18" s="3">
        <v>0.73499999999999999</v>
      </c>
      <c r="D18" s="3">
        <v>0.31</v>
      </c>
      <c r="E18" s="5">
        <f t="shared" ref="E18:E23" si="2">(C18+D18)/(C18-D18)</f>
        <v>2.4588235294117644</v>
      </c>
      <c r="F18" s="6">
        <v>932</v>
      </c>
      <c r="G18" s="6">
        <v>396</v>
      </c>
      <c r="H18" s="5">
        <f t="shared" ref="H18:H23" si="3">(F18+G18)/(F18-G18)</f>
        <v>2.4776119402985075</v>
      </c>
    </row>
    <row r="19" spans="1:8" x14ac:dyDescent="0.25">
      <c r="A19" s="3">
        <v>25</v>
      </c>
      <c r="B19" s="4" t="s">
        <v>8</v>
      </c>
      <c r="C19" s="3">
        <v>0.76900000000000002</v>
      </c>
      <c r="D19" s="3">
        <v>0.17799999999999999</v>
      </c>
      <c r="E19" s="5">
        <f t="shared" si="2"/>
        <v>1.6023688663282574</v>
      </c>
      <c r="F19" s="6">
        <v>975</v>
      </c>
      <c r="G19" s="6">
        <v>231</v>
      </c>
      <c r="H19" s="5">
        <f t="shared" si="3"/>
        <v>1.6209677419354838</v>
      </c>
    </row>
    <row r="20" spans="1:8" x14ac:dyDescent="0.25">
      <c r="A20" s="3">
        <v>50</v>
      </c>
      <c r="B20" s="4" t="s">
        <v>9</v>
      </c>
      <c r="C20" s="3">
        <v>0.85299999999999998</v>
      </c>
      <c r="D20" s="3">
        <v>8.5999999999999993E-2</v>
      </c>
      <c r="E20" s="5">
        <f t="shared" si="2"/>
        <v>1.2242503259452411</v>
      </c>
      <c r="F20" s="6">
        <v>1084</v>
      </c>
      <c r="G20" s="6">
        <v>113</v>
      </c>
      <c r="H20" s="5">
        <f t="shared" si="3"/>
        <v>1.2327497425334706</v>
      </c>
    </row>
    <row r="21" spans="1:8" x14ac:dyDescent="0.25">
      <c r="A21" s="7">
        <v>100</v>
      </c>
      <c r="B21" s="8" t="s">
        <v>8</v>
      </c>
      <c r="C21" s="7">
        <v>0.97199999999999998</v>
      </c>
      <c r="D21" s="7">
        <v>0.48499999999999999</v>
      </c>
      <c r="E21" s="9">
        <f t="shared" si="2"/>
        <v>2.9917864476386034</v>
      </c>
      <c r="F21" s="10">
        <v>1235</v>
      </c>
      <c r="G21" s="10">
        <v>620</v>
      </c>
      <c r="H21" s="9">
        <f t="shared" si="3"/>
        <v>3.0162601626016259</v>
      </c>
    </row>
    <row r="22" spans="1:8" x14ac:dyDescent="0.25">
      <c r="A22" s="7">
        <v>150</v>
      </c>
      <c r="B22" s="8" t="s">
        <v>7</v>
      </c>
      <c r="C22" s="7">
        <v>1.002</v>
      </c>
      <c r="D22" s="7">
        <v>0.73499999999999999</v>
      </c>
      <c r="E22" s="9">
        <f t="shared" si="2"/>
        <v>6.5056179775280896</v>
      </c>
      <c r="F22" s="10">
        <v>1315</v>
      </c>
      <c r="G22" s="10">
        <v>960</v>
      </c>
      <c r="H22" s="9">
        <f t="shared" si="3"/>
        <v>6.408450704225352</v>
      </c>
    </row>
    <row r="23" spans="1:8" x14ac:dyDescent="0.25">
      <c r="A23" s="7">
        <v>200</v>
      </c>
      <c r="B23" s="8" t="s">
        <v>6</v>
      </c>
      <c r="C23" s="7">
        <v>1.0880000000000001</v>
      </c>
      <c r="D23" s="7">
        <v>0.88400000000000001</v>
      </c>
      <c r="E23" s="9">
        <f t="shared" si="2"/>
        <v>9.6666666666666625</v>
      </c>
      <c r="F23" s="10">
        <v>1366</v>
      </c>
      <c r="G23" s="10">
        <v>1105</v>
      </c>
      <c r="H23" s="9">
        <f t="shared" si="3"/>
        <v>9.4674329501915704</v>
      </c>
    </row>
    <row r="27" spans="1:8" x14ac:dyDescent="0.25">
      <c r="A27" t="s">
        <v>17</v>
      </c>
    </row>
    <row r="28" spans="1:8" x14ac:dyDescent="0.25">
      <c r="C28" s="25" t="s">
        <v>12</v>
      </c>
      <c r="D28" s="25"/>
      <c r="E28" s="25"/>
      <c r="F28" s="27"/>
      <c r="G28" s="27"/>
      <c r="H28" s="27"/>
    </row>
    <row r="29" spans="1:8" ht="30" x14ac:dyDescent="0.25">
      <c r="A29" s="2" t="s">
        <v>2</v>
      </c>
      <c r="B29" s="2" t="s">
        <v>1</v>
      </c>
      <c r="C29" s="2" t="s">
        <v>3</v>
      </c>
      <c r="D29" s="2" t="s">
        <v>4</v>
      </c>
      <c r="E29" s="2" t="s">
        <v>5</v>
      </c>
      <c r="F29" s="16"/>
      <c r="G29" s="16"/>
      <c r="H29" s="16"/>
    </row>
    <row r="30" spans="1:8" x14ac:dyDescent="0.25">
      <c r="A30" s="3">
        <v>12.5</v>
      </c>
      <c r="B30" s="4" t="s">
        <v>6</v>
      </c>
      <c r="C30" s="3">
        <v>0.72299999999999998</v>
      </c>
      <c r="D30" s="3">
        <v>0.38900000000000001</v>
      </c>
      <c r="E30" s="5">
        <f>(C30+D30)/(C30-D30)</f>
        <v>3.3293413173652699</v>
      </c>
      <c r="F30" s="17"/>
      <c r="G30" s="17"/>
      <c r="H30" s="18"/>
    </row>
    <row r="31" spans="1:8" x14ac:dyDescent="0.25">
      <c r="A31" s="3">
        <v>16.7</v>
      </c>
      <c r="B31" s="4" t="s">
        <v>7</v>
      </c>
      <c r="C31" s="3">
        <v>0.74299999999999999</v>
      </c>
      <c r="D31" s="3">
        <v>0.314</v>
      </c>
      <c r="E31" s="5">
        <f t="shared" ref="E31:E36" si="4">(C31+D31)/(C31-D31)</f>
        <v>2.4638694638694636</v>
      </c>
      <c r="F31" s="17"/>
      <c r="G31" s="17"/>
      <c r="H31" s="18"/>
    </row>
    <row r="32" spans="1:8" x14ac:dyDescent="0.25">
      <c r="A32" s="3">
        <v>25</v>
      </c>
      <c r="B32" s="4" t="s">
        <v>8</v>
      </c>
      <c r="C32" s="3">
        <v>0.77500000000000002</v>
      </c>
      <c r="D32" s="3">
        <v>0.18</v>
      </c>
      <c r="E32" s="5">
        <f t="shared" si="4"/>
        <v>1.605042016806723</v>
      </c>
      <c r="F32" s="17"/>
      <c r="G32" s="17"/>
      <c r="H32" s="18"/>
    </row>
    <row r="33" spans="1:9" x14ac:dyDescent="0.25">
      <c r="A33" s="3">
        <v>50</v>
      </c>
      <c r="B33" s="4" t="s">
        <v>9</v>
      </c>
      <c r="C33" s="3">
        <v>0.85599999999999998</v>
      </c>
      <c r="D33" s="3">
        <v>8.5000000000000006E-2</v>
      </c>
      <c r="E33" s="5">
        <f t="shared" si="4"/>
        <v>1.2204928664072632</v>
      </c>
      <c r="F33" s="17"/>
      <c r="G33" s="17"/>
      <c r="H33" s="18"/>
    </row>
    <row r="34" spans="1:9" x14ac:dyDescent="0.25">
      <c r="A34" s="7">
        <v>100</v>
      </c>
      <c r="B34" s="8" t="s">
        <v>8</v>
      </c>
      <c r="C34" s="7">
        <v>0.98099999999999998</v>
      </c>
      <c r="D34" s="7">
        <v>0.47799999999999998</v>
      </c>
      <c r="E34" s="9">
        <f t="shared" si="4"/>
        <v>2.9005964214711732</v>
      </c>
      <c r="F34" s="19"/>
      <c r="G34" s="19"/>
      <c r="H34" s="20"/>
    </row>
    <row r="35" spans="1:9" x14ac:dyDescent="0.25">
      <c r="A35" s="7">
        <v>150</v>
      </c>
      <c r="B35" s="8" t="s">
        <v>7</v>
      </c>
      <c r="C35" s="7">
        <v>1.052</v>
      </c>
      <c r="D35" s="7">
        <v>0.72299999999999998</v>
      </c>
      <c r="E35" s="9">
        <f t="shared" si="4"/>
        <v>5.3951367781155</v>
      </c>
      <c r="F35" s="19"/>
      <c r="G35" s="19"/>
      <c r="H35" s="20"/>
    </row>
    <row r="36" spans="1:9" x14ac:dyDescent="0.25">
      <c r="A36" s="7">
        <v>200</v>
      </c>
      <c r="B36" s="8" t="s">
        <v>6</v>
      </c>
      <c r="C36" s="7">
        <v>1.095</v>
      </c>
      <c r="D36" s="7">
        <v>0.873</v>
      </c>
      <c r="E36" s="9">
        <f t="shared" si="4"/>
        <v>8.8648648648648649</v>
      </c>
      <c r="F36" s="19"/>
      <c r="G36" s="19"/>
      <c r="H36" s="20"/>
    </row>
    <row r="40" spans="1:9" x14ac:dyDescent="0.25">
      <c r="A40" t="s">
        <v>31</v>
      </c>
    </row>
    <row r="41" spans="1:9" x14ac:dyDescent="0.25">
      <c r="C41" s="25" t="s">
        <v>12</v>
      </c>
      <c r="D41" s="25"/>
      <c r="E41" s="25"/>
      <c r="F41" s="25" t="s">
        <v>13</v>
      </c>
      <c r="G41" s="25"/>
      <c r="H41" s="25"/>
      <c r="I41" s="26" t="s">
        <v>18</v>
      </c>
    </row>
    <row r="42" spans="1:9" ht="30" x14ac:dyDescent="0.25">
      <c r="A42" s="2" t="s">
        <v>2</v>
      </c>
      <c r="B42" s="2" t="s">
        <v>1</v>
      </c>
      <c r="C42" s="2" t="s">
        <v>3</v>
      </c>
      <c r="D42" s="2" t="s">
        <v>4</v>
      </c>
      <c r="E42" s="2" t="s">
        <v>5</v>
      </c>
      <c r="F42" s="2" t="s">
        <v>15</v>
      </c>
      <c r="G42" s="2" t="s">
        <v>16</v>
      </c>
      <c r="H42" s="2" t="s">
        <v>10</v>
      </c>
      <c r="I42" s="26"/>
    </row>
    <row r="43" spans="1:9" x14ac:dyDescent="0.25">
      <c r="A43" s="3">
        <v>12.5</v>
      </c>
      <c r="B43" s="4" t="s">
        <v>6</v>
      </c>
      <c r="C43" s="3">
        <v>0.69499999999999995</v>
      </c>
      <c r="D43" s="3">
        <v>0.39400000000000002</v>
      </c>
      <c r="E43" s="5">
        <f>(C43+D43)/(C43-D43)</f>
        <v>3.6179401993355489</v>
      </c>
      <c r="F43" s="6">
        <v>893</v>
      </c>
      <c r="G43" s="6">
        <v>504</v>
      </c>
      <c r="H43" s="5">
        <f>(F43+G43)/(F43-G43)</f>
        <v>3.5912596401028276</v>
      </c>
      <c r="I43" s="3">
        <v>3.8</v>
      </c>
    </row>
    <row r="44" spans="1:9" x14ac:dyDescent="0.25">
      <c r="A44" s="3">
        <v>16.7</v>
      </c>
      <c r="B44" s="4" t="s">
        <v>7</v>
      </c>
      <c r="C44" s="3">
        <v>0.71599999999999997</v>
      </c>
      <c r="D44" s="3">
        <v>0.33400000000000002</v>
      </c>
      <c r="E44" s="5">
        <f t="shared" ref="E44:E49" si="5">(C44+D44)/(C44-D44)</f>
        <v>2.7486910994764404</v>
      </c>
      <c r="F44" s="6">
        <v>913</v>
      </c>
      <c r="G44" s="6">
        <v>427</v>
      </c>
      <c r="H44" s="5">
        <f t="shared" ref="H44:H49" si="6">(F44+G44)/(F44-G44)</f>
        <v>2.7572016460905351</v>
      </c>
      <c r="I44" s="3">
        <v>2.8</v>
      </c>
    </row>
    <row r="45" spans="1:9" x14ac:dyDescent="0.25">
      <c r="A45" s="3">
        <v>25</v>
      </c>
      <c r="B45" s="4" t="s">
        <v>8</v>
      </c>
      <c r="C45" s="3">
        <v>0.754</v>
      </c>
      <c r="D45" s="3">
        <v>0.22700000000000001</v>
      </c>
      <c r="E45" s="5">
        <f t="shared" si="5"/>
        <v>1.8614800759013281</v>
      </c>
      <c r="F45" s="6">
        <v>959</v>
      </c>
      <c r="G45" s="6">
        <v>291</v>
      </c>
      <c r="H45" s="5">
        <f t="shared" si="6"/>
        <v>1.8712574850299402</v>
      </c>
      <c r="I45" s="3">
        <v>1.9</v>
      </c>
    </row>
    <row r="46" spans="1:9" x14ac:dyDescent="0.25">
      <c r="A46" s="3">
        <v>50</v>
      </c>
      <c r="B46" s="4" t="s">
        <v>9</v>
      </c>
      <c r="C46" s="3">
        <v>0.83</v>
      </c>
      <c r="D46" s="3">
        <v>0.02</v>
      </c>
      <c r="E46" s="5">
        <f t="shared" si="5"/>
        <v>1.0493827160493827</v>
      </c>
      <c r="F46" s="6">
        <v>1067</v>
      </c>
      <c r="G46" s="6">
        <v>16</v>
      </c>
      <c r="H46" s="5">
        <f t="shared" si="6"/>
        <v>1.0304471931493815</v>
      </c>
      <c r="I46" s="3">
        <v>1</v>
      </c>
    </row>
    <row r="47" spans="1:9" s="15" customFormat="1" x14ac:dyDescent="0.25">
      <c r="A47" s="11">
        <v>100</v>
      </c>
      <c r="B47" s="12" t="s">
        <v>8</v>
      </c>
      <c r="C47" s="11">
        <v>0.95</v>
      </c>
      <c r="D47" s="11">
        <v>0.27200000000000002</v>
      </c>
      <c r="E47" s="13">
        <f t="shared" si="5"/>
        <v>1.8023598820058999</v>
      </c>
      <c r="F47" s="14">
        <v>1205</v>
      </c>
      <c r="G47" s="14">
        <v>333</v>
      </c>
      <c r="H47" s="13">
        <f t="shared" si="6"/>
        <v>1.7637614678899083</v>
      </c>
      <c r="I47" s="11">
        <v>1.8</v>
      </c>
    </row>
    <row r="48" spans="1:9" s="15" customFormat="1" x14ac:dyDescent="0.25">
      <c r="A48" s="11">
        <v>150</v>
      </c>
      <c r="B48" s="12" t="s">
        <v>7</v>
      </c>
      <c r="C48" s="11">
        <v>1.0329999999999999</v>
      </c>
      <c r="D48" s="11">
        <v>0.47399999999999998</v>
      </c>
      <c r="E48" s="13">
        <f t="shared" si="5"/>
        <v>2.6958855098389982</v>
      </c>
      <c r="F48" s="14">
        <v>1310</v>
      </c>
      <c r="G48" s="14">
        <v>595</v>
      </c>
      <c r="H48" s="13">
        <f t="shared" si="6"/>
        <v>2.6643356643356642</v>
      </c>
      <c r="I48" s="11" t="s">
        <v>19</v>
      </c>
    </row>
    <row r="49" spans="1:9" s="15" customFormat="1" x14ac:dyDescent="0.25">
      <c r="A49" s="11">
        <v>200</v>
      </c>
      <c r="B49" s="12" t="s">
        <v>6</v>
      </c>
      <c r="C49" s="11">
        <v>1.071</v>
      </c>
      <c r="D49" s="11">
        <v>0.6</v>
      </c>
      <c r="E49" s="13">
        <f t="shared" si="5"/>
        <v>3.5477707006369426</v>
      </c>
      <c r="F49" s="14">
        <v>1355</v>
      </c>
      <c r="G49" s="14">
        <v>755</v>
      </c>
      <c r="H49" s="13">
        <f t="shared" si="6"/>
        <v>3.5166666666666666</v>
      </c>
      <c r="I49" s="11" t="s">
        <v>20</v>
      </c>
    </row>
    <row r="50" spans="1:9" s="15" customFormat="1" x14ac:dyDescent="0.25">
      <c r="A50" s="21" t="s">
        <v>22</v>
      </c>
      <c r="B50" s="22"/>
      <c r="C50" s="21"/>
      <c r="D50" s="21"/>
      <c r="E50" s="23"/>
      <c r="F50" s="24"/>
      <c r="G50" s="24"/>
      <c r="H50" s="23"/>
      <c r="I50" s="21"/>
    </row>
    <row r="51" spans="1:9" x14ac:dyDescent="0.25">
      <c r="A51" t="s">
        <v>21</v>
      </c>
    </row>
    <row r="55" spans="1:9" x14ac:dyDescent="0.25">
      <c r="A55" t="s">
        <v>23</v>
      </c>
    </row>
    <row r="57" spans="1:9" x14ac:dyDescent="0.25">
      <c r="A57" t="s">
        <v>24</v>
      </c>
      <c r="C57" s="25" t="s">
        <v>12</v>
      </c>
      <c r="D57" s="25"/>
      <c r="E57" s="25"/>
      <c r="F57" s="25" t="s">
        <v>13</v>
      </c>
      <c r="G57" s="25"/>
      <c r="H57" s="25"/>
    </row>
    <row r="58" spans="1:9" ht="30" x14ac:dyDescent="0.25">
      <c r="A58" s="2" t="s">
        <v>2</v>
      </c>
      <c r="B58" s="2" t="s">
        <v>1</v>
      </c>
      <c r="C58" s="2" t="s">
        <v>3</v>
      </c>
      <c r="D58" s="2" t="s">
        <v>4</v>
      </c>
      <c r="E58" s="2" t="s">
        <v>5</v>
      </c>
      <c r="F58" s="2" t="s">
        <v>15</v>
      </c>
      <c r="G58" s="2" t="s">
        <v>16</v>
      </c>
      <c r="H58" s="2" t="s">
        <v>10</v>
      </c>
    </row>
    <row r="59" spans="1:9" x14ac:dyDescent="0.25">
      <c r="A59" s="3">
        <v>12.5</v>
      </c>
      <c r="B59" s="4" t="s">
        <v>6</v>
      </c>
      <c r="C59" s="3">
        <v>0.71399999999999997</v>
      </c>
      <c r="D59" s="3">
        <v>0.40600000000000003</v>
      </c>
      <c r="E59" s="5">
        <f>(C59+D59)/(C59-D59)</f>
        <v>3.6363636363636376</v>
      </c>
      <c r="F59" s="6">
        <v>908</v>
      </c>
      <c r="G59" s="6">
        <v>521</v>
      </c>
      <c r="H59" s="5">
        <f>(F59+G59)/(F59-G59)</f>
        <v>3.6925064599483206</v>
      </c>
    </row>
    <row r="60" spans="1:9" x14ac:dyDescent="0.25">
      <c r="A60" s="3">
        <v>16.7</v>
      </c>
      <c r="B60" s="4" t="s">
        <v>7</v>
      </c>
      <c r="C60" s="3">
        <v>0.73599999999999999</v>
      </c>
      <c r="D60" s="3">
        <v>0.34399999999999997</v>
      </c>
      <c r="E60" s="5">
        <f t="shared" ref="E60:E65" si="7">(C60+D60)/(C60-D60)</f>
        <v>2.7551020408163267</v>
      </c>
      <c r="F60" s="6">
        <v>976</v>
      </c>
      <c r="G60" s="6">
        <v>440</v>
      </c>
      <c r="H60" s="5">
        <f t="shared" ref="H60:H65" si="8">(F60+G60)/(F60-G60)</f>
        <v>2.6417910447761193</v>
      </c>
    </row>
    <row r="61" spans="1:9" x14ac:dyDescent="0.25">
      <c r="A61" s="3">
        <v>25</v>
      </c>
      <c r="B61" s="4" t="s">
        <v>8</v>
      </c>
      <c r="C61" s="3">
        <v>0.77500000000000002</v>
      </c>
      <c r="D61" s="3">
        <v>0.23499999999999999</v>
      </c>
      <c r="E61" s="5">
        <f t="shared" si="7"/>
        <v>1.8703703703703702</v>
      </c>
      <c r="F61" s="6">
        <v>987</v>
      </c>
      <c r="G61" s="6">
        <v>302</v>
      </c>
      <c r="H61" s="5">
        <f t="shared" si="8"/>
        <v>1.8817518248175182</v>
      </c>
    </row>
    <row r="62" spans="1:9" x14ac:dyDescent="0.25">
      <c r="A62" s="3">
        <v>50</v>
      </c>
      <c r="B62" s="4" t="s">
        <v>9</v>
      </c>
      <c r="C62" s="3">
        <v>0.85399999999999998</v>
      </c>
      <c r="D62" s="3">
        <v>0</v>
      </c>
      <c r="E62" s="5">
        <f t="shared" si="7"/>
        <v>1</v>
      </c>
      <c r="F62" s="6">
        <v>1087</v>
      </c>
      <c r="G62" s="6">
        <v>8</v>
      </c>
      <c r="H62" s="5">
        <f t="shared" si="8"/>
        <v>1.0148285449490269</v>
      </c>
    </row>
    <row r="63" spans="1:9" x14ac:dyDescent="0.25">
      <c r="A63" s="11">
        <v>100</v>
      </c>
      <c r="B63" s="12" t="s">
        <v>8</v>
      </c>
      <c r="C63" s="11">
        <v>0.95599999999999996</v>
      </c>
      <c r="D63" s="11">
        <v>0.28299999999999997</v>
      </c>
      <c r="E63" s="13">
        <f t="shared" si="7"/>
        <v>1.841010401188707</v>
      </c>
      <c r="F63" s="14">
        <v>1214</v>
      </c>
      <c r="G63" s="14">
        <v>364</v>
      </c>
      <c r="H63" s="13">
        <f t="shared" si="8"/>
        <v>1.8564705882352941</v>
      </c>
    </row>
    <row r="64" spans="1:9" x14ac:dyDescent="0.25">
      <c r="A64" s="11">
        <v>150</v>
      </c>
      <c r="B64" s="12" t="s">
        <v>7</v>
      </c>
      <c r="C64" s="11">
        <v>1.01</v>
      </c>
      <c r="D64" s="11">
        <v>0.48099999999999998</v>
      </c>
      <c r="E64" s="13">
        <f t="shared" si="7"/>
        <v>2.8185255198487713</v>
      </c>
      <c r="F64" s="14">
        <v>1286</v>
      </c>
      <c r="G64" s="14">
        <v>610</v>
      </c>
      <c r="H64" s="13">
        <f t="shared" si="8"/>
        <v>2.804733727810651</v>
      </c>
    </row>
    <row r="65" spans="1:8" x14ac:dyDescent="0.25">
      <c r="A65" s="11">
        <v>200</v>
      </c>
      <c r="B65" s="12" t="s">
        <v>6</v>
      </c>
      <c r="C65" s="11">
        <v>1.0449999999999999</v>
      </c>
      <c r="D65" s="11">
        <v>0.60199999999999998</v>
      </c>
      <c r="E65" s="13">
        <f t="shared" si="7"/>
        <v>3.7178329571106095</v>
      </c>
      <c r="F65" s="14">
        <v>1326</v>
      </c>
      <c r="G65" s="14">
        <v>760</v>
      </c>
      <c r="H65" s="13">
        <f t="shared" si="8"/>
        <v>3.6855123674911661</v>
      </c>
    </row>
    <row r="66" spans="1:8" x14ac:dyDescent="0.25">
      <c r="A66" t="s">
        <v>25</v>
      </c>
    </row>
    <row r="67" spans="1:8" x14ac:dyDescent="0.25">
      <c r="A67" t="s">
        <v>26</v>
      </c>
    </row>
    <row r="70" spans="1:8" x14ac:dyDescent="0.25">
      <c r="A70" t="s">
        <v>27</v>
      </c>
      <c r="C70" s="25" t="s">
        <v>12</v>
      </c>
      <c r="D70" s="25"/>
      <c r="E70" s="25"/>
      <c r="F70" s="25" t="s">
        <v>13</v>
      </c>
      <c r="G70" s="25"/>
      <c r="H70" s="25"/>
    </row>
    <row r="71" spans="1:8" ht="30" x14ac:dyDescent="0.25">
      <c r="A71" s="2" t="s">
        <v>2</v>
      </c>
      <c r="B71" s="2" t="s">
        <v>1</v>
      </c>
      <c r="C71" s="2" t="s">
        <v>3</v>
      </c>
      <c r="D71" s="2" t="s">
        <v>4</v>
      </c>
      <c r="E71" s="2" t="s">
        <v>5</v>
      </c>
      <c r="F71" s="2" t="s">
        <v>15</v>
      </c>
      <c r="G71" s="2" t="s">
        <v>16</v>
      </c>
      <c r="H71" s="2" t="s">
        <v>10</v>
      </c>
    </row>
    <row r="72" spans="1:8" x14ac:dyDescent="0.25">
      <c r="A72" s="3">
        <v>12.5</v>
      </c>
      <c r="B72" s="4" t="s">
        <v>6</v>
      </c>
      <c r="C72" s="3">
        <v>0.73199999999999998</v>
      </c>
      <c r="D72" s="3">
        <v>0.995</v>
      </c>
      <c r="E72" s="5">
        <f>(C72+D72)/(C72-D72)</f>
        <v>-6.5665399239543722</v>
      </c>
      <c r="F72" s="6">
        <v>1120</v>
      </c>
      <c r="G72" s="6">
        <v>777</v>
      </c>
      <c r="H72" s="5">
        <f>(F72+G72)/(F72-G72)</f>
        <v>5.5306122448979593</v>
      </c>
    </row>
    <row r="73" spans="1:8" x14ac:dyDescent="0.25">
      <c r="A73" s="3">
        <v>16.7</v>
      </c>
      <c r="B73" s="4" t="s">
        <v>7</v>
      </c>
      <c r="C73" s="3">
        <v>0.71499999999999997</v>
      </c>
      <c r="D73" s="3">
        <v>1.4</v>
      </c>
      <c r="E73" s="5">
        <f t="shared" ref="E73:E78" si="9">(C73+D73)/(C73-D73)</f>
        <v>-3.0875912408759123</v>
      </c>
      <c r="F73" s="6">
        <v>1124</v>
      </c>
      <c r="G73" s="6">
        <v>680</v>
      </c>
      <c r="H73" s="5">
        <f t="shared" ref="H73:H78" si="10">(F73+G73)/(F73-G73)</f>
        <v>4.0630630630630629</v>
      </c>
    </row>
    <row r="74" spans="1:8" x14ac:dyDescent="0.25">
      <c r="A74" s="3">
        <v>25</v>
      </c>
      <c r="B74" s="4" t="s">
        <v>8</v>
      </c>
      <c r="C74" s="3">
        <v>0.751</v>
      </c>
      <c r="D74" s="3">
        <v>1.03</v>
      </c>
      <c r="E74" s="5">
        <f t="shared" si="9"/>
        <v>-6.3835125448028673</v>
      </c>
      <c r="F74" s="6">
        <v>1142</v>
      </c>
      <c r="G74" s="6">
        <v>525</v>
      </c>
      <c r="H74" s="5">
        <f t="shared" si="10"/>
        <v>2.7017828200972449</v>
      </c>
    </row>
    <row r="75" spans="1:8" x14ac:dyDescent="0.25">
      <c r="A75" s="3">
        <v>50</v>
      </c>
      <c r="B75" s="4" t="s">
        <v>9</v>
      </c>
      <c r="C75" s="3">
        <v>0.92300000000000004</v>
      </c>
      <c r="D75" s="3">
        <v>0.56999999999999995</v>
      </c>
      <c r="E75" s="5">
        <f t="shared" si="9"/>
        <v>4.2294617563739365</v>
      </c>
      <c r="F75" s="6">
        <v>1190</v>
      </c>
      <c r="G75" s="6">
        <v>158</v>
      </c>
      <c r="H75" s="5">
        <f t="shared" si="10"/>
        <v>1.306201550387597</v>
      </c>
    </row>
    <row r="76" spans="1:8" x14ac:dyDescent="0.25">
      <c r="A76" s="11">
        <v>100</v>
      </c>
      <c r="B76" s="12" t="s">
        <v>8</v>
      </c>
      <c r="C76" s="11">
        <v>0.97099999999999997</v>
      </c>
      <c r="D76" s="11">
        <v>0.48699999999999999</v>
      </c>
      <c r="E76" s="13">
        <f t="shared" si="9"/>
        <v>3.0123966942148761</v>
      </c>
      <c r="F76" s="14">
        <v>1244</v>
      </c>
      <c r="G76" s="14">
        <v>182</v>
      </c>
      <c r="H76" s="13">
        <f t="shared" si="10"/>
        <v>1.3427495291902072</v>
      </c>
    </row>
    <row r="77" spans="1:8" x14ac:dyDescent="0.25">
      <c r="A77" s="11">
        <v>150</v>
      </c>
      <c r="B77" s="12" t="s">
        <v>7</v>
      </c>
      <c r="C77" s="11">
        <v>1.008</v>
      </c>
      <c r="D77" s="11">
        <v>0.45400000000000001</v>
      </c>
      <c r="E77" s="13">
        <f t="shared" si="9"/>
        <v>2.63898916967509</v>
      </c>
      <c r="F77" s="14">
        <v>1293</v>
      </c>
      <c r="G77" s="14">
        <v>421</v>
      </c>
      <c r="H77" s="13">
        <f t="shared" si="10"/>
        <v>1.9655963302752293</v>
      </c>
    </row>
    <row r="78" spans="1:8" x14ac:dyDescent="0.25">
      <c r="A78" s="11">
        <v>200</v>
      </c>
      <c r="B78" s="12" t="s">
        <v>6</v>
      </c>
      <c r="C78" s="11">
        <v>1.024</v>
      </c>
      <c r="D78" s="11">
        <v>0.59599999999999997</v>
      </c>
      <c r="E78" s="13">
        <f t="shared" si="9"/>
        <v>3.7850467289719623</v>
      </c>
      <c r="F78" s="14">
        <v>1318</v>
      </c>
      <c r="G78" s="14">
        <v>565</v>
      </c>
      <c r="H78" s="13">
        <f t="shared" si="10"/>
        <v>2.50066401062417</v>
      </c>
    </row>
    <row r="79" spans="1:8" x14ac:dyDescent="0.25">
      <c r="A79" t="s">
        <v>28</v>
      </c>
    </row>
    <row r="80" spans="1:8" x14ac:dyDescent="0.25">
      <c r="A80" t="s">
        <v>29</v>
      </c>
    </row>
    <row r="81" spans="1:8" x14ac:dyDescent="0.25">
      <c r="A81" t="s">
        <v>30</v>
      </c>
    </row>
    <row r="86" spans="1:8" x14ac:dyDescent="0.25">
      <c r="A86" t="s">
        <v>32</v>
      </c>
    </row>
    <row r="88" spans="1:8" x14ac:dyDescent="0.25">
      <c r="A88" t="s">
        <v>24</v>
      </c>
      <c r="C88" s="25" t="s">
        <v>12</v>
      </c>
      <c r="D88" s="25"/>
      <c r="E88" s="25"/>
      <c r="F88" s="25" t="s">
        <v>13</v>
      </c>
      <c r="G88" s="25"/>
      <c r="H88" s="25"/>
    </row>
    <row r="89" spans="1:8" ht="30" x14ac:dyDescent="0.25">
      <c r="A89" s="2" t="s">
        <v>2</v>
      </c>
      <c r="B89" s="2" t="s">
        <v>1</v>
      </c>
      <c r="C89" s="2" t="s">
        <v>3</v>
      </c>
      <c r="D89" s="2" t="s">
        <v>4</v>
      </c>
      <c r="E89" s="2" t="s">
        <v>5</v>
      </c>
      <c r="F89" s="2" t="s">
        <v>15</v>
      </c>
      <c r="G89" s="2" t="s">
        <v>16</v>
      </c>
      <c r="H89" s="2" t="s">
        <v>10</v>
      </c>
    </row>
    <row r="90" spans="1:8" x14ac:dyDescent="0.25">
      <c r="A90" s="3">
        <v>12.5</v>
      </c>
      <c r="B90" s="4" t="s">
        <v>6</v>
      </c>
      <c r="C90" s="3">
        <v>0.68700000000000006</v>
      </c>
      <c r="D90" s="3">
        <v>0.39700000000000002</v>
      </c>
      <c r="E90" s="5">
        <f>(C90+D90)/(C90-D90)</f>
        <v>3.7379310344827585</v>
      </c>
      <c r="F90" s="6">
        <v>873</v>
      </c>
      <c r="G90" s="6">
        <v>505</v>
      </c>
      <c r="H90" s="5">
        <f>(F90+G90)/(F90-G90)</f>
        <v>3.7445652173913042</v>
      </c>
    </row>
    <row r="91" spans="1:8" x14ac:dyDescent="0.25">
      <c r="A91" s="3">
        <v>16.7</v>
      </c>
      <c r="B91" s="4" t="s">
        <v>7</v>
      </c>
      <c r="C91" s="3">
        <v>0.71</v>
      </c>
      <c r="D91" s="3">
        <v>0.34100000000000003</v>
      </c>
      <c r="E91" s="5">
        <f t="shared" ref="E91:E96" si="11">(C91+D91)/(C91-D91)</f>
        <v>2.8482384823848244</v>
      </c>
      <c r="F91" s="6">
        <v>903</v>
      </c>
      <c r="G91" s="6">
        <v>435</v>
      </c>
      <c r="H91" s="5">
        <f t="shared" ref="H91:H96" si="12">(F91+G91)/(F91-G91)</f>
        <v>2.858974358974359</v>
      </c>
    </row>
    <row r="92" spans="1:8" x14ac:dyDescent="0.25">
      <c r="A92" s="3">
        <v>25</v>
      </c>
      <c r="B92" s="4" t="s">
        <v>8</v>
      </c>
      <c r="C92" s="3">
        <v>0.752</v>
      </c>
      <c r="D92" s="3">
        <v>0.24</v>
      </c>
      <c r="E92" s="5">
        <f t="shared" si="11"/>
        <v>1.9375</v>
      </c>
      <c r="F92" s="6">
        <v>953</v>
      </c>
      <c r="G92" s="6">
        <v>310</v>
      </c>
      <c r="H92" s="5">
        <f t="shared" si="12"/>
        <v>1.9642301710730949</v>
      </c>
    </row>
    <row r="93" spans="1:8" x14ac:dyDescent="0.25">
      <c r="A93" s="3">
        <v>50</v>
      </c>
      <c r="B93" s="4" t="s">
        <v>9</v>
      </c>
      <c r="C93" s="3">
        <v>0.84499999999999997</v>
      </c>
      <c r="D93" s="3">
        <v>1.2E-2</v>
      </c>
      <c r="E93" s="5">
        <f t="shared" si="11"/>
        <v>1.0288115246098439</v>
      </c>
      <c r="F93" s="6">
        <v>1076</v>
      </c>
      <c r="G93" s="6">
        <v>32</v>
      </c>
      <c r="H93" s="5">
        <f t="shared" si="12"/>
        <v>1.0613026819923372</v>
      </c>
    </row>
    <row r="94" spans="1:8" x14ac:dyDescent="0.25">
      <c r="A94" s="11">
        <v>100</v>
      </c>
      <c r="B94" s="12" t="s">
        <v>8</v>
      </c>
      <c r="C94" s="11">
        <v>0.97299999999999998</v>
      </c>
      <c r="D94" s="11">
        <v>0.28299999999999997</v>
      </c>
      <c r="E94" s="13">
        <f t="shared" si="11"/>
        <v>1.820289855072464</v>
      </c>
      <c r="F94" s="14">
        <v>1220</v>
      </c>
      <c r="G94" s="14">
        <v>355</v>
      </c>
      <c r="H94" s="13">
        <f t="shared" si="12"/>
        <v>1.8208092485549132</v>
      </c>
    </row>
    <row r="95" spans="1:8" x14ac:dyDescent="0.25">
      <c r="A95" s="11">
        <v>150</v>
      </c>
      <c r="B95" s="12" t="s">
        <v>7</v>
      </c>
      <c r="C95" s="11">
        <v>1.054</v>
      </c>
      <c r="D95" s="11">
        <v>0.499</v>
      </c>
      <c r="E95" s="13">
        <f t="shared" si="11"/>
        <v>2.798198198198198</v>
      </c>
      <c r="F95" s="14">
        <v>1337</v>
      </c>
      <c r="G95" s="14">
        <v>625</v>
      </c>
      <c r="H95" s="13">
        <f t="shared" si="12"/>
        <v>2.75561797752809</v>
      </c>
    </row>
    <row r="96" spans="1:8" x14ac:dyDescent="0.25">
      <c r="A96" s="11">
        <v>200</v>
      </c>
      <c r="B96" s="12" t="s">
        <v>6</v>
      </c>
      <c r="C96" s="11">
        <v>1.0960000000000001</v>
      </c>
      <c r="D96" s="11">
        <v>0.63</v>
      </c>
      <c r="E96" s="13">
        <f t="shared" si="11"/>
        <v>3.7038626609442051</v>
      </c>
      <c r="F96" s="14">
        <v>1390</v>
      </c>
      <c r="G96" s="14">
        <v>795</v>
      </c>
      <c r="H96" s="13">
        <f t="shared" si="12"/>
        <v>3.672268907563025</v>
      </c>
    </row>
    <row r="97" spans="1:8" x14ac:dyDescent="0.25">
      <c r="A97" t="s">
        <v>33</v>
      </c>
    </row>
    <row r="98" spans="1:8" x14ac:dyDescent="0.25">
      <c r="A98" t="s">
        <v>34</v>
      </c>
    </row>
    <row r="99" spans="1:8" x14ac:dyDescent="0.25">
      <c r="A99" t="s">
        <v>26</v>
      </c>
    </row>
    <row r="101" spans="1:8" x14ac:dyDescent="0.25">
      <c r="A101" t="s">
        <v>27</v>
      </c>
      <c r="C101" s="25" t="s">
        <v>12</v>
      </c>
      <c r="D101" s="25"/>
      <c r="E101" s="25"/>
      <c r="F101" s="25" t="s">
        <v>13</v>
      </c>
      <c r="G101" s="25"/>
      <c r="H101" s="25"/>
    </row>
    <row r="102" spans="1:8" ht="30" x14ac:dyDescent="0.25">
      <c r="A102" s="2" t="s">
        <v>2</v>
      </c>
      <c r="B102" s="2" t="s">
        <v>1</v>
      </c>
      <c r="C102" s="2" t="s">
        <v>3</v>
      </c>
      <c r="D102" s="2" t="s">
        <v>4</v>
      </c>
      <c r="E102" s="2" t="s">
        <v>5</v>
      </c>
      <c r="F102" s="2" t="s">
        <v>15</v>
      </c>
      <c r="G102" s="2" t="s">
        <v>16</v>
      </c>
      <c r="H102" s="2" t="s">
        <v>10</v>
      </c>
    </row>
    <row r="103" spans="1:8" x14ac:dyDescent="0.25">
      <c r="A103" s="3">
        <v>12.5</v>
      </c>
      <c r="B103" s="4" t="s">
        <v>6</v>
      </c>
      <c r="C103" s="3">
        <v>1.0049999999999999</v>
      </c>
      <c r="D103" s="3">
        <v>1.645</v>
      </c>
      <c r="E103" s="5">
        <f>(C103+D103)/(C103-D103)</f>
        <v>-4.1406249999999991</v>
      </c>
      <c r="F103" s="6">
        <v>535</v>
      </c>
      <c r="G103" s="6">
        <v>990</v>
      </c>
      <c r="H103" s="5">
        <f>(F103+G103)/(F103-G103)</f>
        <v>-3.3516483516483517</v>
      </c>
    </row>
    <row r="104" spans="1:8" x14ac:dyDescent="0.25">
      <c r="A104" s="3">
        <v>16.7</v>
      </c>
      <c r="B104" s="4" t="s">
        <v>7</v>
      </c>
      <c r="C104" s="3">
        <v>1.0860000000000001</v>
      </c>
      <c r="D104" s="3">
        <v>1.6319999999999999</v>
      </c>
      <c r="E104" s="5">
        <f t="shared" ref="E104:E109" si="13">(C104+D104)/(C104-D104)</f>
        <v>-4.9780219780219799</v>
      </c>
      <c r="F104" s="6">
        <v>509</v>
      </c>
      <c r="G104" s="6">
        <v>975</v>
      </c>
      <c r="H104" s="5">
        <f t="shared" ref="H104:H109" si="14">(F104+G104)/(F104-G104)</f>
        <v>-3.1845493562231759</v>
      </c>
    </row>
    <row r="105" spans="1:8" x14ac:dyDescent="0.25">
      <c r="A105" s="3">
        <v>25</v>
      </c>
      <c r="B105" s="4" t="s">
        <v>8</v>
      </c>
      <c r="C105" s="3">
        <v>1.29</v>
      </c>
      <c r="D105" s="3">
        <v>1.6080000000000001</v>
      </c>
      <c r="E105" s="5">
        <f t="shared" si="13"/>
        <v>-9.1132075471698109</v>
      </c>
      <c r="F105" s="6">
        <v>465</v>
      </c>
      <c r="G105" s="6">
        <v>890</v>
      </c>
      <c r="H105" s="5">
        <f t="shared" si="14"/>
        <v>-3.1882352941176473</v>
      </c>
    </row>
    <row r="106" spans="1:8" x14ac:dyDescent="0.25">
      <c r="A106" s="3">
        <v>50</v>
      </c>
      <c r="B106" s="4" t="s">
        <v>9</v>
      </c>
      <c r="C106" s="3">
        <v>1.4370000000000001</v>
      </c>
      <c r="D106" s="3">
        <v>1.64</v>
      </c>
      <c r="E106" s="5">
        <f t="shared" si="13"/>
        <v>-15.157635467980306</v>
      </c>
      <c r="F106" s="6">
        <v>440</v>
      </c>
      <c r="G106" s="6">
        <v>804</v>
      </c>
      <c r="H106" s="5">
        <f t="shared" si="14"/>
        <v>-3.4175824175824174</v>
      </c>
    </row>
    <row r="107" spans="1:8" x14ac:dyDescent="0.25">
      <c r="A107" s="11">
        <v>100</v>
      </c>
      <c r="B107" s="12" t="s">
        <v>8</v>
      </c>
      <c r="C107" s="11">
        <v>1.37</v>
      </c>
      <c r="D107" s="11">
        <v>1.63</v>
      </c>
      <c r="E107" s="13">
        <f t="shared" si="13"/>
        <v>-11.538461538461547</v>
      </c>
      <c r="F107" s="14">
        <v>515</v>
      </c>
      <c r="G107" s="14">
        <v>1225</v>
      </c>
      <c r="H107" s="13">
        <f t="shared" si="14"/>
        <v>-2.4507042253521125</v>
      </c>
    </row>
    <row r="108" spans="1:8" x14ac:dyDescent="0.25">
      <c r="A108" s="11">
        <v>150</v>
      </c>
      <c r="B108" s="12" t="s">
        <v>7</v>
      </c>
      <c r="C108" s="11">
        <v>1.35</v>
      </c>
      <c r="D108" s="11">
        <v>1.597</v>
      </c>
      <c r="E108" s="13">
        <f t="shared" si="13"/>
        <v>-11.931174089068831</v>
      </c>
      <c r="F108" s="14">
        <v>517</v>
      </c>
      <c r="G108" s="14">
        <v>1298</v>
      </c>
      <c r="H108" s="13">
        <f t="shared" si="14"/>
        <v>-2.323943661971831</v>
      </c>
    </row>
    <row r="109" spans="1:8" x14ac:dyDescent="0.25">
      <c r="A109" s="11">
        <v>200</v>
      </c>
      <c r="B109" s="12" t="s">
        <v>6</v>
      </c>
      <c r="C109" s="11">
        <v>1.3879999999999999</v>
      </c>
      <c r="D109" s="11">
        <v>1.625</v>
      </c>
      <c r="E109" s="13">
        <f t="shared" si="13"/>
        <v>-12.713080168776365</v>
      </c>
      <c r="F109" s="14">
        <v>1318</v>
      </c>
      <c r="G109" s="14">
        <v>520</v>
      </c>
      <c r="H109" s="13">
        <v>1320</v>
      </c>
    </row>
    <row r="110" spans="1:8" x14ac:dyDescent="0.25">
      <c r="A110" t="s">
        <v>35</v>
      </c>
    </row>
    <row r="111" spans="1:8" x14ac:dyDescent="0.25">
      <c r="A111" t="s">
        <v>36</v>
      </c>
    </row>
  </sheetData>
  <mergeCells count="17">
    <mergeCell ref="C101:E101"/>
    <mergeCell ref="F101:H101"/>
    <mergeCell ref="C57:E57"/>
    <mergeCell ref="F57:H57"/>
    <mergeCell ref="C70:E70"/>
    <mergeCell ref="F70:H70"/>
    <mergeCell ref="C88:E88"/>
    <mergeCell ref="F88:H88"/>
    <mergeCell ref="C41:E41"/>
    <mergeCell ref="F41:H41"/>
    <mergeCell ref="I41:I42"/>
    <mergeCell ref="C3:E3"/>
    <mergeCell ref="F3:H3"/>
    <mergeCell ref="C15:E15"/>
    <mergeCell ref="F15:H15"/>
    <mergeCell ref="C28:E28"/>
    <mergeCell ref="F28:H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</dc:creator>
  <cp:lastModifiedBy>Loz</cp:lastModifiedBy>
  <dcterms:created xsi:type="dcterms:W3CDTF">2020-03-24T20:02:20Z</dcterms:created>
  <dcterms:modified xsi:type="dcterms:W3CDTF">2020-03-26T16:23:32Z</dcterms:modified>
</cp:coreProperties>
</file>