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<sst xmlns="http://schemas.openxmlformats.org/spreadsheetml/2006/main" count="66" uniqueCount="27">
  <si>
    <t xml:space="preserve">(0 - pb, 1 - ot, 2 - unmodelled)</t>
  </si>
  <si>
    <t xml:space="preserve">Trajectory Pair No.</t>
  </si>
  <si>
    <t xml:space="preserve">Manual Classification</t>
  </si>
  <si>
    <t xml:space="preserve">Model Classification</t>
  </si>
  <si>
    <t xml:space="preserve">Unmodelled class notes (if applicable)</t>
  </si>
  <si>
    <t xml:space="preserve">Model class = manual class (ignore reject class)</t>
  </si>
  <si>
    <t xml:space="preserve">h2 meets h1 -&gt; h1 leaves -&gt; parallel</t>
  </si>
  <si>
    <t xml:space="preserve">no apparent interaction</t>
  </si>
  <si>
    <t xml:space="preserve">parallel</t>
  </si>
  <si>
    <t xml:space="preserve">socialising -&gt; parallel/overtake</t>
  </si>
  <si>
    <t xml:space="preserve">path-crossing, h2 from left of h1 -&gt; pass-by</t>
  </si>
  <si>
    <t xml:space="preserve">h2 meets h1 -&gt; socialising -&gt; h2 overtakes</t>
  </si>
  <si>
    <t xml:space="preserve">path-crossing, h2 from left of h1</t>
  </si>
  <si>
    <t xml:space="preserve">parallel -&gt; path-crossing, h1 from left of h2</t>
  </si>
  <si>
    <t xml:space="preserve">path-crossing, h1 from right of h2</t>
  </si>
  <si>
    <t xml:space="preserve">Total</t>
  </si>
  <si>
    <t xml:space="preserve">Accuracy (not inc. rejection classifications)</t>
  </si>
  <si>
    <t xml:space="preserve">Rejections Total</t>
  </si>
  <si>
    <t xml:space="preserve">Rejection TPs</t>
  </si>
  <si>
    <t xml:space="preserve">Rejection FPs</t>
  </si>
  <si>
    <t xml:space="preserve">Rejection Recall</t>
  </si>
  <si>
    <t xml:space="preserve">Rejection TNs</t>
  </si>
  <si>
    <t xml:space="preserve">Rejection FNs</t>
  </si>
  <si>
    <t xml:space="preserve">Rejection Precision</t>
  </si>
  <si>
    <t xml:space="preserve">Notes</t>
  </si>
  <si>
    <t xml:space="preserve">Some pairs contain multiple classes in different segments</t>
  </si>
  <si>
    <t xml:space="preserve">Check distance in pairs which seemingly don't interact, perhaps a lower distance threshold for interaction recording may benefit model accuracy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</si>
</sst>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11</xdr:row>
      <xdr:rowOff>145080</xdr:rowOff>
    </xdr:from>
    <xdr:to>
      <xdr:col>3</xdr:col>
      <xdr:colOff>303840</xdr:colOff>
      <xdr:row>13</xdr:row>
      <xdr:rowOff>113400</xdr:rowOff>
    </xdr:to>
    <xdr:sp>
      <xdr:nvSpPr>
        <xdr:cNvPr id="0" name="CustomShape 1"/>
        <xdr:cNvSpPr/>
      </xdr:nvSpPr>
      <xdr:spPr>
        <a:xfrm>
          <a:off x="6562440" y="2088000"/>
          <a:ext cx="303840" cy="318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ables/table1.xml><?xml version="1.0" encoding="utf-8"?>
<table xmlns="http://schemas.openxmlformats.org/spreadsheetml/2006/main" id="1" name="Table1" displayName="Table1" ref="B2:E103" headerRowCount="1" totalsRowCount="0" totalsRowShown="0">
  <tableColumns count="4">
    <tableColumn id="1" name="Trajectory Pair No."/>
    <tableColumn id="2" name="Manual Classification"/>
    <tableColumn id="3" name="Model Classification"/>
    <tableColumn id="4" name="Unmodelled class notes (if applicable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true" showOutlineSymbols="true" defaultGridColor="true" view="normal" topLeftCell="B73" colorId="64" zoomScale="100" zoomScaleNormal="100" zoomScalePageLayoutView="100" workbookViewId="0">
      <selection pane="topLeft" activeCell="C104" activeCellId="0" sqref="C104"/>
    </sheetView>
  </sheetViews>
  <sheetFormatPr defaultRowHeight="14.4"/>
  <cols>
    <col collapsed="false" hidden="false" max="1" min="1" style="0" width="15.6396761133603"/>
    <col collapsed="false" hidden="false" max="2" min="2" style="0" width="37.17004048583"/>
    <col collapsed="false" hidden="false" max="3" min="3" style="0" width="20.995951417004"/>
    <col collapsed="false" hidden="false" max="4" min="4" style="0" width="20.0323886639676"/>
    <col collapsed="false" hidden="false" max="5" min="5" style="0" width="35.2429149797571"/>
    <col collapsed="false" hidden="false" max="1025" min="6" style="0" width="8.57085020242915"/>
  </cols>
  <sheetData>
    <row r="1" customFormat="false" ht="14.4" hidden="false" customHeight="false" outlineLevel="0" collapsed="false">
      <c r="C1" s="0" t="s">
        <v>0</v>
      </c>
    </row>
    <row r="2" customFormat="false" ht="14.4" hidden="false" customHeight="false" outlineLevel="0" collapsed="false">
      <c r="B2" s="1" t="s">
        <v>1</v>
      </c>
      <c r="C2" s="1" t="s">
        <v>2</v>
      </c>
      <c r="D2" s="1" t="s">
        <v>3</v>
      </c>
      <c r="E2" s="1" t="s">
        <v>4</v>
      </c>
      <c r="H2" s="0" t="s">
        <v>5</v>
      </c>
    </row>
    <row r="3" customFormat="false" ht="13.8" hidden="false" customHeight="false" outlineLevel="0" collapsed="false">
      <c r="B3" s="2" t="n">
        <v>0</v>
      </c>
      <c r="C3" s="2" t="n">
        <v>2</v>
      </c>
      <c r="D3" s="0" t="n">
        <v>1</v>
      </c>
      <c r="E3" s="2" t="s">
        <v>6</v>
      </c>
      <c r="H3" s="0" t="n">
        <f aca="false">IF(AND(D3=C3, NOT(OR(D3=2, C3=2))),1,IF(OR(D3=2, C3=2),-1,0))</f>
        <v>-1</v>
      </c>
    </row>
    <row r="4" customFormat="false" ht="13.8" hidden="false" customHeight="false" outlineLevel="0" collapsed="false">
      <c r="B4" s="2" t="n">
        <v>1</v>
      </c>
      <c r="C4" s="2" t="n">
        <v>1</v>
      </c>
      <c r="D4" s="0" t="n">
        <v>0</v>
      </c>
      <c r="E4" s="2"/>
      <c r="H4" s="0" t="n">
        <f aca="false">IF(AND(D4=C4, NOT(OR(D4=2, C4=2))),1,IF(OR(D4=2, C4=2),-1,0))</f>
        <v>0</v>
      </c>
    </row>
    <row r="5" customFormat="false" ht="13.8" hidden="false" customHeight="false" outlineLevel="0" collapsed="false">
      <c r="B5" s="2" t="n">
        <v>2</v>
      </c>
      <c r="C5" s="2" t="n">
        <v>2</v>
      </c>
      <c r="D5" s="0" t="n">
        <v>0</v>
      </c>
      <c r="E5" s="2" t="s">
        <v>7</v>
      </c>
      <c r="H5" s="0" t="n">
        <f aca="false">IF(AND(D5=C5, NOT(OR(D5=2, C5=2))),1,IF(OR(D5=2, C5=2),-1,0))</f>
        <v>-1</v>
      </c>
    </row>
    <row r="6" customFormat="false" ht="13.8" hidden="false" customHeight="false" outlineLevel="0" collapsed="false">
      <c r="B6" s="2" t="n">
        <v>3</v>
      </c>
      <c r="C6" s="2" t="n">
        <v>0</v>
      </c>
      <c r="D6" s="0" t="n">
        <v>0</v>
      </c>
      <c r="E6" s="2"/>
      <c r="H6" s="0" t="n">
        <f aca="false">IF(AND(D6=C6, NOT(OR(D6=2, C6=2))),1,IF(OR(D6=2, C6=2),-1,0))</f>
        <v>1</v>
      </c>
    </row>
    <row r="7" customFormat="false" ht="13.8" hidden="false" customHeight="false" outlineLevel="0" collapsed="false">
      <c r="B7" s="2" t="n">
        <v>4</v>
      </c>
      <c r="C7" s="2" t="n">
        <v>2</v>
      </c>
      <c r="D7" s="0" t="n">
        <v>0</v>
      </c>
      <c r="E7" s="2" t="s">
        <v>7</v>
      </c>
      <c r="H7" s="0" t="n">
        <f aca="false">IF(AND(D7=C7, NOT(OR(D7=2, C7=2))),1,IF(OR(D7=2, C7=2),-1,0))</f>
        <v>-1</v>
      </c>
    </row>
    <row r="8" customFormat="false" ht="13.8" hidden="false" customHeight="false" outlineLevel="0" collapsed="false">
      <c r="B8" s="2" t="n">
        <v>5</v>
      </c>
      <c r="C8" s="2" t="n">
        <v>0</v>
      </c>
      <c r="D8" s="0" t="n">
        <v>0</v>
      </c>
      <c r="E8" s="2"/>
      <c r="H8" s="0" t="n">
        <f aca="false">IF(AND(D8=C8, NOT(OR(D8=2, C8=2))),1,IF(OR(D8=2, C8=2),-1,0))</f>
        <v>1</v>
      </c>
    </row>
    <row r="9" customFormat="false" ht="13.8" hidden="false" customHeight="false" outlineLevel="0" collapsed="false">
      <c r="B9" s="2" t="n">
        <v>6</v>
      </c>
      <c r="C9" s="2" t="n">
        <v>0</v>
      </c>
      <c r="D9" s="0" t="n">
        <v>0</v>
      </c>
      <c r="E9" s="2"/>
      <c r="H9" s="0" t="n">
        <f aca="false">IF(AND(D9=C9, NOT(OR(D9=2, C9=2))),1,IF(OR(D9=2, C9=2),-1,0))</f>
        <v>1</v>
      </c>
    </row>
    <row r="10" customFormat="false" ht="13.8" hidden="false" customHeight="false" outlineLevel="0" collapsed="false">
      <c r="B10" s="2" t="n">
        <v>7</v>
      </c>
      <c r="C10" s="2" t="n">
        <v>2</v>
      </c>
      <c r="D10" s="0" t="n">
        <v>1</v>
      </c>
      <c r="E10" s="2" t="s">
        <v>7</v>
      </c>
      <c r="H10" s="0" t="n">
        <f aca="false">IF(AND(D10=C10, NOT(OR(D10=2, C10=2))),1,IF(OR(D10=2, C10=2),-1,0))</f>
        <v>-1</v>
      </c>
    </row>
    <row r="11" customFormat="false" ht="13.8" hidden="false" customHeight="false" outlineLevel="0" collapsed="false">
      <c r="B11" s="2" t="n">
        <v>8</v>
      </c>
      <c r="C11" s="2" t="n">
        <v>2</v>
      </c>
      <c r="D11" s="0" t="n">
        <v>1</v>
      </c>
      <c r="E11" s="2" t="s">
        <v>8</v>
      </c>
      <c r="H11" s="0" t="n">
        <f aca="false">IF(AND(D11=C11, NOT(OR(D11=2, C11=2))),1,IF(OR(D11=2, C11=2),-1,0))</f>
        <v>-1</v>
      </c>
    </row>
    <row r="12" customFormat="false" ht="13.8" hidden="false" customHeight="false" outlineLevel="0" collapsed="false">
      <c r="B12" s="2" t="n">
        <v>9</v>
      </c>
      <c r="C12" s="2" t="n">
        <v>0</v>
      </c>
      <c r="D12" s="0" t="n">
        <v>0</v>
      </c>
      <c r="E12" s="2"/>
      <c r="H12" s="0" t="n">
        <f aca="false">IF(AND(D12=C12, NOT(OR(D12=2, C12=2))),1,IF(OR(D12=2, C12=2),-1,0))</f>
        <v>1</v>
      </c>
    </row>
    <row r="13" customFormat="false" ht="13.8" hidden="false" customHeight="false" outlineLevel="0" collapsed="false">
      <c r="B13" s="2" t="n">
        <v>10</v>
      </c>
      <c r="C13" s="2" t="n">
        <v>1</v>
      </c>
      <c r="D13" s="0" t="n">
        <v>0</v>
      </c>
      <c r="E13" s="2"/>
      <c r="H13" s="0" t="n">
        <f aca="false">IF(AND(D13=C13, NOT(OR(D13=2, C13=2))),1,IF(OR(D13=2, C13=2),-1,0))</f>
        <v>0</v>
      </c>
    </row>
    <row r="14" customFormat="false" ht="13.8" hidden="false" customHeight="false" outlineLevel="0" collapsed="false">
      <c r="B14" s="2" t="n">
        <v>11</v>
      </c>
      <c r="C14" s="2" t="n">
        <v>0</v>
      </c>
      <c r="D14" s="0" t="n">
        <v>0</v>
      </c>
      <c r="E14" s="2"/>
      <c r="H14" s="0" t="n">
        <f aca="false">IF(AND(D14=C14, NOT(OR(D14=2, C14=2))),1,IF(OR(D14=2, C14=2),-1,0))</f>
        <v>1</v>
      </c>
    </row>
    <row r="15" customFormat="false" ht="13.8" hidden="false" customHeight="false" outlineLevel="0" collapsed="false">
      <c r="B15" s="2" t="n">
        <v>12</v>
      </c>
      <c r="C15" s="2" t="n">
        <v>0</v>
      </c>
      <c r="D15" s="0" t="n">
        <v>0</v>
      </c>
      <c r="E15" s="2"/>
      <c r="H15" s="0" t="n">
        <f aca="false">IF(AND(D15=C15, NOT(OR(D15=2, C15=2))),1,IF(OR(D15=2, C15=2),-1,0))</f>
        <v>1</v>
      </c>
    </row>
    <row r="16" customFormat="false" ht="13.8" hidden="false" customHeight="false" outlineLevel="0" collapsed="false">
      <c r="B16" s="2" t="n">
        <v>13</v>
      </c>
      <c r="C16" s="2" t="n">
        <v>0</v>
      </c>
      <c r="D16" s="0" t="n">
        <v>0</v>
      </c>
      <c r="E16" s="2"/>
      <c r="H16" s="0" t="n">
        <f aca="false">IF(AND(D16=C16, NOT(OR(D16=2, C16=2))),1,IF(OR(D16=2, C16=2),-1,0))</f>
        <v>1</v>
      </c>
    </row>
    <row r="17" customFormat="false" ht="13.8" hidden="false" customHeight="false" outlineLevel="0" collapsed="false">
      <c r="B17" s="2" t="n">
        <v>14</v>
      </c>
      <c r="C17" s="2" t="n">
        <v>2</v>
      </c>
      <c r="D17" s="0" t="n">
        <v>1</v>
      </c>
      <c r="E17" s="2" t="s">
        <v>9</v>
      </c>
      <c r="H17" s="0" t="n">
        <f aca="false">IF(AND(D17=C17, NOT(OR(D17=2, C17=2))),1,IF(OR(D17=2, C17=2),-1,0))</f>
        <v>-1</v>
      </c>
    </row>
    <row r="18" customFormat="false" ht="13.8" hidden="false" customHeight="false" outlineLevel="0" collapsed="false">
      <c r="B18" s="2" t="n">
        <v>15</v>
      </c>
      <c r="C18" s="2" t="n">
        <v>0</v>
      </c>
      <c r="D18" s="0" t="n">
        <v>0</v>
      </c>
      <c r="E18" s="2"/>
      <c r="H18" s="0" t="n">
        <f aca="false">IF(AND(D18=C18, NOT(OR(D18=2, C18=2))),1,IF(OR(D18=2, C18=2),-1,0))</f>
        <v>1</v>
      </c>
    </row>
    <row r="19" customFormat="false" ht="13.8" hidden="false" customHeight="false" outlineLevel="0" collapsed="false">
      <c r="B19" s="2" t="n">
        <v>16</v>
      </c>
      <c r="C19" s="2" t="n">
        <v>2</v>
      </c>
      <c r="D19" s="0" t="n">
        <v>0</v>
      </c>
      <c r="E19" s="2" t="s">
        <v>7</v>
      </c>
      <c r="H19" s="0" t="n">
        <f aca="false">IF(AND(D19=C19, NOT(OR(D19=2, C19=2))),1,IF(OR(D19=2, C19=2),-1,0))</f>
        <v>-1</v>
      </c>
    </row>
    <row r="20" customFormat="false" ht="13.8" hidden="false" customHeight="false" outlineLevel="0" collapsed="false">
      <c r="B20" s="2" t="n">
        <v>17</v>
      </c>
      <c r="C20" s="2" t="n">
        <v>2</v>
      </c>
      <c r="D20" s="0" t="n">
        <v>1</v>
      </c>
      <c r="E20" s="2" t="s">
        <v>7</v>
      </c>
      <c r="H20" s="0" t="n">
        <f aca="false">IF(AND(D20=C20, NOT(OR(D20=2, C20=2))),1,IF(OR(D20=2, C20=2),-1,0))</f>
        <v>-1</v>
      </c>
    </row>
    <row r="21" customFormat="false" ht="13.8" hidden="false" customHeight="false" outlineLevel="0" collapsed="false">
      <c r="B21" s="2" t="n">
        <v>18</v>
      </c>
      <c r="C21" s="2" t="n">
        <v>2</v>
      </c>
      <c r="D21" s="0" t="n">
        <v>0</v>
      </c>
      <c r="E21" s="2" t="s">
        <v>10</v>
      </c>
      <c r="H21" s="0" t="n">
        <f aca="false">IF(AND(D21=C21, NOT(OR(D21=2, C21=2))),1,IF(OR(D21=2, C21=2),-1,0))</f>
        <v>-1</v>
      </c>
    </row>
    <row r="22" customFormat="false" ht="13.8" hidden="false" customHeight="false" outlineLevel="0" collapsed="false">
      <c r="B22" s="2" t="n">
        <v>19</v>
      </c>
      <c r="C22" s="2" t="n">
        <v>2</v>
      </c>
      <c r="D22" s="0" t="n">
        <v>0</v>
      </c>
      <c r="E22" s="2" t="s">
        <v>7</v>
      </c>
      <c r="H22" s="0" t="n">
        <f aca="false">IF(AND(D22=C22, NOT(OR(D22=2, C22=2))),1,IF(OR(D22=2, C22=2),-1,0))</f>
        <v>-1</v>
      </c>
    </row>
    <row r="23" customFormat="false" ht="13.8" hidden="false" customHeight="false" outlineLevel="0" collapsed="false">
      <c r="B23" s="2" t="n">
        <v>20</v>
      </c>
      <c r="C23" s="2" t="n">
        <v>0</v>
      </c>
      <c r="D23" s="0" t="n">
        <v>0</v>
      </c>
      <c r="E23" s="2"/>
      <c r="H23" s="0" t="n">
        <f aca="false">IF(AND(D23=C23, NOT(OR(D23=2, C23=2))),1,IF(OR(D23=2, C23=2),-1,0))</f>
        <v>1</v>
      </c>
    </row>
    <row r="24" customFormat="false" ht="13.8" hidden="false" customHeight="false" outlineLevel="0" collapsed="false">
      <c r="B24" s="2" t="n">
        <v>21</v>
      </c>
      <c r="C24" s="2" t="n">
        <v>0</v>
      </c>
      <c r="D24" s="0" t="n">
        <v>0</v>
      </c>
      <c r="E24" s="2"/>
      <c r="H24" s="0" t="n">
        <f aca="false">IF(AND(D24=C24, NOT(OR(D24=2, C24=2))),1,IF(OR(D24=2, C24=2),-1,0))</f>
        <v>1</v>
      </c>
    </row>
    <row r="25" customFormat="false" ht="13.8" hidden="false" customHeight="false" outlineLevel="0" collapsed="false">
      <c r="B25" s="2" t="n">
        <v>22</v>
      </c>
      <c r="C25" s="2" t="n">
        <v>0</v>
      </c>
      <c r="D25" s="0" t="n">
        <v>0</v>
      </c>
      <c r="E25" s="2"/>
      <c r="H25" s="0" t="n">
        <f aca="false">IF(AND(D25=C25, NOT(OR(D25=2, C25=2))),1,IF(OR(D25=2, C25=2),-1,0))</f>
        <v>1</v>
      </c>
    </row>
    <row r="26" customFormat="false" ht="13.8" hidden="false" customHeight="false" outlineLevel="0" collapsed="false">
      <c r="B26" s="2" t="n">
        <v>23</v>
      </c>
      <c r="C26" s="2" t="n">
        <v>2</v>
      </c>
      <c r="D26" s="0" t="n">
        <v>0</v>
      </c>
      <c r="E26" s="2" t="s">
        <v>7</v>
      </c>
      <c r="H26" s="0" t="n">
        <f aca="false">IF(AND(D26=C26, NOT(OR(D26=2, C26=2))),1,IF(OR(D26=2, C26=2),-1,0))</f>
        <v>-1</v>
      </c>
    </row>
    <row r="27" customFormat="false" ht="13.8" hidden="false" customHeight="false" outlineLevel="0" collapsed="false">
      <c r="B27" s="2" t="n">
        <v>24</v>
      </c>
      <c r="C27" s="2" t="n">
        <v>2</v>
      </c>
      <c r="D27" s="0" t="n">
        <v>1</v>
      </c>
      <c r="E27" s="2" t="s">
        <v>7</v>
      </c>
      <c r="H27" s="0" t="n">
        <f aca="false">IF(AND(D27=C27, NOT(OR(D27=2, C27=2))),1,IF(OR(D27=2, C27=2),-1,0))</f>
        <v>-1</v>
      </c>
    </row>
    <row r="28" customFormat="false" ht="13.8" hidden="false" customHeight="false" outlineLevel="0" collapsed="false">
      <c r="B28" s="2" t="n">
        <v>25</v>
      </c>
      <c r="C28" s="2" t="n">
        <v>2</v>
      </c>
      <c r="D28" s="0" t="n">
        <v>0</v>
      </c>
      <c r="E28" s="2" t="s">
        <v>7</v>
      </c>
      <c r="H28" s="0" t="n">
        <f aca="false">IF(AND(D28=C28, NOT(OR(D28=2, C28=2))),1,IF(OR(D28=2, C28=2),-1,0))</f>
        <v>-1</v>
      </c>
    </row>
    <row r="29" customFormat="false" ht="13.8" hidden="false" customHeight="false" outlineLevel="0" collapsed="false">
      <c r="B29" s="2" t="n">
        <v>26</v>
      </c>
      <c r="C29" s="2" t="n">
        <v>0</v>
      </c>
      <c r="D29" s="0" t="n">
        <v>0</v>
      </c>
      <c r="E29" s="2"/>
      <c r="H29" s="0" t="n">
        <f aca="false">IF(AND(D29=C29, NOT(OR(D29=2, C29=2))),1,IF(OR(D29=2, C29=2),-1,0))</f>
        <v>1</v>
      </c>
    </row>
    <row r="30" customFormat="false" ht="13.8" hidden="false" customHeight="false" outlineLevel="0" collapsed="false">
      <c r="B30" s="2" t="n">
        <v>27</v>
      </c>
      <c r="C30" s="2" t="n">
        <v>0</v>
      </c>
      <c r="D30" s="0" t="n">
        <v>0</v>
      </c>
      <c r="E30" s="2"/>
      <c r="H30" s="0" t="n">
        <f aca="false">IF(AND(D30=C30, NOT(OR(D30=2, C30=2))),1,IF(OR(D30=2, C30=2),-1,0))</f>
        <v>1</v>
      </c>
    </row>
    <row r="31" customFormat="false" ht="13.8" hidden="false" customHeight="false" outlineLevel="0" collapsed="false">
      <c r="B31" s="2" t="n">
        <v>28</v>
      </c>
      <c r="C31" s="2" t="n">
        <v>0</v>
      </c>
      <c r="D31" s="0" t="n">
        <v>0</v>
      </c>
      <c r="E31" s="2"/>
      <c r="H31" s="0" t="n">
        <f aca="false">IF(AND(D31=C31, NOT(OR(D31=2, C31=2))),1,IF(OR(D31=2, C31=2),-1,0))</f>
        <v>1</v>
      </c>
    </row>
    <row r="32" customFormat="false" ht="13.8" hidden="false" customHeight="false" outlineLevel="0" collapsed="false">
      <c r="B32" s="2" t="n">
        <v>29</v>
      </c>
      <c r="C32" s="2" t="n">
        <v>2</v>
      </c>
      <c r="D32" s="0" t="n">
        <v>1</v>
      </c>
      <c r="E32" s="2" t="s">
        <v>8</v>
      </c>
      <c r="H32" s="0" t="n">
        <f aca="false">IF(AND(D32=C32, NOT(OR(D32=2, C32=2))),1,IF(OR(D32=2, C32=2),-1,0))</f>
        <v>-1</v>
      </c>
    </row>
    <row r="33" customFormat="false" ht="13.8" hidden="false" customHeight="false" outlineLevel="0" collapsed="false">
      <c r="B33" s="2" t="n">
        <v>30</v>
      </c>
      <c r="C33" s="2" t="n">
        <v>2</v>
      </c>
      <c r="D33" s="0" t="n">
        <v>1</v>
      </c>
      <c r="E33" s="2" t="s">
        <v>11</v>
      </c>
      <c r="H33" s="0" t="n">
        <f aca="false">IF(AND(D33=C33, NOT(OR(D33=2, C33=2))),1,IF(OR(D33=2, C33=2),-1,0))</f>
        <v>-1</v>
      </c>
    </row>
    <row r="34" customFormat="false" ht="13.8" hidden="false" customHeight="false" outlineLevel="0" collapsed="false">
      <c r="B34" s="2" t="n">
        <v>31</v>
      </c>
      <c r="C34" s="2" t="n">
        <v>0</v>
      </c>
      <c r="D34" s="0" t="n">
        <v>0</v>
      </c>
      <c r="E34" s="2"/>
      <c r="H34" s="0" t="n">
        <f aca="false">IF(AND(D34=C34, NOT(OR(D34=2, C34=2))),1,IF(OR(D34=2, C34=2),-1,0))</f>
        <v>1</v>
      </c>
    </row>
    <row r="35" customFormat="false" ht="13.8" hidden="false" customHeight="false" outlineLevel="0" collapsed="false">
      <c r="B35" s="2" t="n">
        <v>32</v>
      </c>
      <c r="C35" s="2" t="n">
        <v>2</v>
      </c>
      <c r="D35" s="0" t="n">
        <v>1</v>
      </c>
      <c r="E35" s="2" t="s">
        <v>7</v>
      </c>
      <c r="H35" s="0" t="n">
        <f aca="false">IF(AND(D35=C35, NOT(OR(D35=2, C35=2))),1,IF(OR(D35=2, C35=2),-1,0))</f>
        <v>-1</v>
      </c>
    </row>
    <row r="36" customFormat="false" ht="13.8" hidden="false" customHeight="false" outlineLevel="0" collapsed="false">
      <c r="B36" s="2" t="n">
        <v>33</v>
      </c>
      <c r="C36" s="2" t="n">
        <v>1</v>
      </c>
      <c r="D36" s="0" t="n">
        <v>1</v>
      </c>
      <c r="E36" s="2"/>
      <c r="H36" s="0" t="n">
        <f aca="false">IF(AND(D36=C36, NOT(OR(D36=2, C36=2))),1,IF(OR(D36=2, C36=2),-1,0))</f>
        <v>1</v>
      </c>
    </row>
    <row r="37" customFormat="false" ht="13.8" hidden="false" customHeight="false" outlineLevel="0" collapsed="false">
      <c r="B37" s="2" t="n">
        <v>34</v>
      </c>
      <c r="C37" s="2" t="n">
        <v>1</v>
      </c>
      <c r="D37" s="0" t="n">
        <v>0</v>
      </c>
      <c r="E37" s="2"/>
      <c r="H37" s="0" t="n">
        <f aca="false">IF(AND(D37=C37, NOT(OR(D37=2, C37=2))),1,IF(OR(D37=2, C37=2),-1,0))</f>
        <v>0</v>
      </c>
    </row>
    <row r="38" customFormat="false" ht="13.8" hidden="false" customHeight="false" outlineLevel="0" collapsed="false">
      <c r="B38" s="2" t="n">
        <v>35</v>
      </c>
      <c r="C38" s="2" t="n">
        <v>2</v>
      </c>
      <c r="D38" s="0" t="n">
        <v>0</v>
      </c>
      <c r="E38" s="2" t="s">
        <v>7</v>
      </c>
      <c r="H38" s="0" t="n">
        <f aca="false">IF(AND(D38=C38, NOT(OR(D38=2, C38=2))),1,IF(OR(D38=2, C38=2),-1,0))</f>
        <v>-1</v>
      </c>
    </row>
    <row r="39" customFormat="false" ht="13.8" hidden="false" customHeight="false" outlineLevel="0" collapsed="false">
      <c r="B39" s="2" t="n">
        <v>36</v>
      </c>
      <c r="C39" s="2" t="n">
        <v>1</v>
      </c>
      <c r="D39" s="0" t="n">
        <v>1</v>
      </c>
      <c r="E39" s="2"/>
      <c r="H39" s="0" t="n">
        <f aca="false">IF(AND(D39=C39, NOT(OR(D39=2, C39=2))),1,IF(OR(D39=2, C39=2),-1,0))</f>
        <v>1</v>
      </c>
    </row>
    <row r="40" customFormat="false" ht="13.8" hidden="false" customHeight="false" outlineLevel="0" collapsed="false">
      <c r="B40" s="2" t="n">
        <v>37</v>
      </c>
      <c r="C40" s="2" t="n">
        <v>1</v>
      </c>
      <c r="D40" s="0" t="n">
        <v>0</v>
      </c>
      <c r="E40" s="2"/>
      <c r="H40" s="0" t="n">
        <f aca="false">IF(AND(D40=C40, NOT(OR(D40=2, C40=2))),1,IF(OR(D40=2, C40=2),-1,0))</f>
        <v>0</v>
      </c>
    </row>
    <row r="41" customFormat="false" ht="13.8" hidden="false" customHeight="false" outlineLevel="0" collapsed="false">
      <c r="B41" s="2" t="n">
        <v>38</v>
      </c>
      <c r="C41" s="2" t="n">
        <v>1</v>
      </c>
      <c r="D41" s="0" t="n">
        <v>0</v>
      </c>
      <c r="E41" s="2"/>
      <c r="H41" s="0" t="n">
        <f aca="false">IF(AND(D41=C41, NOT(OR(D41=2, C41=2))),1,IF(OR(D41=2, C41=2),-1,0))</f>
        <v>0</v>
      </c>
    </row>
    <row r="42" customFormat="false" ht="13.8" hidden="false" customHeight="false" outlineLevel="0" collapsed="false">
      <c r="B42" s="2" t="n">
        <v>39</v>
      </c>
      <c r="C42" s="2" t="n">
        <v>2</v>
      </c>
      <c r="D42" s="0" t="n">
        <v>1</v>
      </c>
      <c r="E42" s="2" t="s">
        <v>8</v>
      </c>
      <c r="H42" s="0" t="n">
        <f aca="false">IF(AND(D42=C42, NOT(OR(D42=2, C42=2))),1,IF(OR(D42=2, C42=2),-1,0))</f>
        <v>-1</v>
      </c>
    </row>
    <row r="43" customFormat="false" ht="13.8" hidden="false" customHeight="false" outlineLevel="0" collapsed="false">
      <c r="B43" s="2" t="n">
        <v>40</v>
      </c>
      <c r="C43" s="2" t="n">
        <v>0</v>
      </c>
      <c r="D43" s="0" t="n">
        <v>0</v>
      </c>
      <c r="E43" s="2"/>
      <c r="H43" s="0" t="n">
        <f aca="false">IF(AND(D43=C43, NOT(OR(D43=2, C43=2))),1,IF(OR(D43=2, C43=2),-1,0))</f>
        <v>1</v>
      </c>
    </row>
    <row r="44" customFormat="false" ht="13.8" hidden="false" customHeight="false" outlineLevel="0" collapsed="false">
      <c r="B44" s="2" t="n">
        <v>41</v>
      </c>
      <c r="C44" s="2" t="n">
        <v>2</v>
      </c>
      <c r="D44" s="0" t="n">
        <v>0</v>
      </c>
      <c r="E44" s="2" t="s">
        <v>12</v>
      </c>
      <c r="H44" s="0" t="n">
        <f aca="false">IF(AND(D44=C44, NOT(OR(D44=2, C44=2))),1,IF(OR(D44=2, C44=2),-1,0))</f>
        <v>-1</v>
      </c>
    </row>
    <row r="45" customFormat="false" ht="13.8" hidden="false" customHeight="false" outlineLevel="0" collapsed="false">
      <c r="B45" s="2" t="n">
        <v>42</v>
      </c>
      <c r="C45" s="2" t="n">
        <v>0</v>
      </c>
      <c r="D45" s="0" t="n">
        <v>0</v>
      </c>
      <c r="E45" s="2"/>
      <c r="H45" s="0" t="n">
        <f aca="false">IF(AND(D45=C45, NOT(OR(D45=2, C45=2))),1,IF(OR(D45=2, C45=2),-1,0))</f>
        <v>1</v>
      </c>
    </row>
    <row r="46" customFormat="false" ht="13.8" hidden="false" customHeight="false" outlineLevel="0" collapsed="false">
      <c r="B46" s="2" t="n">
        <v>43</v>
      </c>
      <c r="C46" s="2" t="n">
        <v>2</v>
      </c>
      <c r="D46" s="0" t="n">
        <v>1</v>
      </c>
      <c r="E46" s="2" t="s">
        <v>8</v>
      </c>
      <c r="H46" s="0" t="n">
        <f aca="false">IF(AND(D46=C46, NOT(OR(D46=2, C46=2))),1,IF(OR(D46=2, C46=2),-1,0))</f>
        <v>-1</v>
      </c>
    </row>
    <row r="47" customFormat="false" ht="13.8" hidden="false" customHeight="false" outlineLevel="0" collapsed="false">
      <c r="B47" s="2" t="n">
        <v>44</v>
      </c>
      <c r="C47" s="2" t="n">
        <v>0</v>
      </c>
      <c r="D47" s="0" t="n">
        <v>0</v>
      </c>
      <c r="E47" s="2"/>
      <c r="H47" s="0" t="n">
        <f aca="false">IF(AND(D47=C47, NOT(OR(D47=2, C47=2))),1,IF(OR(D47=2, C47=2),-1,0))</f>
        <v>1</v>
      </c>
    </row>
    <row r="48" customFormat="false" ht="13.8" hidden="false" customHeight="false" outlineLevel="0" collapsed="false">
      <c r="B48" s="2" t="n">
        <v>45</v>
      </c>
      <c r="C48" s="2" t="n">
        <v>0</v>
      </c>
      <c r="D48" s="0" t="n">
        <v>0</v>
      </c>
      <c r="E48" s="2"/>
      <c r="H48" s="0" t="n">
        <f aca="false">IF(AND(D48=C48, NOT(OR(D48=2, C48=2))),1,IF(OR(D48=2, C48=2),-1,0))</f>
        <v>1</v>
      </c>
    </row>
    <row r="49" customFormat="false" ht="13.8" hidden="false" customHeight="false" outlineLevel="0" collapsed="false">
      <c r="B49" s="2" t="n">
        <v>46</v>
      </c>
      <c r="C49" s="2" t="n">
        <v>2</v>
      </c>
      <c r="D49" s="0" t="n">
        <v>0</v>
      </c>
      <c r="E49" s="2" t="s">
        <v>7</v>
      </c>
      <c r="H49" s="0" t="n">
        <f aca="false">IF(AND(D49=C49, NOT(OR(D49=2, C49=2))),1,IF(OR(D49=2, C49=2),-1,0))</f>
        <v>-1</v>
      </c>
    </row>
    <row r="50" customFormat="false" ht="13.8" hidden="false" customHeight="false" outlineLevel="0" collapsed="false">
      <c r="B50" s="2" t="n">
        <v>47</v>
      </c>
      <c r="C50" s="2" t="n">
        <v>2</v>
      </c>
      <c r="D50" s="0" t="n">
        <v>0</v>
      </c>
      <c r="E50" s="2" t="s">
        <v>7</v>
      </c>
      <c r="H50" s="0" t="n">
        <f aca="false">IF(AND(D50=C50, NOT(OR(D50=2, C50=2))),1,IF(OR(D50=2, C50=2),-1,0))</f>
        <v>-1</v>
      </c>
    </row>
    <row r="51" customFormat="false" ht="13.8" hidden="false" customHeight="false" outlineLevel="0" collapsed="false">
      <c r="B51" s="2" t="n">
        <v>48</v>
      </c>
      <c r="C51" s="2" t="n">
        <v>0</v>
      </c>
      <c r="D51" s="0" t="n">
        <v>0</v>
      </c>
      <c r="E51" s="2"/>
      <c r="H51" s="0" t="n">
        <f aca="false">IF(AND(D51=C51, NOT(OR(D51=2, C51=2))),1,IF(OR(D51=2, C51=2),-1,0))</f>
        <v>1</v>
      </c>
    </row>
    <row r="52" customFormat="false" ht="13.8" hidden="false" customHeight="false" outlineLevel="0" collapsed="false">
      <c r="B52" s="2" t="n">
        <v>49</v>
      </c>
      <c r="C52" s="2" t="n">
        <v>2</v>
      </c>
      <c r="D52" s="0" t="n">
        <v>0</v>
      </c>
      <c r="E52" s="2" t="s">
        <v>7</v>
      </c>
      <c r="H52" s="0" t="n">
        <f aca="false">IF(AND(D52=C52, NOT(OR(D52=2, C52=2))),1,IF(OR(D52=2, C52=2),-1,0))</f>
        <v>-1</v>
      </c>
    </row>
    <row r="53" customFormat="false" ht="13.8" hidden="false" customHeight="false" outlineLevel="0" collapsed="false">
      <c r="B53" s="2" t="n">
        <v>50</v>
      </c>
      <c r="C53" s="2" t="n">
        <v>2</v>
      </c>
      <c r="D53" s="0" t="n">
        <v>0</v>
      </c>
      <c r="E53" s="2" t="s">
        <v>7</v>
      </c>
      <c r="H53" s="0" t="n">
        <f aca="false">IF(AND(D53=C53, NOT(OR(D53=2, C53=2))),1,IF(OR(D53=2, C53=2),-1,0))</f>
        <v>-1</v>
      </c>
    </row>
    <row r="54" customFormat="false" ht="13.8" hidden="false" customHeight="false" outlineLevel="0" collapsed="false">
      <c r="B54" s="2" t="n">
        <v>51</v>
      </c>
      <c r="C54" s="2" t="n">
        <v>0</v>
      </c>
      <c r="D54" s="0" t="n">
        <v>0</v>
      </c>
      <c r="E54" s="2"/>
      <c r="H54" s="0" t="n">
        <f aca="false">IF(AND(D54=C54, NOT(OR(D54=2, C54=2))),1,IF(OR(D54=2, C54=2),-1,0))</f>
        <v>1</v>
      </c>
    </row>
    <row r="55" customFormat="false" ht="13.8" hidden="false" customHeight="false" outlineLevel="0" collapsed="false">
      <c r="B55" s="2" t="n">
        <v>52</v>
      </c>
      <c r="C55" s="2" t="n">
        <v>2</v>
      </c>
      <c r="D55" s="0" t="n">
        <v>0</v>
      </c>
      <c r="E55" s="2" t="s">
        <v>7</v>
      </c>
      <c r="H55" s="0" t="n">
        <f aca="false">IF(AND(D55=C55, NOT(OR(D55=2, C55=2))),1,IF(OR(D55=2, C55=2),-1,0))</f>
        <v>-1</v>
      </c>
    </row>
    <row r="56" customFormat="false" ht="13.8" hidden="false" customHeight="false" outlineLevel="0" collapsed="false">
      <c r="B56" s="2" t="n">
        <v>53</v>
      </c>
      <c r="C56" s="2" t="n">
        <v>0</v>
      </c>
      <c r="D56" s="0" t="n">
        <v>0</v>
      </c>
      <c r="E56" s="2"/>
      <c r="H56" s="0" t="n">
        <f aca="false">IF(AND(D56=C56, NOT(OR(D56=2, C56=2))),1,IF(OR(D56=2, C56=2),-1,0))</f>
        <v>1</v>
      </c>
    </row>
    <row r="57" customFormat="false" ht="13.8" hidden="false" customHeight="false" outlineLevel="0" collapsed="false">
      <c r="B57" s="2" t="n">
        <v>54</v>
      </c>
      <c r="C57" s="2" t="n">
        <v>0</v>
      </c>
      <c r="D57" s="0" t="n">
        <v>0</v>
      </c>
      <c r="E57" s="2"/>
      <c r="H57" s="0" t="n">
        <f aca="false">IF(AND(D57=C57, NOT(OR(D57=2, C57=2))),1,IF(OR(D57=2, C57=2),-1,0))</f>
        <v>1</v>
      </c>
    </row>
    <row r="58" customFormat="false" ht="13.8" hidden="false" customHeight="false" outlineLevel="0" collapsed="false">
      <c r="B58" s="2" t="n">
        <v>55</v>
      </c>
      <c r="C58" s="2" t="n">
        <v>2</v>
      </c>
      <c r="D58" s="0" t="n">
        <v>0</v>
      </c>
      <c r="E58" s="2" t="s">
        <v>7</v>
      </c>
      <c r="H58" s="0" t="n">
        <f aca="false">IF(AND(D58=C58, NOT(OR(D58=2, C58=2))),1,IF(OR(D58=2, C58=2),-1,0))</f>
        <v>-1</v>
      </c>
    </row>
    <row r="59" customFormat="false" ht="13.8" hidden="false" customHeight="false" outlineLevel="0" collapsed="false">
      <c r="B59" s="2" t="n">
        <v>56</v>
      </c>
      <c r="C59" s="2" t="n">
        <v>0</v>
      </c>
      <c r="D59" s="0" t="n">
        <v>1</v>
      </c>
      <c r="E59" s="2"/>
      <c r="H59" s="0" t="n">
        <f aca="false">IF(AND(D59=C59, NOT(OR(D59=2, C59=2))),1,IF(OR(D59=2, C59=2),-1,0))</f>
        <v>0</v>
      </c>
    </row>
    <row r="60" customFormat="false" ht="13.8" hidden="false" customHeight="false" outlineLevel="0" collapsed="false">
      <c r="B60" s="2" t="n">
        <v>57</v>
      </c>
      <c r="C60" s="2" t="n">
        <v>0</v>
      </c>
      <c r="D60" s="0" t="n">
        <v>0</v>
      </c>
      <c r="E60" s="2"/>
      <c r="H60" s="0" t="n">
        <f aca="false">IF(AND(D60=C60, NOT(OR(D60=2, C60=2))),1,IF(OR(D60=2, C60=2),-1,0))</f>
        <v>1</v>
      </c>
    </row>
    <row r="61" customFormat="false" ht="13.8" hidden="false" customHeight="false" outlineLevel="0" collapsed="false">
      <c r="B61" s="2" t="n">
        <v>58</v>
      </c>
      <c r="C61" s="2" t="n">
        <v>0</v>
      </c>
      <c r="D61" s="0" t="n">
        <v>0</v>
      </c>
      <c r="E61" s="2"/>
      <c r="H61" s="0" t="n">
        <f aca="false">IF(AND(D61=C61, NOT(OR(D61=2, C61=2))),1,IF(OR(D61=2, C61=2),-1,0))</f>
        <v>1</v>
      </c>
    </row>
    <row r="62" customFormat="false" ht="13.8" hidden="false" customHeight="false" outlineLevel="0" collapsed="false">
      <c r="B62" s="2" t="n">
        <v>59</v>
      </c>
      <c r="C62" s="2" t="n">
        <v>2</v>
      </c>
      <c r="D62" s="0" t="n">
        <v>0</v>
      </c>
      <c r="E62" s="2" t="s">
        <v>7</v>
      </c>
      <c r="H62" s="0" t="n">
        <f aca="false">IF(AND(D62=C62, NOT(OR(D62=2, C62=2))),1,IF(OR(D62=2, C62=2),-1,0))</f>
        <v>-1</v>
      </c>
    </row>
    <row r="63" customFormat="false" ht="13.8" hidden="false" customHeight="false" outlineLevel="0" collapsed="false">
      <c r="B63" s="2" t="n">
        <v>60</v>
      </c>
      <c r="C63" s="2" t="n">
        <v>2</v>
      </c>
      <c r="D63" s="0" t="n">
        <v>0</v>
      </c>
      <c r="E63" s="2" t="s">
        <v>7</v>
      </c>
      <c r="H63" s="0" t="n">
        <f aca="false">IF(AND(D63=C63, NOT(OR(D63=2, C63=2))),1,IF(OR(D63=2, C63=2),-1,0))</f>
        <v>-1</v>
      </c>
    </row>
    <row r="64" customFormat="false" ht="13.8" hidden="false" customHeight="false" outlineLevel="0" collapsed="false">
      <c r="B64" s="2" t="n">
        <v>61</v>
      </c>
      <c r="C64" s="2" t="n">
        <v>0</v>
      </c>
      <c r="D64" s="0" t="n">
        <v>0</v>
      </c>
      <c r="E64" s="2"/>
      <c r="H64" s="0" t="n">
        <f aca="false">IF(AND(D64=C64, NOT(OR(D64=2, C64=2))),1,IF(OR(D64=2, C64=2),-1,0))</f>
        <v>1</v>
      </c>
    </row>
    <row r="65" customFormat="false" ht="13.8" hidden="false" customHeight="false" outlineLevel="0" collapsed="false">
      <c r="B65" s="2" t="n">
        <v>62</v>
      </c>
      <c r="C65" s="2" t="n">
        <v>2</v>
      </c>
      <c r="D65" s="0" t="n">
        <v>0</v>
      </c>
      <c r="E65" s="2" t="s">
        <v>7</v>
      </c>
      <c r="H65" s="0" t="n">
        <f aca="false">IF(AND(D65=C65, NOT(OR(D65=2, C65=2))),1,IF(OR(D65=2, C65=2),-1,0))</f>
        <v>-1</v>
      </c>
    </row>
    <row r="66" customFormat="false" ht="13.8" hidden="false" customHeight="false" outlineLevel="0" collapsed="false">
      <c r="B66" s="2" t="n">
        <v>63</v>
      </c>
      <c r="C66" s="2" t="n">
        <v>2</v>
      </c>
      <c r="D66" s="0" t="n">
        <v>0</v>
      </c>
      <c r="E66" s="2" t="s">
        <v>7</v>
      </c>
      <c r="H66" s="0" t="n">
        <f aca="false">IF(AND(D66=C66, NOT(OR(D66=2, C66=2))),1,IF(OR(D66=2, C66=2),-1,0))</f>
        <v>-1</v>
      </c>
    </row>
    <row r="67" customFormat="false" ht="13.8" hidden="false" customHeight="false" outlineLevel="0" collapsed="false">
      <c r="B67" s="2" t="n">
        <v>64</v>
      </c>
      <c r="C67" s="2" t="n">
        <v>2</v>
      </c>
      <c r="D67" s="0" t="n">
        <v>0</v>
      </c>
      <c r="E67" s="2" t="s">
        <v>7</v>
      </c>
      <c r="H67" s="0" t="n">
        <f aca="false">IF(AND(D67=C67, NOT(OR(D67=2, C67=2))),1,IF(OR(D67=2, C67=2),-1,0))</f>
        <v>-1</v>
      </c>
    </row>
    <row r="68" customFormat="false" ht="13.8" hidden="false" customHeight="false" outlineLevel="0" collapsed="false">
      <c r="B68" s="2" t="n">
        <v>65</v>
      </c>
      <c r="C68" s="2" t="n">
        <v>0</v>
      </c>
      <c r="D68" s="0" t="n">
        <v>0</v>
      </c>
      <c r="E68" s="2"/>
      <c r="H68" s="0" t="n">
        <f aca="false">IF(AND(D68=C68, NOT(OR(D68=2, C68=2))),1,IF(OR(D68=2, C68=2),-1,0))</f>
        <v>1</v>
      </c>
    </row>
    <row r="69" customFormat="false" ht="13.8" hidden="false" customHeight="false" outlineLevel="0" collapsed="false">
      <c r="B69" s="2" t="n">
        <v>66</v>
      </c>
      <c r="C69" s="2" t="n">
        <v>2</v>
      </c>
      <c r="D69" s="0" t="n">
        <v>1</v>
      </c>
      <c r="E69" s="2" t="s">
        <v>7</v>
      </c>
      <c r="H69" s="0" t="n">
        <f aca="false">IF(AND(D69=C69, NOT(OR(D69=2, C69=2))),1,IF(OR(D69=2, C69=2),-1,0))</f>
        <v>-1</v>
      </c>
    </row>
    <row r="70" customFormat="false" ht="13.8" hidden="false" customHeight="false" outlineLevel="0" collapsed="false">
      <c r="B70" s="2" t="n">
        <v>67</v>
      </c>
      <c r="C70" s="2" t="n">
        <v>2</v>
      </c>
      <c r="D70" s="0" t="n">
        <v>1</v>
      </c>
      <c r="E70" s="2" t="s">
        <v>8</v>
      </c>
      <c r="H70" s="0" t="n">
        <f aca="false">IF(AND(D70=C70, NOT(OR(D70=2, C70=2))),1,IF(OR(D70=2, C70=2),-1,0))</f>
        <v>-1</v>
      </c>
    </row>
    <row r="71" customFormat="false" ht="13.8" hidden="false" customHeight="false" outlineLevel="0" collapsed="false">
      <c r="B71" s="2" t="n">
        <v>68</v>
      </c>
      <c r="C71" s="2" t="n">
        <v>0</v>
      </c>
      <c r="D71" s="0" t="n">
        <v>0</v>
      </c>
      <c r="E71" s="2"/>
      <c r="H71" s="0" t="n">
        <f aca="false">IF(AND(D71=C71, NOT(OR(D71=2, C71=2))),1,IF(OR(D71=2, C71=2),-1,0))</f>
        <v>1</v>
      </c>
    </row>
    <row r="72" customFormat="false" ht="13.8" hidden="false" customHeight="false" outlineLevel="0" collapsed="false">
      <c r="B72" s="2" t="n">
        <v>69</v>
      </c>
      <c r="C72" s="2" t="n">
        <v>0</v>
      </c>
      <c r="D72" s="0" t="n">
        <v>0</v>
      </c>
      <c r="E72" s="2"/>
      <c r="H72" s="0" t="n">
        <f aca="false">IF(AND(D72=C72, NOT(OR(D72=2, C72=2))),1,IF(OR(D72=2, C72=2),-1,0))</f>
        <v>1</v>
      </c>
    </row>
    <row r="73" customFormat="false" ht="13.8" hidden="false" customHeight="false" outlineLevel="0" collapsed="false">
      <c r="B73" s="2" t="n">
        <v>70</v>
      </c>
      <c r="C73" s="2" t="n">
        <v>0</v>
      </c>
      <c r="D73" s="0" t="n">
        <v>0</v>
      </c>
      <c r="E73" s="2"/>
      <c r="H73" s="0" t="n">
        <f aca="false">IF(AND(D73=C73, NOT(OR(D73=2, C73=2))),1,IF(OR(D73=2, C73=2),-1,0))</f>
        <v>1</v>
      </c>
    </row>
    <row r="74" customFormat="false" ht="13.8" hidden="false" customHeight="false" outlineLevel="0" collapsed="false">
      <c r="B74" s="2" t="n">
        <v>71</v>
      </c>
      <c r="C74" s="2" t="n">
        <v>0</v>
      </c>
      <c r="D74" s="0" t="n">
        <v>0</v>
      </c>
      <c r="E74" s="2"/>
      <c r="H74" s="0" t="n">
        <f aca="false">IF(AND(D74=C74, NOT(OR(D74=2, C74=2))),1,IF(OR(D74=2, C74=2),-1,0))</f>
        <v>1</v>
      </c>
    </row>
    <row r="75" customFormat="false" ht="13.8" hidden="false" customHeight="false" outlineLevel="0" collapsed="false">
      <c r="B75" s="2" t="n">
        <v>72</v>
      </c>
      <c r="C75" s="2" t="n">
        <v>0</v>
      </c>
      <c r="D75" s="0" t="n">
        <v>0</v>
      </c>
      <c r="E75" s="2"/>
      <c r="H75" s="0" t="n">
        <f aca="false">IF(AND(D75=C75, NOT(OR(D75=2, C75=2))),1,IF(OR(D75=2, C75=2),-1,0))</f>
        <v>1</v>
      </c>
    </row>
    <row r="76" customFormat="false" ht="13.8" hidden="false" customHeight="false" outlineLevel="0" collapsed="false">
      <c r="B76" s="2" t="n">
        <v>73</v>
      </c>
      <c r="C76" s="2" t="n">
        <v>2</v>
      </c>
      <c r="D76" s="0" t="n">
        <v>0</v>
      </c>
      <c r="E76" s="2" t="s">
        <v>7</v>
      </c>
      <c r="H76" s="0" t="n">
        <f aca="false">IF(AND(D76=C76, NOT(OR(D76=2, C76=2))),1,IF(OR(D76=2, C76=2),-1,0))</f>
        <v>-1</v>
      </c>
    </row>
    <row r="77" customFormat="false" ht="13.8" hidden="false" customHeight="false" outlineLevel="0" collapsed="false">
      <c r="B77" s="2" t="n">
        <v>74</v>
      </c>
      <c r="C77" s="2" t="n">
        <v>0</v>
      </c>
      <c r="D77" s="0" t="n">
        <v>0</v>
      </c>
      <c r="E77" s="2"/>
      <c r="H77" s="0" t="n">
        <f aca="false">IF(AND(D77=C77, NOT(OR(D77=2, C77=2))),1,IF(OR(D77=2, C77=2),-1,0))</f>
        <v>1</v>
      </c>
    </row>
    <row r="78" customFormat="false" ht="13.8" hidden="false" customHeight="false" outlineLevel="0" collapsed="false">
      <c r="B78" s="2" t="n">
        <v>75</v>
      </c>
      <c r="C78" s="2" t="n">
        <v>1</v>
      </c>
      <c r="D78" s="0" t="n">
        <v>0</v>
      </c>
      <c r="E78" s="2"/>
      <c r="H78" s="0" t="n">
        <f aca="false">IF(AND(D78=C78, NOT(OR(D78=2, C78=2))),1,IF(OR(D78=2, C78=2),-1,0))</f>
        <v>0</v>
      </c>
    </row>
    <row r="79" customFormat="false" ht="13.8" hidden="false" customHeight="false" outlineLevel="0" collapsed="false">
      <c r="B79" s="2" t="n">
        <v>76</v>
      </c>
      <c r="C79" s="2" t="n">
        <v>0</v>
      </c>
      <c r="D79" s="0" t="n">
        <v>0</v>
      </c>
      <c r="E79" s="2"/>
      <c r="H79" s="0" t="n">
        <f aca="false">IF(AND(D79=C79, NOT(OR(D79=2, C79=2))),1,IF(OR(D79=2, C79=2),-1,0))</f>
        <v>1</v>
      </c>
    </row>
    <row r="80" customFormat="false" ht="13.8" hidden="false" customHeight="false" outlineLevel="0" collapsed="false">
      <c r="B80" s="2" t="n">
        <v>77</v>
      </c>
      <c r="C80" s="2" t="n">
        <v>0</v>
      </c>
      <c r="D80" s="0" t="n">
        <v>0</v>
      </c>
      <c r="E80" s="2"/>
      <c r="H80" s="0" t="n">
        <f aca="false">IF(AND(D80=C80, NOT(OR(D80=2, C80=2))),1,IF(OR(D80=2, C80=2),-1,0))</f>
        <v>1</v>
      </c>
    </row>
    <row r="81" customFormat="false" ht="13.8" hidden="false" customHeight="false" outlineLevel="0" collapsed="false">
      <c r="B81" s="2" t="n">
        <v>78</v>
      </c>
      <c r="C81" s="2" t="n">
        <v>2</v>
      </c>
      <c r="D81" s="0" t="n">
        <v>1</v>
      </c>
      <c r="E81" s="2" t="s">
        <v>8</v>
      </c>
      <c r="H81" s="0" t="n">
        <f aca="false">IF(AND(D81=C81, NOT(OR(D81=2, C81=2))),1,IF(OR(D81=2, C81=2),-1,0))</f>
        <v>-1</v>
      </c>
    </row>
    <row r="82" customFormat="false" ht="13.8" hidden="false" customHeight="false" outlineLevel="0" collapsed="false">
      <c r="B82" s="2" t="n">
        <v>79</v>
      </c>
      <c r="C82" s="2" t="n">
        <v>2</v>
      </c>
      <c r="D82" s="0" t="n">
        <v>1</v>
      </c>
      <c r="E82" s="2" t="s">
        <v>13</v>
      </c>
      <c r="H82" s="0" t="n">
        <f aca="false">IF(AND(D82=C82, NOT(OR(D82=2, C82=2))),1,IF(OR(D82=2, C82=2),-1,0))</f>
        <v>-1</v>
      </c>
    </row>
    <row r="83" customFormat="false" ht="13.8" hidden="false" customHeight="false" outlineLevel="0" collapsed="false">
      <c r="B83" s="2" t="n">
        <v>80</v>
      </c>
      <c r="C83" s="2" t="n">
        <v>2</v>
      </c>
      <c r="D83" s="0" t="n">
        <v>0</v>
      </c>
      <c r="E83" s="2" t="s">
        <v>7</v>
      </c>
      <c r="H83" s="0" t="n">
        <f aca="false">IF(AND(D83=C83, NOT(OR(D83=2, C83=2))),1,IF(OR(D83=2, C83=2),-1,0))</f>
        <v>-1</v>
      </c>
    </row>
    <row r="84" customFormat="false" ht="13.8" hidden="false" customHeight="false" outlineLevel="0" collapsed="false">
      <c r="B84" s="2" t="n">
        <v>81</v>
      </c>
      <c r="C84" s="2" t="n">
        <v>2</v>
      </c>
      <c r="D84" s="0" t="n">
        <v>0</v>
      </c>
      <c r="E84" s="2" t="s">
        <v>14</v>
      </c>
      <c r="H84" s="0" t="n">
        <f aca="false">IF(AND(D84=C84, NOT(OR(D84=2, C84=2))),1,IF(OR(D84=2, C84=2),-1,0))</f>
        <v>-1</v>
      </c>
    </row>
    <row r="85" customFormat="false" ht="13.8" hidden="false" customHeight="false" outlineLevel="0" collapsed="false">
      <c r="B85" s="2" t="n">
        <v>82</v>
      </c>
      <c r="C85" s="2" t="n">
        <v>2</v>
      </c>
      <c r="D85" s="0" t="n">
        <v>0</v>
      </c>
      <c r="E85" s="2" t="s">
        <v>7</v>
      </c>
      <c r="H85" s="0" t="n">
        <f aca="false">IF(AND(D85=C85, NOT(OR(D85=2, C85=2))),1,IF(OR(D85=2, C85=2),-1,0))</f>
        <v>-1</v>
      </c>
    </row>
    <row r="86" customFormat="false" ht="13.8" hidden="false" customHeight="false" outlineLevel="0" collapsed="false">
      <c r="B86" s="2" t="n">
        <v>83</v>
      </c>
      <c r="C86" s="2" t="n">
        <v>0</v>
      </c>
      <c r="D86" s="0" t="n">
        <v>0</v>
      </c>
      <c r="E86" s="2"/>
      <c r="H86" s="0" t="n">
        <f aca="false">IF(AND(D86=C86, NOT(OR(D86=2, C86=2))),1,IF(OR(D86=2, C86=2),-1,0))</f>
        <v>1</v>
      </c>
    </row>
    <row r="87" customFormat="false" ht="13.8" hidden="false" customHeight="false" outlineLevel="0" collapsed="false">
      <c r="B87" s="2" t="n">
        <v>84</v>
      </c>
      <c r="C87" s="2" t="n">
        <v>0</v>
      </c>
      <c r="D87" s="0" t="n">
        <v>0</v>
      </c>
      <c r="E87" s="2"/>
      <c r="H87" s="0" t="n">
        <f aca="false">IF(AND(D87=C87, NOT(OR(D87=2, C87=2))),1,IF(OR(D87=2, C87=2),-1,0))</f>
        <v>1</v>
      </c>
    </row>
    <row r="88" customFormat="false" ht="13.8" hidden="false" customHeight="false" outlineLevel="0" collapsed="false">
      <c r="B88" s="2" t="n">
        <v>85</v>
      </c>
      <c r="C88" s="2" t="n">
        <v>2</v>
      </c>
      <c r="D88" s="0" t="n">
        <v>1</v>
      </c>
      <c r="E88" s="2" t="s">
        <v>7</v>
      </c>
      <c r="H88" s="0" t="n">
        <f aca="false">IF(AND(D88=C88, NOT(OR(D88=2, C88=2))),1,IF(OR(D88=2, C88=2),-1,0))</f>
        <v>-1</v>
      </c>
    </row>
    <row r="89" customFormat="false" ht="13.8" hidden="false" customHeight="false" outlineLevel="0" collapsed="false">
      <c r="B89" s="2" t="n">
        <v>86</v>
      </c>
      <c r="C89" s="2" t="n">
        <v>0</v>
      </c>
      <c r="D89" s="0" t="n">
        <v>0</v>
      </c>
      <c r="E89" s="2"/>
      <c r="H89" s="0" t="n">
        <f aca="false">IF(AND(D89=C89, NOT(OR(D89=2, C89=2))),1,IF(OR(D89=2, C89=2),-1,0))</f>
        <v>1</v>
      </c>
    </row>
    <row r="90" customFormat="false" ht="13.8" hidden="false" customHeight="false" outlineLevel="0" collapsed="false">
      <c r="B90" s="2" t="n">
        <v>87</v>
      </c>
      <c r="C90" s="2" t="n">
        <v>2</v>
      </c>
      <c r="D90" s="0" t="n">
        <v>0</v>
      </c>
      <c r="E90" s="2" t="s">
        <v>7</v>
      </c>
      <c r="H90" s="0" t="n">
        <f aca="false">IF(AND(D90=C90, NOT(OR(D90=2, C90=2))),1,IF(OR(D90=2, C90=2),-1,0))</f>
        <v>-1</v>
      </c>
    </row>
    <row r="91" customFormat="false" ht="13.8" hidden="false" customHeight="false" outlineLevel="0" collapsed="false">
      <c r="B91" s="2" t="n">
        <v>88</v>
      </c>
      <c r="C91" s="2" t="n">
        <v>1</v>
      </c>
      <c r="D91" s="0" t="n">
        <v>1</v>
      </c>
      <c r="E91" s="2"/>
      <c r="H91" s="0" t="n">
        <f aca="false">IF(AND(D91=C91, NOT(OR(D91=2, C91=2))),1,IF(OR(D91=2, C91=2),-1,0))</f>
        <v>1</v>
      </c>
    </row>
    <row r="92" customFormat="false" ht="13.8" hidden="false" customHeight="false" outlineLevel="0" collapsed="false">
      <c r="B92" s="2" t="n">
        <v>89</v>
      </c>
      <c r="C92" s="2" t="n">
        <v>2</v>
      </c>
      <c r="D92" s="0" t="n">
        <v>1</v>
      </c>
      <c r="E92" s="2" t="s">
        <v>9</v>
      </c>
      <c r="H92" s="0" t="n">
        <f aca="false">IF(AND(D92=C92, NOT(OR(D92=2, C92=2))),1,IF(OR(D92=2, C92=2),-1,0))</f>
        <v>-1</v>
      </c>
    </row>
    <row r="93" customFormat="false" ht="13.8" hidden="false" customHeight="false" outlineLevel="0" collapsed="false">
      <c r="B93" s="2" t="n">
        <v>90</v>
      </c>
      <c r="C93" s="2" t="n">
        <v>0</v>
      </c>
      <c r="D93" s="0" t="n">
        <v>0</v>
      </c>
      <c r="E93" s="2"/>
      <c r="H93" s="0" t="n">
        <f aca="false">IF(AND(D93=C93, NOT(OR(D93=2, C93=2))),1,IF(OR(D93=2, C93=2),-1,0))</f>
        <v>1</v>
      </c>
    </row>
    <row r="94" customFormat="false" ht="13.8" hidden="false" customHeight="false" outlineLevel="0" collapsed="false">
      <c r="B94" s="2" t="n">
        <v>91</v>
      </c>
      <c r="C94" s="2" t="n">
        <v>2</v>
      </c>
      <c r="D94" s="0" t="n">
        <v>0</v>
      </c>
      <c r="E94" s="2" t="s">
        <v>7</v>
      </c>
      <c r="H94" s="0" t="n">
        <f aca="false">IF(AND(D94=C94, NOT(OR(D94=2, C94=2))),1,IF(OR(D94=2, C94=2),-1,0))</f>
        <v>-1</v>
      </c>
    </row>
    <row r="95" customFormat="false" ht="13.8" hidden="false" customHeight="false" outlineLevel="0" collapsed="false">
      <c r="B95" s="2" t="n">
        <v>92</v>
      </c>
      <c r="C95" s="2" t="n">
        <v>2</v>
      </c>
      <c r="D95" s="0" t="n">
        <v>0</v>
      </c>
      <c r="E95" s="2" t="s">
        <v>7</v>
      </c>
      <c r="H95" s="0" t="n">
        <f aca="false">IF(AND(D95=C95, NOT(OR(D95=2, C95=2))),1,IF(OR(D95=2, C95=2),-1,0))</f>
        <v>-1</v>
      </c>
    </row>
    <row r="96" customFormat="false" ht="13.8" hidden="false" customHeight="false" outlineLevel="0" collapsed="false">
      <c r="B96" s="2" t="n">
        <v>93</v>
      </c>
      <c r="C96" s="2" t="n">
        <v>1</v>
      </c>
      <c r="D96" s="0" t="n">
        <v>1</v>
      </c>
      <c r="E96" s="2"/>
      <c r="H96" s="0" t="n">
        <f aca="false">IF(AND(D96=C96, NOT(OR(D96=2, C96=2))),1,IF(OR(D96=2, C96=2),-1,0))</f>
        <v>1</v>
      </c>
    </row>
    <row r="97" customFormat="false" ht="13.8" hidden="false" customHeight="false" outlineLevel="0" collapsed="false">
      <c r="B97" s="2" t="n">
        <v>94</v>
      </c>
      <c r="C97" s="2" t="n">
        <v>0</v>
      </c>
      <c r="D97" s="0" t="n">
        <v>0</v>
      </c>
      <c r="E97" s="2"/>
      <c r="H97" s="0" t="n">
        <f aca="false">IF(AND(D97=C97, NOT(OR(D97=2, C97=2))),1,IF(OR(D97=2, C97=2),-1,0))</f>
        <v>1</v>
      </c>
    </row>
    <row r="98" customFormat="false" ht="13.8" hidden="false" customHeight="false" outlineLevel="0" collapsed="false">
      <c r="B98" s="2" t="n">
        <v>95</v>
      </c>
      <c r="C98" s="2" t="n">
        <v>2</v>
      </c>
      <c r="D98" s="0" t="n">
        <v>0</v>
      </c>
      <c r="E98" s="2" t="s">
        <v>7</v>
      </c>
      <c r="H98" s="0" t="n">
        <f aca="false">IF(AND(D98=C98, NOT(OR(D98=2, C98=2))),1,IF(OR(D98=2, C98=2),-1,0))</f>
        <v>-1</v>
      </c>
    </row>
    <row r="99" customFormat="false" ht="13.8" hidden="false" customHeight="false" outlineLevel="0" collapsed="false">
      <c r="B99" s="2" t="n">
        <v>96</v>
      </c>
      <c r="C99" s="2" t="n">
        <v>2</v>
      </c>
      <c r="D99" s="0" t="n">
        <v>1</v>
      </c>
      <c r="E99" s="2" t="s">
        <v>7</v>
      </c>
      <c r="H99" s="0" t="n">
        <f aca="false">IF(AND(D99=C99, NOT(OR(D99=2, C99=2))),1,IF(OR(D99=2, C99=2),-1,0))</f>
        <v>-1</v>
      </c>
    </row>
    <row r="100" customFormat="false" ht="13.8" hidden="false" customHeight="false" outlineLevel="0" collapsed="false">
      <c r="B100" s="2" t="n">
        <v>97</v>
      </c>
      <c r="C100" s="2" t="n">
        <v>2</v>
      </c>
      <c r="D100" s="0" t="n">
        <v>1</v>
      </c>
      <c r="E100" s="2" t="s">
        <v>8</v>
      </c>
      <c r="H100" s="0" t="n">
        <f aca="false">IF(AND(D100=C100, NOT(OR(D100=2, C100=2))),1,IF(OR(D100=2, C100=2),-1,0))</f>
        <v>-1</v>
      </c>
    </row>
    <row r="101" customFormat="false" ht="13.8" hidden="false" customHeight="false" outlineLevel="0" collapsed="false">
      <c r="B101" s="2" t="n">
        <v>98</v>
      </c>
      <c r="C101" s="2" t="n">
        <v>0</v>
      </c>
      <c r="D101" s="0" t="n">
        <v>0</v>
      </c>
      <c r="E101" s="2"/>
      <c r="H101" s="0" t="n">
        <f aca="false">IF(AND(D101=C101, NOT(OR(D101=2, C101=2))),1,IF(OR(D101=2, C101=2),-1,0))</f>
        <v>1</v>
      </c>
    </row>
    <row r="102" customFormat="false" ht="13.8" hidden="false" customHeight="false" outlineLevel="0" collapsed="false">
      <c r="B102" s="2" t="n">
        <v>99</v>
      </c>
      <c r="C102" s="2" t="n">
        <v>2</v>
      </c>
      <c r="D102" s="0" t="n">
        <v>0</v>
      </c>
      <c r="E102" s="2" t="s">
        <v>7</v>
      </c>
      <c r="H102" s="0" t="n">
        <f aca="false">IF(AND(D102=C102, NOT(OR(D102=2, C102=2))),1,IF(OR(D102=2, C102=2),-1,0))</f>
        <v>-1</v>
      </c>
    </row>
    <row r="103" customFormat="false" ht="14.4" hidden="false" customHeight="false" outlineLevel="0" collapsed="false">
      <c r="A103" s="0" t="s">
        <v>15</v>
      </c>
      <c r="B103" s="0" t="n">
        <f aca="false">COUNT(Table1[Trajectory Pair No.])</f>
        <v>100</v>
      </c>
    </row>
    <row r="104" customFormat="false" ht="13.8" hidden="false" customHeight="false" outlineLevel="0" collapsed="false"/>
    <row r="105" customFormat="false" ht="14.4" hidden="false" customHeight="false" outlineLevel="0" collapsed="false">
      <c r="B105" s="0" t="s">
        <v>16</v>
      </c>
    </row>
    <row r="106" customFormat="false" ht="14.4" hidden="false" customHeight="false" outlineLevel="0" collapsed="false">
      <c r="B106" s="3" t="n">
        <f aca="false">SUMIF(H3:H102,"=1")/COUNTIF(H3:H102,"&lt;&gt;-1")</f>
        <v>0.865384615384615</v>
      </c>
    </row>
    <row r="108" customFormat="false" ht="14.4" hidden="false" customHeight="false" outlineLevel="0" collapsed="false">
      <c r="A108" s="0" t="s">
        <v>17</v>
      </c>
      <c r="B108" s="0" t="s">
        <v>18</v>
      </c>
      <c r="C108" s="0" t="s">
        <v>19</v>
      </c>
      <c r="D108" s="0" t="s">
        <v>20</v>
      </c>
    </row>
    <row r="109" customFormat="false" ht="14.4" hidden="false" customHeight="false" outlineLevel="0" collapsed="false">
      <c r="A109" s="0" t="n">
        <f aca="false">COUNTIF(Table1[Model Classification],"=2")</f>
        <v>0</v>
      </c>
      <c r="B109" s="0" t="n">
        <f aca="false">COUNTIFS(D3:D102,"=2",C3:C102,"=2")</f>
        <v>0</v>
      </c>
      <c r="C109" s="0" t="n">
        <f aca="false">COUNTIFS(D3:D102,"=2",C3:C102,"&lt;&gt;2")</f>
        <v>0</v>
      </c>
      <c r="D109" s="3" t="n">
        <f aca="false">B109/(B109+C111)</f>
        <v>0</v>
      </c>
    </row>
    <row r="110" customFormat="false" ht="14.4" hidden="false" customHeight="false" outlineLevel="0" collapsed="false">
      <c r="B110" s="0" t="s">
        <v>21</v>
      </c>
      <c r="C110" s="0" t="s">
        <v>22</v>
      </c>
      <c r="D110" s="0" t="s">
        <v>23</v>
      </c>
    </row>
    <row r="111" customFormat="false" ht="14.4" hidden="false" customHeight="false" outlineLevel="0" collapsed="false">
      <c r="B111" s="0" t="n">
        <f aca="false">COUNTIFS(D3:D102,"&lt;&gt;2",C3:C102,"&lt;&gt;2")</f>
        <v>52</v>
      </c>
      <c r="C111" s="0" t="n">
        <f aca="false">COUNTIFS(D3:D102,"&lt;&gt;2",C3:C102,"=2")</f>
        <v>48</v>
      </c>
      <c r="D111" s="3" t="e">
        <f aca="false">B109/(B109+C109)</f>
        <v>#DIV/0!</v>
      </c>
    </row>
    <row r="113" customFormat="false" ht="14.4" hidden="false" customHeight="false" outlineLevel="0" collapsed="false">
      <c r="B113" s="0" t="s">
        <v>24</v>
      </c>
    </row>
    <row r="114" customFormat="false" ht="14.4" hidden="false" customHeight="false" outlineLevel="0" collapsed="false">
      <c r="B114" s="0" t="s">
        <v>25</v>
      </c>
    </row>
    <row r="115" customFormat="false" ht="14.4" hidden="false" customHeight="false" outlineLevel="0" collapsed="false">
      <c r="B115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2019-10-30T22:50:34Z</dcterms:created>
  <dc:creator>Laurence Elliott</dc:creator>
  <dc:description/>
  <dc:language>en-GB</dc:language>
  <cp:lastModifiedBy/>
  <dcterms:modified xsi:type="dcterms:W3CDTF">2019-11-14T11:46:40Z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