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1000" yWindow="0" windowWidth="20680" windowHeight="14680" tabRatio="500" activeTab="1"/>
  </bookViews>
  <sheets>
    <sheet name="Sheet2" sheetId="4" r:id="rId1"/>
    <sheet name="Sheet3" sheetId="3" r:id="rId2"/>
    <sheet name="Sheet4" sheetId="5" r:id="rId3"/>
  </sheets>
  <definedNames>
    <definedName name="_xlnm._FilterDatabase" localSheetId="0" hidden="1">Sheet2!$A$1:$A$1099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3" l="1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09" i="3"/>
  <c r="H107" i="3"/>
  <c r="G104" i="5"/>
  <c r="G109" i="3"/>
  <c r="G131" i="3"/>
  <c r="F109" i="3"/>
  <c r="F131" i="3"/>
  <c r="E109" i="3"/>
  <c r="E131" i="3"/>
  <c r="D109" i="3"/>
  <c r="D131" i="3"/>
  <c r="C109" i="3"/>
  <c r="C131" i="3"/>
  <c r="B109" i="3"/>
  <c r="B131" i="3"/>
  <c r="G130" i="3"/>
  <c r="F130" i="3"/>
  <c r="E130" i="3"/>
  <c r="D130" i="3"/>
  <c r="C130" i="3"/>
  <c r="B130" i="3"/>
  <c r="G129" i="3"/>
  <c r="F129" i="3"/>
  <c r="E129" i="3"/>
  <c r="D129" i="3"/>
  <c r="C129" i="3"/>
  <c r="B129" i="3"/>
  <c r="G128" i="3"/>
  <c r="F128" i="3"/>
  <c r="E128" i="3"/>
  <c r="D128" i="3"/>
  <c r="C128" i="3"/>
  <c r="B128" i="3"/>
  <c r="G127" i="3"/>
  <c r="F127" i="3"/>
  <c r="E127" i="3"/>
  <c r="D127" i="3"/>
  <c r="C127" i="3"/>
  <c r="B127" i="3"/>
  <c r="G126" i="3"/>
  <c r="F126" i="3"/>
  <c r="E126" i="3"/>
  <c r="D126" i="3"/>
  <c r="C126" i="3"/>
  <c r="B126" i="3"/>
  <c r="G125" i="3"/>
  <c r="F125" i="3"/>
  <c r="E125" i="3"/>
  <c r="D125" i="3"/>
  <c r="C125" i="3"/>
  <c r="B125" i="3"/>
  <c r="G124" i="3"/>
  <c r="F124" i="3"/>
  <c r="E124" i="3"/>
  <c r="D124" i="3"/>
  <c r="C124" i="3"/>
  <c r="B124" i="3"/>
  <c r="G123" i="3"/>
  <c r="F123" i="3"/>
  <c r="E123" i="3"/>
  <c r="D123" i="3"/>
  <c r="C123" i="3"/>
  <c r="B123" i="3"/>
  <c r="G122" i="3"/>
  <c r="F122" i="3"/>
  <c r="E122" i="3"/>
  <c r="D122" i="3"/>
  <c r="C122" i="3"/>
  <c r="B122" i="3"/>
  <c r="G121" i="3"/>
  <c r="F121" i="3"/>
  <c r="E121" i="3"/>
  <c r="D121" i="3"/>
  <c r="C121" i="3"/>
  <c r="B121" i="3"/>
  <c r="G120" i="3"/>
  <c r="F120" i="3"/>
  <c r="E120" i="3"/>
  <c r="D120" i="3"/>
  <c r="C120" i="3"/>
  <c r="B120" i="3"/>
  <c r="G119" i="3"/>
  <c r="F119" i="3"/>
  <c r="E119" i="3"/>
  <c r="D119" i="3"/>
  <c r="C119" i="3"/>
  <c r="B119" i="3"/>
  <c r="G118" i="3"/>
  <c r="F118" i="3"/>
  <c r="E118" i="3"/>
  <c r="D118" i="3"/>
  <c r="C118" i="3"/>
  <c r="B118" i="3"/>
  <c r="G117" i="3"/>
  <c r="F117" i="3"/>
  <c r="E117" i="3"/>
  <c r="D117" i="3"/>
  <c r="C117" i="3"/>
  <c r="B117" i="3"/>
  <c r="G116" i="3"/>
  <c r="F116" i="3"/>
  <c r="E116" i="3"/>
  <c r="D116" i="3"/>
  <c r="C116" i="3"/>
  <c r="B116" i="3"/>
  <c r="G115" i="3"/>
  <c r="F115" i="3"/>
  <c r="E115" i="3"/>
  <c r="D115" i="3"/>
  <c r="C115" i="3"/>
  <c r="B115" i="3"/>
  <c r="G114" i="3"/>
  <c r="F114" i="3"/>
  <c r="E114" i="3"/>
  <c r="D114" i="3"/>
  <c r="C114" i="3"/>
  <c r="B114" i="3"/>
  <c r="G113" i="3"/>
  <c r="F113" i="3"/>
  <c r="E113" i="3"/>
  <c r="D113" i="3"/>
  <c r="C113" i="3"/>
  <c r="B113" i="3"/>
  <c r="G112" i="3"/>
  <c r="F112" i="3"/>
  <c r="E112" i="3"/>
  <c r="D112" i="3"/>
  <c r="C112" i="3"/>
  <c r="B112" i="3"/>
  <c r="G107" i="3"/>
  <c r="F107" i="3"/>
  <c r="E107" i="3"/>
  <c r="D107" i="3"/>
  <c r="C107" i="3"/>
  <c r="B107" i="3"/>
  <c r="G4" i="3"/>
  <c r="F4" i="3"/>
  <c r="E4" i="3"/>
  <c r="D4" i="3"/>
  <c r="C4" i="3"/>
  <c r="B4" i="3"/>
  <c r="B104" i="5"/>
  <c r="C104" i="5"/>
  <c r="D104" i="5"/>
  <c r="E104" i="5"/>
  <c r="F104" i="5"/>
  <c r="A104" i="5"/>
</calcChain>
</file>

<file path=xl/sharedStrings.xml><?xml version="1.0" encoding="utf-8"?>
<sst xmlns="http://schemas.openxmlformats.org/spreadsheetml/2006/main" count="1121" uniqueCount="124">
  <si>
    <t>Trial #1</t>
  </si>
  <si>
    <t>Trial #2</t>
  </si>
  <si>
    <t>Trial #3</t>
  </si>
  <si>
    <t>Trial #4</t>
  </si>
  <si>
    <t>Trial #5</t>
  </si>
  <si>
    <t>Trial #6</t>
  </si>
  <si>
    <t>Trial #7</t>
  </si>
  <si>
    <t>Trial #8</t>
  </si>
  <si>
    <t>Trial #9</t>
  </si>
  <si>
    <t>Trial #10</t>
  </si>
  <si>
    <t>Trial #11</t>
  </si>
  <si>
    <t>Trial #12</t>
  </si>
  <si>
    <t>Trial #13</t>
  </si>
  <si>
    <t>Trial #14</t>
  </si>
  <si>
    <t>Trial #15</t>
  </si>
  <si>
    <t>Trial #16</t>
  </si>
  <si>
    <t>Trial #17</t>
  </si>
  <si>
    <t>Trial #18</t>
  </si>
  <si>
    <t>Trial #19</t>
  </si>
  <si>
    <t>Trial #20</t>
  </si>
  <si>
    <t>Trial #21</t>
  </si>
  <si>
    <t>Trial #22</t>
  </si>
  <si>
    <t>Trial #23</t>
  </si>
  <si>
    <t>Trial #24</t>
  </si>
  <si>
    <t>Trial #25</t>
  </si>
  <si>
    <t>Trial #26</t>
  </si>
  <si>
    <t>Trial #27</t>
  </si>
  <si>
    <t>Trial #28</t>
  </si>
  <si>
    <t>Trial #29</t>
  </si>
  <si>
    <t>Trial #30</t>
  </si>
  <si>
    <t>Trial #31</t>
  </si>
  <si>
    <t>Trial #32</t>
  </si>
  <si>
    <t>Trial #33</t>
  </si>
  <si>
    <t>Trial #34</t>
  </si>
  <si>
    <t>Trial #35</t>
  </si>
  <si>
    <t>Trial #36</t>
  </si>
  <si>
    <t>Trial #37</t>
  </si>
  <si>
    <t>Trial #38</t>
  </si>
  <si>
    <t>Trial #39</t>
  </si>
  <si>
    <t>Trial #40</t>
  </si>
  <si>
    <t>Trial #41</t>
  </si>
  <si>
    <t>Trial #42</t>
  </si>
  <si>
    <t>Trial #43</t>
  </si>
  <si>
    <t>Trial #44</t>
  </si>
  <si>
    <t>Trial #45</t>
  </si>
  <si>
    <t>Trial #46</t>
  </si>
  <si>
    <t>Trial #47</t>
  </si>
  <si>
    <t>Trial #48</t>
  </si>
  <si>
    <t>Trial #49</t>
  </si>
  <si>
    <t>Trial #50</t>
  </si>
  <si>
    <t>Trial #51</t>
  </si>
  <si>
    <t>Trial #52</t>
  </si>
  <si>
    <t>Trial #53</t>
  </si>
  <si>
    <t>Trial #54</t>
  </si>
  <si>
    <t>Trial #55</t>
  </si>
  <si>
    <t>Trial #56</t>
  </si>
  <si>
    <t>Trial #57</t>
  </si>
  <si>
    <t>Trial #58</t>
  </si>
  <si>
    <t>Trial #59</t>
  </si>
  <si>
    <t>Trial #60</t>
  </si>
  <si>
    <t>Trial #61</t>
  </si>
  <si>
    <t>Trial #62</t>
  </si>
  <si>
    <t>Trial #63</t>
  </si>
  <si>
    <t>Trial #64</t>
  </si>
  <si>
    <t>Trial #65</t>
  </si>
  <si>
    <t>Trial #66</t>
  </si>
  <si>
    <t>Trial #67</t>
  </si>
  <si>
    <t>Trial #68</t>
  </si>
  <si>
    <t>Trial #69</t>
  </si>
  <si>
    <t>Trial #70</t>
  </si>
  <si>
    <t>Trial #71</t>
  </si>
  <si>
    <t>Trial #72</t>
  </si>
  <si>
    <t>Trial #73</t>
  </si>
  <si>
    <t>Trial #74</t>
  </si>
  <si>
    <t>Trial #75</t>
  </si>
  <si>
    <t>Trial #76</t>
  </si>
  <si>
    <t>Trial #77</t>
  </si>
  <si>
    <t>Trial #78</t>
  </si>
  <si>
    <t>Trial #79</t>
  </si>
  <si>
    <t>Trial #80</t>
  </si>
  <si>
    <t>Trial #81</t>
  </si>
  <si>
    <t>Trial #82</t>
  </si>
  <si>
    <t>Trial #83</t>
  </si>
  <si>
    <t>Trial #84</t>
  </si>
  <si>
    <t>Trial #85</t>
  </si>
  <si>
    <t>Trial #86</t>
  </si>
  <si>
    <t>Trial #87</t>
  </si>
  <si>
    <t>Trial #88</t>
  </si>
  <si>
    <t>Trial #89</t>
  </si>
  <si>
    <t>Trial #90</t>
  </si>
  <si>
    <t>Trial #91</t>
  </si>
  <si>
    <t>Trial #92</t>
  </si>
  <si>
    <t>Trial #93</t>
  </si>
  <si>
    <t>Trial #94</t>
  </si>
  <si>
    <t>Trial #95</t>
  </si>
  <si>
    <t>Trial #96</t>
  </si>
  <si>
    <t>Trial #97</t>
  </si>
  <si>
    <t>Trial #98</t>
  </si>
  <si>
    <t>Trial #99</t>
  </si>
  <si>
    <t>Trial #100</t>
  </si>
  <si>
    <t xml:space="preserve">Karmarkar-Karp: </t>
  </si>
  <si>
    <t xml:space="preserve">Repeated Random: </t>
  </si>
  <si>
    <t xml:space="preserve">Hill Climbing: </t>
  </si>
  <si>
    <t xml:space="preserve">Simulated Annealing: </t>
  </si>
  <si>
    <t xml:space="preserve">PP-Repeated Random: </t>
  </si>
  <si>
    <t xml:space="preserve">PP-Hill Climbing: </t>
  </si>
  <si>
    <t xml:space="preserve">PP-Simulated Annealing: </t>
  </si>
  <si>
    <t xml:space="preserve">Method: </t>
  </si>
  <si>
    <t xml:space="preserve"> Residue: </t>
  </si>
  <si>
    <t xml:space="preserve"> Time: </t>
  </si>
  <si>
    <t>Repeated Random</t>
  </si>
  <si>
    <t>Hill Climbing</t>
  </si>
  <si>
    <t>Annealing</t>
  </si>
  <si>
    <t>PP reepeated random</t>
  </si>
  <si>
    <t>PP hill climbing</t>
  </si>
  <si>
    <t>PP annealing</t>
  </si>
  <si>
    <t>Average Time</t>
  </si>
  <si>
    <t>Average Residue</t>
  </si>
  <si>
    <t>Residues</t>
  </si>
  <si>
    <t>Range</t>
  </si>
  <si>
    <t>Bin Size</t>
  </si>
  <si>
    <t>Bins</t>
  </si>
  <si>
    <t>Bin Caps:</t>
  </si>
  <si>
    <t>karmarkar-karp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</si>
</sst>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55" applyNumberFormat="1" applyFont="1"/>
    <xf numFmtId="43" fontId="0" fillId="0" borderId="0" xfId="55" applyFont="1"/>
  </cellXfs>
  <cellStyles count="142">
    <cellStyle name="Comma" xfId="5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1099"/>
  <sheetViews>
    <sheetView workbookViewId="0">
      <selection activeCell="B3" sqref="B3:B1092"/>
    </sheetView>
  </sheetViews>
  <sheetFormatPr baseColWidth="10" defaultRowHeight="15" x14ac:dyDescent="0"/>
  <cols>
    <col min="1" max="1" width="21.1640625" customWidth="1"/>
    <col min="2" max="2" width="17.33203125" customWidth="1"/>
    <col min="3" max="3" width="20.83203125" customWidth="1"/>
  </cols>
  <sheetData>
    <row r="1" spans="1:3">
      <c r="A1" t="s">
        <v>0</v>
      </c>
    </row>
    <row r="2" spans="1:3" hidden="1">
      <c r="A2" t="s">
        <v>107</v>
      </c>
      <c r="B2" t="s">
        <v>108</v>
      </c>
      <c r="C2" t="s">
        <v>109</v>
      </c>
    </row>
    <row r="3" spans="1:3">
      <c r="A3" t="s">
        <v>100</v>
      </c>
      <c r="B3">
        <v>118230</v>
      </c>
      <c r="C3">
        <v>5.7000000000000002E-2</v>
      </c>
    </row>
    <row r="4" spans="1:3" hidden="1">
      <c r="A4" t="s">
        <v>101</v>
      </c>
      <c r="B4">
        <v>792122004</v>
      </c>
      <c r="C4">
        <v>27.734999999999999</v>
      </c>
    </row>
    <row r="5" spans="1:3" hidden="1">
      <c r="A5" t="s">
        <v>102</v>
      </c>
      <c r="B5">
        <v>86309494</v>
      </c>
      <c r="C5">
        <v>11.124000000000001</v>
      </c>
    </row>
    <row r="6" spans="1:3" hidden="1">
      <c r="A6" t="s">
        <v>103</v>
      </c>
      <c r="B6">
        <v>16716166</v>
      </c>
      <c r="C6">
        <v>12.433999999999999</v>
      </c>
    </row>
    <row r="7" spans="1:3" hidden="1">
      <c r="A7" t="s">
        <v>104</v>
      </c>
      <c r="B7">
        <v>4</v>
      </c>
      <c r="C7">
        <v>517.79200000000003</v>
      </c>
    </row>
    <row r="8" spans="1:3" hidden="1">
      <c r="A8" t="s">
        <v>105</v>
      </c>
      <c r="B8">
        <v>3780</v>
      </c>
      <c r="C8">
        <v>435.38299999999998</v>
      </c>
    </row>
    <row r="9" spans="1:3" hidden="1">
      <c r="A9" t="s">
        <v>106</v>
      </c>
      <c r="B9">
        <v>150</v>
      </c>
      <c r="C9">
        <v>450.18900000000002</v>
      </c>
    </row>
    <row r="10" spans="1:3" hidden="1"/>
    <row r="11" spans="1:3" hidden="1"/>
    <row r="12" spans="1:3" hidden="1">
      <c r="A12" t="s">
        <v>1</v>
      </c>
    </row>
    <row r="13" spans="1:3" hidden="1">
      <c r="A13" t="s">
        <v>107</v>
      </c>
      <c r="B13" t="s">
        <v>108</v>
      </c>
      <c r="C13" t="s">
        <v>109</v>
      </c>
    </row>
    <row r="14" spans="1:3">
      <c r="A14" t="s">
        <v>100</v>
      </c>
      <c r="B14">
        <v>29702</v>
      </c>
      <c r="C14">
        <v>2.1000000000000001E-2</v>
      </c>
    </row>
    <row r="15" spans="1:3" hidden="1">
      <c r="A15" t="s">
        <v>101</v>
      </c>
      <c r="B15">
        <v>140615452</v>
      </c>
      <c r="C15">
        <v>25.675000000000001</v>
      </c>
    </row>
    <row r="16" spans="1:3" hidden="1">
      <c r="A16" t="s">
        <v>102</v>
      </c>
      <c r="B16">
        <v>200847204</v>
      </c>
      <c r="C16">
        <v>11.407999999999999</v>
      </c>
    </row>
    <row r="17" spans="1:3" hidden="1">
      <c r="A17" t="s">
        <v>103</v>
      </c>
      <c r="B17">
        <v>274569448</v>
      </c>
      <c r="C17">
        <v>14.583</v>
      </c>
    </row>
    <row r="18" spans="1:3" hidden="1">
      <c r="A18" t="s">
        <v>104</v>
      </c>
      <c r="B18">
        <v>10</v>
      </c>
      <c r="C18">
        <v>494.95299999999997</v>
      </c>
    </row>
    <row r="19" spans="1:3" hidden="1">
      <c r="A19" t="s">
        <v>105</v>
      </c>
      <c r="B19">
        <v>290</v>
      </c>
      <c r="C19">
        <v>452.05700000000002</v>
      </c>
    </row>
    <row r="20" spans="1:3" hidden="1">
      <c r="A20" t="s">
        <v>106</v>
      </c>
      <c r="B20">
        <v>156</v>
      </c>
      <c r="C20">
        <v>457.642</v>
      </c>
    </row>
    <row r="21" spans="1:3" hidden="1"/>
    <row r="22" spans="1:3" hidden="1"/>
    <row r="23" spans="1:3" hidden="1">
      <c r="A23" t="s">
        <v>2</v>
      </c>
    </row>
    <row r="24" spans="1:3" hidden="1">
      <c r="A24" t="s">
        <v>107</v>
      </c>
      <c r="B24" t="s">
        <v>108</v>
      </c>
      <c r="C24" t="s">
        <v>109</v>
      </c>
    </row>
    <row r="25" spans="1:3">
      <c r="A25" t="s">
        <v>100</v>
      </c>
      <c r="B25">
        <v>146468</v>
      </c>
      <c r="C25">
        <v>2.1999999999999999E-2</v>
      </c>
    </row>
    <row r="26" spans="1:3" hidden="1">
      <c r="A26" t="s">
        <v>101</v>
      </c>
      <c r="B26">
        <v>146342738</v>
      </c>
      <c r="C26">
        <v>26.190999999999999</v>
      </c>
    </row>
    <row r="27" spans="1:3" hidden="1">
      <c r="A27" t="s">
        <v>102</v>
      </c>
      <c r="B27">
        <v>182991900</v>
      </c>
      <c r="C27">
        <v>11.554</v>
      </c>
    </row>
    <row r="28" spans="1:3" hidden="1">
      <c r="A28" t="s">
        <v>103</v>
      </c>
      <c r="B28">
        <v>20224016</v>
      </c>
      <c r="C28">
        <v>13.433999999999999</v>
      </c>
    </row>
    <row r="29" spans="1:3" hidden="1">
      <c r="A29" t="s">
        <v>104</v>
      </c>
      <c r="B29">
        <v>336</v>
      </c>
      <c r="C29">
        <v>497.31200000000001</v>
      </c>
    </row>
    <row r="30" spans="1:3" hidden="1">
      <c r="A30" t="s">
        <v>105</v>
      </c>
      <c r="B30">
        <v>3168</v>
      </c>
      <c r="C30">
        <v>517.11500000000001</v>
      </c>
    </row>
    <row r="31" spans="1:3" hidden="1">
      <c r="A31" t="s">
        <v>106</v>
      </c>
      <c r="B31">
        <v>316</v>
      </c>
      <c r="C31">
        <v>475.61599999999999</v>
      </c>
    </row>
    <row r="32" spans="1:3" hidden="1"/>
    <row r="33" spans="1:3" hidden="1"/>
    <row r="34" spans="1:3" hidden="1">
      <c r="A34" t="s">
        <v>3</v>
      </c>
    </row>
    <row r="35" spans="1:3" hidden="1">
      <c r="A35" t="s">
        <v>107</v>
      </c>
      <c r="B35" t="s">
        <v>108</v>
      </c>
      <c r="C35" t="s">
        <v>109</v>
      </c>
    </row>
    <row r="36" spans="1:3">
      <c r="A36" t="s">
        <v>100</v>
      </c>
      <c r="B36">
        <v>170215</v>
      </c>
      <c r="C36">
        <v>2.7E-2</v>
      </c>
    </row>
    <row r="37" spans="1:3" hidden="1">
      <c r="A37" t="s">
        <v>101</v>
      </c>
      <c r="B37">
        <v>1038211483</v>
      </c>
      <c r="C37">
        <v>27.131</v>
      </c>
    </row>
    <row r="38" spans="1:3" hidden="1">
      <c r="A38" t="s">
        <v>102</v>
      </c>
      <c r="B38">
        <v>288149159</v>
      </c>
      <c r="C38">
        <v>12.286</v>
      </c>
    </row>
    <row r="39" spans="1:3" hidden="1">
      <c r="A39" t="s">
        <v>103</v>
      </c>
      <c r="B39">
        <v>9548989</v>
      </c>
      <c r="C39">
        <v>13.728</v>
      </c>
    </row>
    <row r="40" spans="1:3" hidden="1">
      <c r="A40" t="s">
        <v>104</v>
      </c>
      <c r="B40">
        <v>411</v>
      </c>
      <c r="C40">
        <v>522.577</v>
      </c>
    </row>
    <row r="41" spans="1:3" hidden="1">
      <c r="A41" t="s">
        <v>105</v>
      </c>
      <c r="B41">
        <v>237</v>
      </c>
      <c r="C41">
        <v>439.29500000000002</v>
      </c>
    </row>
    <row r="42" spans="1:3" hidden="1">
      <c r="A42" t="s">
        <v>106</v>
      </c>
      <c r="B42">
        <v>237</v>
      </c>
      <c r="C42">
        <v>457.46699999999998</v>
      </c>
    </row>
    <row r="43" spans="1:3" hidden="1"/>
    <row r="44" spans="1:3" hidden="1"/>
    <row r="45" spans="1:3" hidden="1">
      <c r="A45" t="s">
        <v>4</v>
      </c>
    </row>
    <row r="46" spans="1:3" hidden="1">
      <c r="A46" t="s">
        <v>107</v>
      </c>
      <c r="B46" t="s">
        <v>108</v>
      </c>
      <c r="C46" t="s">
        <v>109</v>
      </c>
    </row>
    <row r="47" spans="1:3">
      <c r="A47" t="s">
        <v>100</v>
      </c>
      <c r="B47">
        <v>49651</v>
      </c>
      <c r="C47">
        <v>2.3E-2</v>
      </c>
    </row>
    <row r="48" spans="1:3" hidden="1">
      <c r="A48" t="s">
        <v>101</v>
      </c>
      <c r="B48">
        <v>176145711</v>
      </c>
      <c r="C48">
        <v>25.396000000000001</v>
      </c>
    </row>
    <row r="49" spans="1:3" hidden="1">
      <c r="A49" t="s">
        <v>102</v>
      </c>
      <c r="B49">
        <v>147405881</v>
      </c>
      <c r="C49">
        <v>10.801</v>
      </c>
    </row>
    <row r="50" spans="1:3" hidden="1">
      <c r="A50" t="s">
        <v>103</v>
      </c>
      <c r="B50">
        <v>15674471</v>
      </c>
      <c r="C50">
        <v>13.026999999999999</v>
      </c>
    </row>
    <row r="51" spans="1:3" hidden="1">
      <c r="A51" t="s">
        <v>104</v>
      </c>
      <c r="B51">
        <v>91</v>
      </c>
      <c r="C51">
        <v>497.488</v>
      </c>
    </row>
    <row r="52" spans="1:3" hidden="1">
      <c r="A52" t="s">
        <v>105</v>
      </c>
      <c r="B52">
        <v>1797</v>
      </c>
      <c r="C52">
        <v>456.67399999999998</v>
      </c>
    </row>
    <row r="53" spans="1:3" hidden="1">
      <c r="A53" t="s">
        <v>106</v>
      </c>
      <c r="B53">
        <v>67</v>
      </c>
      <c r="C53">
        <v>452.05</v>
      </c>
    </row>
    <row r="54" spans="1:3" hidden="1"/>
    <row r="55" spans="1:3" hidden="1"/>
    <row r="56" spans="1:3" hidden="1">
      <c r="A56" t="s">
        <v>5</v>
      </c>
    </row>
    <row r="57" spans="1:3" hidden="1">
      <c r="A57" t="s">
        <v>107</v>
      </c>
      <c r="B57" t="s">
        <v>108</v>
      </c>
      <c r="C57" t="s">
        <v>109</v>
      </c>
    </row>
    <row r="58" spans="1:3">
      <c r="A58" t="s">
        <v>100</v>
      </c>
      <c r="B58">
        <v>229784</v>
      </c>
      <c r="C58">
        <v>2.7E-2</v>
      </c>
    </row>
    <row r="59" spans="1:3" hidden="1">
      <c r="A59" t="s">
        <v>101</v>
      </c>
      <c r="B59">
        <v>2692108</v>
      </c>
      <c r="C59">
        <v>25.119</v>
      </c>
    </row>
    <row r="60" spans="1:3" hidden="1">
      <c r="A60" t="s">
        <v>102</v>
      </c>
      <c r="B60">
        <v>7254976</v>
      </c>
      <c r="C60">
        <v>10.788</v>
      </c>
    </row>
    <row r="61" spans="1:3" hidden="1">
      <c r="A61" t="s">
        <v>103</v>
      </c>
      <c r="B61">
        <v>27853056</v>
      </c>
      <c r="C61">
        <v>12.673</v>
      </c>
    </row>
    <row r="62" spans="1:3" hidden="1">
      <c r="A62" t="s">
        <v>104</v>
      </c>
      <c r="B62">
        <v>312</v>
      </c>
      <c r="C62">
        <v>506.3</v>
      </c>
    </row>
    <row r="63" spans="1:3" hidden="1">
      <c r="A63" t="s">
        <v>105</v>
      </c>
      <c r="B63">
        <v>458</v>
      </c>
      <c r="C63">
        <v>443.41800000000001</v>
      </c>
    </row>
    <row r="64" spans="1:3" hidden="1">
      <c r="A64" t="s">
        <v>106</v>
      </c>
      <c r="B64">
        <v>12</v>
      </c>
      <c r="C64">
        <v>476.87</v>
      </c>
    </row>
    <row r="65" spans="1:3" hidden="1"/>
    <row r="66" spans="1:3" hidden="1"/>
    <row r="67" spans="1:3" hidden="1">
      <c r="A67" t="s">
        <v>6</v>
      </c>
    </row>
    <row r="68" spans="1:3" hidden="1">
      <c r="A68" t="s">
        <v>107</v>
      </c>
      <c r="B68" t="s">
        <v>108</v>
      </c>
      <c r="C68" t="s">
        <v>109</v>
      </c>
    </row>
    <row r="69" spans="1:3">
      <c r="A69" t="s">
        <v>100</v>
      </c>
      <c r="B69">
        <v>18458</v>
      </c>
      <c r="C69">
        <v>3.2000000000000001E-2</v>
      </c>
    </row>
    <row r="70" spans="1:3" hidden="1">
      <c r="A70" t="s">
        <v>101</v>
      </c>
      <c r="B70">
        <v>148907646</v>
      </c>
      <c r="C70">
        <v>26.658000000000001</v>
      </c>
    </row>
    <row r="71" spans="1:3" hidden="1">
      <c r="A71" t="s">
        <v>102</v>
      </c>
      <c r="B71">
        <v>324906854</v>
      </c>
      <c r="C71">
        <v>12.098000000000001</v>
      </c>
    </row>
    <row r="72" spans="1:3" hidden="1">
      <c r="A72" t="s">
        <v>103</v>
      </c>
      <c r="B72">
        <v>43963514</v>
      </c>
      <c r="C72">
        <v>13.869</v>
      </c>
    </row>
    <row r="73" spans="1:3" hidden="1">
      <c r="A73" t="s">
        <v>104</v>
      </c>
      <c r="B73">
        <v>4</v>
      </c>
      <c r="C73">
        <v>509.24900000000002</v>
      </c>
    </row>
    <row r="74" spans="1:3" hidden="1">
      <c r="A74" t="s">
        <v>105</v>
      </c>
      <c r="B74">
        <v>790</v>
      </c>
      <c r="C74">
        <v>427.11700000000002</v>
      </c>
    </row>
    <row r="75" spans="1:3" hidden="1">
      <c r="A75" t="s">
        <v>106</v>
      </c>
      <c r="B75">
        <v>348</v>
      </c>
      <c r="C75">
        <v>477.952</v>
      </c>
    </row>
    <row r="76" spans="1:3" hidden="1"/>
    <row r="77" spans="1:3" hidden="1"/>
    <row r="78" spans="1:3" hidden="1">
      <c r="A78" t="s">
        <v>7</v>
      </c>
    </row>
    <row r="79" spans="1:3" hidden="1">
      <c r="A79" t="s">
        <v>107</v>
      </c>
      <c r="B79" t="s">
        <v>108</v>
      </c>
      <c r="C79" t="s">
        <v>109</v>
      </c>
    </row>
    <row r="80" spans="1:3">
      <c r="A80" t="s">
        <v>100</v>
      </c>
      <c r="B80">
        <v>126718</v>
      </c>
      <c r="C80">
        <v>2.1000000000000001E-2</v>
      </c>
    </row>
    <row r="81" spans="1:3" hidden="1">
      <c r="A81" t="s">
        <v>101</v>
      </c>
      <c r="B81">
        <v>604368392</v>
      </c>
      <c r="C81">
        <v>29.111999999999998</v>
      </c>
    </row>
    <row r="82" spans="1:3" hidden="1">
      <c r="A82" t="s">
        <v>102</v>
      </c>
      <c r="B82">
        <v>131072374</v>
      </c>
      <c r="C82">
        <v>11.675000000000001</v>
      </c>
    </row>
    <row r="83" spans="1:3" hidden="1">
      <c r="A83" t="s">
        <v>103</v>
      </c>
      <c r="B83">
        <v>145061546</v>
      </c>
      <c r="C83">
        <v>12.718999999999999</v>
      </c>
    </row>
    <row r="84" spans="1:3" hidden="1">
      <c r="A84" t="s">
        <v>104</v>
      </c>
      <c r="B84">
        <v>272</v>
      </c>
      <c r="C84">
        <v>513.07500000000005</v>
      </c>
    </row>
    <row r="85" spans="1:3" hidden="1">
      <c r="A85" t="s">
        <v>105</v>
      </c>
      <c r="B85">
        <v>300</v>
      </c>
      <c r="C85">
        <v>448</v>
      </c>
    </row>
    <row r="86" spans="1:3" hidden="1">
      <c r="A86" t="s">
        <v>106</v>
      </c>
      <c r="B86">
        <v>20</v>
      </c>
      <c r="C86">
        <v>457.79599999999999</v>
      </c>
    </row>
    <row r="87" spans="1:3" hidden="1"/>
    <row r="88" spans="1:3" hidden="1"/>
    <row r="89" spans="1:3" hidden="1">
      <c r="A89" t="s">
        <v>8</v>
      </c>
    </row>
    <row r="90" spans="1:3" hidden="1">
      <c r="A90" t="s">
        <v>107</v>
      </c>
      <c r="B90" t="s">
        <v>108</v>
      </c>
      <c r="C90" t="s">
        <v>109</v>
      </c>
    </row>
    <row r="91" spans="1:3">
      <c r="A91" t="s">
        <v>100</v>
      </c>
      <c r="B91">
        <v>185920</v>
      </c>
      <c r="C91">
        <v>2.5999999999999999E-2</v>
      </c>
    </row>
    <row r="92" spans="1:3" hidden="1">
      <c r="A92" t="s">
        <v>101</v>
      </c>
      <c r="B92">
        <v>297905074</v>
      </c>
      <c r="C92">
        <v>26.119</v>
      </c>
    </row>
    <row r="93" spans="1:3" hidden="1">
      <c r="A93" t="s">
        <v>102</v>
      </c>
      <c r="B93">
        <v>516018606</v>
      </c>
      <c r="C93">
        <v>10.8</v>
      </c>
    </row>
    <row r="94" spans="1:3" hidden="1">
      <c r="A94" t="s">
        <v>103</v>
      </c>
      <c r="B94">
        <v>50707012</v>
      </c>
      <c r="C94">
        <v>13.526</v>
      </c>
    </row>
    <row r="95" spans="1:3" hidden="1">
      <c r="A95" t="s">
        <v>104</v>
      </c>
      <c r="B95">
        <v>12</v>
      </c>
      <c r="C95">
        <v>504.90300000000002</v>
      </c>
    </row>
    <row r="96" spans="1:3" hidden="1">
      <c r="A96" t="s">
        <v>105</v>
      </c>
      <c r="B96">
        <v>308</v>
      </c>
      <c r="C96">
        <v>433.529</v>
      </c>
    </row>
    <row r="97" spans="1:3" hidden="1">
      <c r="A97" t="s">
        <v>106</v>
      </c>
      <c r="B97">
        <v>158</v>
      </c>
      <c r="C97">
        <v>456.70699999999999</v>
      </c>
    </row>
    <row r="98" spans="1:3" hidden="1"/>
    <row r="99" spans="1:3" hidden="1"/>
    <row r="100" spans="1:3" hidden="1">
      <c r="A100" t="s">
        <v>9</v>
      </c>
    </row>
    <row r="101" spans="1:3" hidden="1">
      <c r="A101" t="s">
        <v>107</v>
      </c>
      <c r="B101" t="s">
        <v>108</v>
      </c>
      <c r="C101" t="s">
        <v>109</v>
      </c>
    </row>
    <row r="102" spans="1:3">
      <c r="A102" t="s">
        <v>100</v>
      </c>
      <c r="B102">
        <v>230635</v>
      </c>
      <c r="C102">
        <v>0.02</v>
      </c>
    </row>
    <row r="103" spans="1:3" hidden="1">
      <c r="A103" t="s">
        <v>101</v>
      </c>
      <c r="B103">
        <v>164033029</v>
      </c>
      <c r="C103">
        <v>26.823</v>
      </c>
    </row>
    <row r="104" spans="1:3" hidden="1">
      <c r="A104" t="s">
        <v>102</v>
      </c>
      <c r="B104">
        <v>126106755</v>
      </c>
      <c r="C104">
        <v>11.345000000000001</v>
      </c>
    </row>
    <row r="105" spans="1:3" hidden="1">
      <c r="A105" t="s">
        <v>103</v>
      </c>
      <c r="B105">
        <v>27425761</v>
      </c>
      <c r="C105">
        <v>12.291</v>
      </c>
    </row>
    <row r="106" spans="1:3" hidden="1">
      <c r="A106" t="s">
        <v>104</v>
      </c>
      <c r="B106">
        <v>93</v>
      </c>
      <c r="C106">
        <v>503.10199999999998</v>
      </c>
    </row>
    <row r="107" spans="1:3" hidden="1">
      <c r="A107" t="s">
        <v>105</v>
      </c>
      <c r="B107">
        <v>77</v>
      </c>
      <c r="C107">
        <v>446.02600000000001</v>
      </c>
    </row>
    <row r="108" spans="1:3" hidden="1">
      <c r="A108" t="s">
        <v>106</v>
      </c>
      <c r="B108">
        <v>73</v>
      </c>
      <c r="C108">
        <v>459.79599999999999</v>
      </c>
    </row>
    <row r="109" spans="1:3" hidden="1"/>
    <row r="110" spans="1:3" hidden="1"/>
    <row r="111" spans="1:3" hidden="1">
      <c r="A111" t="s">
        <v>10</v>
      </c>
    </row>
    <row r="112" spans="1:3" hidden="1">
      <c r="A112" t="s">
        <v>107</v>
      </c>
      <c r="B112" t="s">
        <v>108</v>
      </c>
      <c r="C112" t="s">
        <v>109</v>
      </c>
    </row>
    <row r="113" spans="1:3">
      <c r="A113" t="s">
        <v>100</v>
      </c>
      <c r="B113">
        <v>55307</v>
      </c>
      <c r="C113">
        <v>0.03</v>
      </c>
    </row>
    <row r="114" spans="1:3" hidden="1">
      <c r="A114" t="s">
        <v>101</v>
      </c>
      <c r="B114">
        <v>260444739</v>
      </c>
      <c r="C114">
        <v>28.164999999999999</v>
      </c>
    </row>
    <row r="115" spans="1:3" hidden="1">
      <c r="A115" t="s">
        <v>102</v>
      </c>
      <c r="B115">
        <v>541489889</v>
      </c>
      <c r="C115">
        <v>11.103999999999999</v>
      </c>
    </row>
    <row r="116" spans="1:3" hidden="1">
      <c r="A116" t="s">
        <v>103</v>
      </c>
      <c r="B116">
        <v>6603911</v>
      </c>
      <c r="C116">
        <v>12.548</v>
      </c>
    </row>
    <row r="117" spans="1:3" hidden="1">
      <c r="A117" t="s">
        <v>104</v>
      </c>
      <c r="B117">
        <v>229</v>
      </c>
      <c r="C117">
        <v>509.62200000000001</v>
      </c>
    </row>
    <row r="118" spans="1:3" hidden="1">
      <c r="A118" t="s">
        <v>105</v>
      </c>
      <c r="B118">
        <v>237</v>
      </c>
      <c r="C118">
        <v>448.89299999999997</v>
      </c>
    </row>
    <row r="119" spans="1:3" hidden="1">
      <c r="A119" t="s">
        <v>106</v>
      </c>
      <c r="B119">
        <v>217</v>
      </c>
      <c r="C119">
        <v>468.33800000000002</v>
      </c>
    </row>
    <row r="120" spans="1:3" hidden="1"/>
    <row r="121" spans="1:3" hidden="1"/>
    <row r="122" spans="1:3" hidden="1">
      <c r="A122" t="s">
        <v>11</v>
      </c>
    </row>
    <row r="123" spans="1:3" hidden="1">
      <c r="A123" t="s">
        <v>107</v>
      </c>
      <c r="B123" t="s">
        <v>108</v>
      </c>
      <c r="C123" t="s">
        <v>109</v>
      </c>
    </row>
    <row r="124" spans="1:3">
      <c r="A124" t="s">
        <v>100</v>
      </c>
      <c r="B124">
        <v>1092821</v>
      </c>
      <c r="C124">
        <v>2.3E-2</v>
      </c>
    </row>
    <row r="125" spans="1:3" hidden="1">
      <c r="A125" t="s">
        <v>101</v>
      </c>
      <c r="B125">
        <v>425794751</v>
      </c>
      <c r="C125">
        <v>26.096</v>
      </c>
    </row>
    <row r="126" spans="1:3" hidden="1">
      <c r="A126" t="s">
        <v>102</v>
      </c>
      <c r="B126">
        <v>320345607</v>
      </c>
      <c r="C126">
        <v>11.196</v>
      </c>
    </row>
    <row r="127" spans="1:3" hidden="1">
      <c r="A127" t="s">
        <v>103</v>
      </c>
      <c r="B127">
        <v>72287251</v>
      </c>
      <c r="C127">
        <v>13.951000000000001</v>
      </c>
    </row>
    <row r="128" spans="1:3" hidden="1">
      <c r="A128" t="s">
        <v>104</v>
      </c>
      <c r="B128">
        <v>69</v>
      </c>
      <c r="C128">
        <v>510.98899999999998</v>
      </c>
    </row>
    <row r="129" spans="1:3" hidden="1">
      <c r="A129" t="s">
        <v>105</v>
      </c>
      <c r="B129">
        <v>2625</v>
      </c>
      <c r="C129">
        <v>441.00400000000002</v>
      </c>
    </row>
    <row r="130" spans="1:3" hidden="1">
      <c r="A130" t="s">
        <v>106</v>
      </c>
      <c r="B130">
        <v>223</v>
      </c>
      <c r="C130">
        <v>463.67200000000003</v>
      </c>
    </row>
    <row r="131" spans="1:3" hidden="1"/>
    <row r="132" spans="1:3" hidden="1"/>
    <row r="133" spans="1:3" hidden="1">
      <c r="A133" t="s">
        <v>12</v>
      </c>
    </row>
    <row r="134" spans="1:3" hidden="1">
      <c r="A134" t="s">
        <v>107</v>
      </c>
      <c r="B134" t="s">
        <v>108</v>
      </c>
      <c r="C134" t="s">
        <v>109</v>
      </c>
    </row>
    <row r="135" spans="1:3">
      <c r="A135" t="s">
        <v>100</v>
      </c>
      <c r="B135">
        <v>133656</v>
      </c>
      <c r="C135">
        <v>2.1000000000000001E-2</v>
      </c>
    </row>
    <row r="136" spans="1:3" hidden="1">
      <c r="A136" t="s">
        <v>101</v>
      </c>
      <c r="B136">
        <v>332051672</v>
      </c>
      <c r="C136">
        <v>25.172999999999998</v>
      </c>
    </row>
    <row r="137" spans="1:3" hidden="1">
      <c r="A137" t="s">
        <v>102</v>
      </c>
      <c r="B137">
        <v>47087100</v>
      </c>
      <c r="C137">
        <v>11.589</v>
      </c>
    </row>
    <row r="138" spans="1:3" hidden="1">
      <c r="A138" t="s">
        <v>103</v>
      </c>
      <c r="B138">
        <v>128140842</v>
      </c>
      <c r="C138">
        <v>13.747999999999999</v>
      </c>
    </row>
    <row r="139" spans="1:3" hidden="1">
      <c r="A139" t="s">
        <v>104</v>
      </c>
      <c r="B139">
        <v>306</v>
      </c>
      <c r="C139">
        <v>508.50700000000001</v>
      </c>
    </row>
    <row r="140" spans="1:3" hidden="1">
      <c r="A140" t="s">
        <v>105</v>
      </c>
      <c r="B140">
        <v>630</v>
      </c>
      <c r="C140">
        <v>435.35300000000001</v>
      </c>
    </row>
    <row r="141" spans="1:3" hidden="1">
      <c r="A141" t="s">
        <v>106</v>
      </c>
      <c r="B141">
        <v>140</v>
      </c>
      <c r="C141">
        <v>455.36500000000001</v>
      </c>
    </row>
    <row r="142" spans="1:3" hidden="1"/>
    <row r="143" spans="1:3" hidden="1"/>
    <row r="144" spans="1:3" hidden="1">
      <c r="A144" t="s">
        <v>13</v>
      </c>
    </row>
    <row r="145" spans="1:3" hidden="1">
      <c r="A145" t="s">
        <v>107</v>
      </c>
      <c r="B145" t="s">
        <v>108</v>
      </c>
      <c r="C145" t="s">
        <v>109</v>
      </c>
    </row>
    <row r="146" spans="1:3">
      <c r="A146" t="s">
        <v>100</v>
      </c>
      <c r="B146">
        <v>1254866</v>
      </c>
      <c r="C146">
        <v>2.1999999999999999E-2</v>
      </c>
    </row>
    <row r="147" spans="1:3" hidden="1">
      <c r="A147" t="s">
        <v>101</v>
      </c>
      <c r="B147">
        <v>2007607836</v>
      </c>
      <c r="C147">
        <v>27.021999999999998</v>
      </c>
    </row>
    <row r="148" spans="1:3" hidden="1">
      <c r="A148" t="s">
        <v>102</v>
      </c>
      <c r="B148">
        <v>658431446</v>
      </c>
      <c r="C148">
        <v>10.920999999999999</v>
      </c>
    </row>
    <row r="149" spans="1:3" hidden="1">
      <c r="A149" t="s">
        <v>103</v>
      </c>
      <c r="B149">
        <v>22234826</v>
      </c>
      <c r="C149">
        <v>12.558999999999999</v>
      </c>
    </row>
    <row r="150" spans="1:3" hidden="1">
      <c r="A150" t="s">
        <v>104</v>
      </c>
      <c r="B150">
        <v>8</v>
      </c>
      <c r="C150">
        <v>503.68099999999998</v>
      </c>
    </row>
    <row r="151" spans="1:3" hidden="1">
      <c r="A151" t="s">
        <v>105</v>
      </c>
      <c r="B151">
        <v>316</v>
      </c>
      <c r="C151">
        <v>434.51900000000001</v>
      </c>
    </row>
    <row r="152" spans="1:3" hidden="1">
      <c r="A152" t="s">
        <v>106</v>
      </c>
      <c r="B152">
        <v>308</v>
      </c>
      <c r="C152">
        <v>462.67</v>
      </c>
    </row>
    <row r="153" spans="1:3" hidden="1"/>
    <row r="154" spans="1:3" hidden="1"/>
    <row r="155" spans="1:3" hidden="1">
      <c r="A155" t="s">
        <v>14</v>
      </c>
    </row>
    <row r="156" spans="1:3" hidden="1">
      <c r="A156" t="s">
        <v>107</v>
      </c>
      <c r="B156" t="s">
        <v>108</v>
      </c>
      <c r="C156" t="s">
        <v>109</v>
      </c>
    </row>
    <row r="157" spans="1:3">
      <c r="A157" t="s">
        <v>100</v>
      </c>
      <c r="B157">
        <v>225204</v>
      </c>
      <c r="C157">
        <v>2.1000000000000001E-2</v>
      </c>
    </row>
    <row r="158" spans="1:3" hidden="1">
      <c r="A158" t="s">
        <v>101</v>
      </c>
      <c r="B158">
        <v>241929566</v>
      </c>
      <c r="C158">
        <v>25.318999999999999</v>
      </c>
    </row>
    <row r="159" spans="1:3" hidden="1">
      <c r="A159" t="s">
        <v>102</v>
      </c>
      <c r="B159">
        <v>42833662</v>
      </c>
      <c r="C159">
        <v>11.577999999999999</v>
      </c>
    </row>
    <row r="160" spans="1:3" hidden="1">
      <c r="A160" t="s">
        <v>103</v>
      </c>
      <c r="B160">
        <v>33868680</v>
      </c>
      <c r="C160">
        <v>15.273999999999999</v>
      </c>
    </row>
    <row r="161" spans="1:3" hidden="1">
      <c r="A161" t="s">
        <v>104</v>
      </c>
      <c r="B161">
        <v>322</v>
      </c>
      <c r="C161">
        <v>510.447</v>
      </c>
    </row>
    <row r="162" spans="1:3" hidden="1">
      <c r="A162" t="s">
        <v>105</v>
      </c>
      <c r="B162">
        <v>3000</v>
      </c>
      <c r="C162">
        <v>430.51100000000002</v>
      </c>
    </row>
    <row r="163" spans="1:3" hidden="1">
      <c r="A163" t="s">
        <v>106</v>
      </c>
      <c r="B163">
        <v>148</v>
      </c>
      <c r="C163">
        <v>467.15699999999998</v>
      </c>
    </row>
    <row r="164" spans="1:3" hidden="1"/>
    <row r="165" spans="1:3" hidden="1"/>
    <row r="166" spans="1:3" hidden="1">
      <c r="A166" t="s">
        <v>15</v>
      </c>
    </row>
    <row r="167" spans="1:3" hidden="1">
      <c r="A167" t="s">
        <v>107</v>
      </c>
      <c r="B167" t="s">
        <v>108</v>
      </c>
      <c r="C167" t="s">
        <v>109</v>
      </c>
    </row>
    <row r="168" spans="1:3">
      <c r="A168" t="s">
        <v>100</v>
      </c>
      <c r="B168">
        <v>43730</v>
      </c>
      <c r="C168">
        <v>2.1000000000000001E-2</v>
      </c>
    </row>
    <row r="169" spans="1:3" hidden="1">
      <c r="A169" t="s">
        <v>101</v>
      </c>
      <c r="B169">
        <v>211604700</v>
      </c>
      <c r="C169">
        <v>28.88</v>
      </c>
    </row>
    <row r="170" spans="1:3" hidden="1">
      <c r="A170" t="s">
        <v>102</v>
      </c>
      <c r="B170">
        <v>15894222</v>
      </c>
      <c r="C170">
        <v>11.67</v>
      </c>
    </row>
    <row r="171" spans="1:3" hidden="1">
      <c r="A171" t="s">
        <v>103</v>
      </c>
      <c r="B171">
        <v>58661282</v>
      </c>
      <c r="C171">
        <v>13.727</v>
      </c>
    </row>
    <row r="172" spans="1:3" hidden="1">
      <c r="A172" t="s">
        <v>104</v>
      </c>
      <c r="B172">
        <v>150</v>
      </c>
      <c r="C172">
        <v>515.95600000000002</v>
      </c>
    </row>
    <row r="173" spans="1:3" hidden="1">
      <c r="A173" t="s">
        <v>105</v>
      </c>
      <c r="B173">
        <v>0</v>
      </c>
      <c r="C173">
        <v>448.524</v>
      </c>
    </row>
    <row r="174" spans="1:3" hidden="1">
      <c r="A174" t="s">
        <v>106</v>
      </c>
      <c r="B174">
        <v>790</v>
      </c>
      <c r="C174">
        <v>471.47399999999999</v>
      </c>
    </row>
    <row r="175" spans="1:3" hidden="1"/>
    <row r="176" spans="1:3" hidden="1"/>
    <row r="177" spans="1:3" hidden="1">
      <c r="A177" t="s">
        <v>16</v>
      </c>
    </row>
    <row r="178" spans="1:3" hidden="1">
      <c r="A178" t="s">
        <v>107</v>
      </c>
      <c r="B178" t="s">
        <v>108</v>
      </c>
      <c r="C178" t="s">
        <v>109</v>
      </c>
    </row>
    <row r="179" spans="1:3">
      <c r="A179" t="s">
        <v>100</v>
      </c>
      <c r="B179">
        <v>216198</v>
      </c>
      <c r="C179">
        <v>0.03</v>
      </c>
    </row>
    <row r="180" spans="1:3" hidden="1">
      <c r="A180" t="s">
        <v>101</v>
      </c>
      <c r="B180">
        <v>199292482</v>
      </c>
      <c r="C180">
        <v>27.280999999999999</v>
      </c>
    </row>
    <row r="181" spans="1:3" hidden="1">
      <c r="A181" t="s">
        <v>102</v>
      </c>
      <c r="B181">
        <v>288742332</v>
      </c>
      <c r="C181">
        <v>12.792</v>
      </c>
    </row>
    <row r="182" spans="1:3" hidden="1">
      <c r="A182" t="s">
        <v>103</v>
      </c>
      <c r="B182">
        <v>79122846</v>
      </c>
      <c r="C182">
        <v>13.244</v>
      </c>
    </row>
    <row r="183" spans="1:3" hidden="1">
      <c r="A183" t="s">
        <v>104</v>
      </c>
      <c r="B183">
        <v>622</v>
      </c>
      <c r="C183">
        <v>523.25</v>
      </c>
    </row>
    <row r="184" spans="1:3" hidden="1">
      <c r="A184" t="s">
        <v>105</v>
      </c>
      <c r="B184">
        <v>128</v>
      </c>
      <c r="C184">
        <v>449.29</v>
      </c>
    </row>
    <row r="185" spans="1:3" hidden="1">
      <c r="A185" t="s">
        <v>106</v>
      </c>
      <c r="B185">
        <v>322</v>
      </c>
      <c r="C185">
        <v>459.98599999999999</v>
      </c>
    </row>
    <row r="186" spans="1:3" hidden="1"/>
    <row r="187" spans="1:3" hidden="1"/>
    <row r="188" spans="1:3" hidden="1">
      <c r="A188" t="s">
        <v>17</v>
      </c>
    </row>
    <row r="189" spans="1:3" hidden="1">
      <c r="A189" t="s">
        <v>107</v>
      </c>
      <c r="B189" t="s">
        <v>108</v>
      </c>
      <c r="C189" t="s">
        <v>109</v>
      </c>
    </row>
    <row r="190" spans="1:3">
      <c r="A190" t="s">
        <v>100</v>
      </c>
      <c r="B190">
        <v>227483</v>
      </c>
      <c r="C190">
        <v>2.5000000000000001E-2</v>
      </c>
    </row>
    <row r="191" spans="1:3" hidden="1">
      <c r="A191" t="s">
        <v>101</v>
      </c>
      <c r="B191">
        <v>401207899</v>
      </c>
      <c r="C191">
        <v>26.852</v>
      </c>
    </row>
    <row r="192" spans="1:3" hidden="1">
      <c r="A192" t="s">
        <v>102</v>
      </c>
      <c r="B192">
        <v>481192451</v>
      </c>
      <c r="C192">
        <v>13.429</v>
      </c>
    </row>
    <row r="193" spans="1:3" hidden="1">
      <c r="A193" t="s">
        <v>103</v>
      </c>
      <c r="B193">
        <v>388066567</v>
      </c>
      <c r="C193">
        <v>13.685</v>
      </c>
    </row>
    <row r="194" spans="1:3" hidden="1">
      <c r="A194" t="s">
        <v>104</v>
      </c>
      <c r="B194">
        <v>73</v>
      </c>
      <c r="C194">
        <v>510.35599999999999</v>
      </c>
    </row>
    <row r="195" spans="1:3" hidden="1">
      <c r="A195" t="s">
        <v>105</v>
      </c>
      <c r="B195">
        <v>2751</v>
      </c>
      <c r="C195">
        <v>452.28399999999999</v>
      </c>
    </row>
    <row r="196" spans="1:3" hidden="1">
      <c r="A196" t="s">
        <v>106</v>
      </c>
      <c r="B196">
        <v>73</v>
      </c>
      <c r="C196">
        <v>462.75400000000002</v>
      </c>
    </row>
    <row r="197" spans="1:3" hidden="1"/>
    <row r="198" spans="1:3" hidden="1"/>
    <row r="199" spans="1:3" hidden="1">
      <c r="A199" t="s">
        <v>18</v>
      </c>
    </row>
    <row r="200" spans="1:3" hidden="1">
      <c r="A200" t="s">
        <v>107</v>
      </c>
      <c r="B200" t="s">
        <v>108</v>
      </c>
      <c r="C200" t="s">
        <v>109</v>
      </c>
    </row>
    <row r="201" spans="1:3">
      <c r="A201" t="s">
        <v>100</v>
      </c>
      <c r="B201">
        <v>12490</v>
      </c>
      <c r="C201">
        <v>2.5999999999999999E-2</v>
      </c>
    </row>
    <row r="202" spans="1:3" hidden="1">
      <c r="A202" t="s">
        <v>101</v>
      </c>
      <c r="B202">
        <v>100544112</v>
      </c>
      <c r="C202">
        <v>29.242999999999999</v>
      </c>
    </row>
    <row r="203" spans="1:3" hidden="1">
      <c r="A203" t="s">
        <v>102</v>
      </c>
      <c r="B203">
        <v>399389004</v>
      </c>
      <c r="C203">
        <v>12.253</v>
      </c>
    </row>
    <row r="204" spans="1:3" hidden="1">
      <c r="A204" t="s">
        <v>103</v>
      </c>
      <c r="B204">
        <v>127494894</v>
      </c>
      <c r="C204">
        <v>13.382</v>
      </c>
    </row>
    <row r="205" spans="1:3" hidden="1">
      <c r="A205" t="s">
        <v>104</v>
      </c>
      <c r="B205">
        <v>308</v>
      </c>
      <c r="C205">
        <v>524.92899999999997</v>
      </c>
    </row>
    <row r="206" spans="1:3" hidden="1">
      <c r="A206" t="s">
        <v>105</v>
      </c>
      <c r="B206">
        <v>2220</v>
      </c>
      <c r="C206">
        <v>454.399</v>
      </c>
    </row>
    <row r="207" spans="1:3" hidden="1">
      <c r="A207" t="s">
        <v>106</v>
      </c>
      <c r="B207">
        <v>510</v>
      </c>
      <c r="C207">
        <v>474.31</v>
      </c>
    </row>
    <row r="208" spans="1:3" hidden="1"/>
    <row r="209" spans="1:3" hidden="1"/>
    <row r="210" spans="1:3" hidden="1">
      <c r="A210" t="s">
        <v>19</v>
      </c>
    </row>
    <row r="211" spans="1:3" hidden="1">
      <c r="A211" t="s">
        <v>107</v>
      </c>
      <c r="B211" t="s">
        <v>108</v>
      </c>
      <c r="C211" t="s">
        <v>109</v>
      </c>
    </row>
    <row r="212" spans="1:3">
      <c r="A212" t="s">
        <v>100</v>
      </c>
      <c r="B212">
        <v>7825</v>
      </c>
      <c r="C212">
        <v>2.5999999999999999E-2</v>
      </c>
    </row>
    <row r="213" spans="1:3" hidden="1">
      <c r="A213" t="s">
        <v>101</v>
      </c>
      <c r="B213">
        <v>465748987</v>
      </c>
      <c r="C213">
        <v>27.77</v>
      </c>
    </row>
    <row r="214" spans="1:3" hidden="1">
      <c r="A214" t="s">
        <v>102</v>
      </c>
      <c r="B214">
        <v>1859389653</v>
      </c>
      <c r="C214">
        <v>13.457000000000001</v>
      </c>
    </row>
    <row r="215" spans="1:3" hidden="1">
      <c r="A215" t="s">
        <v>103</v>
      </c>
      <c r="B215">
        <v>69117107</v>
      </c>
      <c r="C215">
        <v>14.675000000000001</v>
      </c>
    </row>
    <row r="216" spans="1:3" hidden="1">
      <c r="A216" t="s">
        <v>104</v>
      </c>
      <c r="B216">
        <v>63</v>
      </c>
      <c r="C216">
        <v>531.55799999999999</v>
      </c>
    </row>
    <row r="217" spans="1:3" hidden="1">
      <c r="A217" t="s">
        <v>105</v>
      </c>
      <c r="B217">
        <v>1185</v>
      </c>
      <c r="C217">
        <v>446.67500000000001</v>
      </c>
    </row>
    <row r="218" spans="1:3" hidden="1">
      <c r="A218" t="s">
        <v>106</v>
      </c>
      <c r="B218">
        <v>115</v>
      </c>
      <c r="C218">
        <v>497.67200000000003</v>
      </c>
    </row>
    <row r="219" spans="1:3" hidden="1"/>
    <row r="220" spans="1:3" hidden="1"/>
    <row r="221" spans="1:3" hidden="1">
      <c r="A221" t="s">
        <v>20</v>
      </c>
    </row>
    <row r="222" spans="1:3" hidden="1">
      <c r="A222" t="s">
        <v>107</v>
      </c>
      <c r="B222" t="s">
        <v>108</v>
      </c>
      <c r="C222" t="s">
        <v>109</v>
      </c>
    </row>
    <row r="223" spans="1:3">
      <c r="A223" t="s">
        <v>100</v>
      </c>
      <c r="B223">
        <v>869118</v>
      </c>
      <c r="C223">
        <v>2.5000000000000001E-2</v>
      </c>
    </row>
    <row r="224" spans="1:3" hidden="1">
      <c r="A224" t="s">
        <v>101</v>
      </c>
      <c r="B224">
        <v>228556812</v>
      </c>
      <c r="C224">
        <v>27.766999999999999</v>
      </c>
    </row>
    <row r="225" spans="1:3" hidden="1">
      <c r="A225" t="s">
        <v>102</v>
      </c>
      <c r="B225">
        <v>1405683428</v>
      </c>
      <c r="C225">
        <v>14.038</v>
      </c>
    </row>
    <row r="226" spans="1:3" hidden="1">
      <c r="A226" t="s">
        <v>103</v>
      </c>
      <c r="B226">
        <v>27629426</v>
      </c>
      <c r="C226">
        <v>15.475</v>
      </c>
    </row>
    <row r="227" spans="1:3" hidden="1">
      <c r="A227" t="s">
        <v>104</v>
      </c>
      <c r="B227">
        <v>146</v>
      </c>
      <c r="C227">
        <v>497.887</v>
      </c>
    </row>
    <row r="228" spans="1:3" hidden="1">
      <c r="A228" t="s">
        <v>105</v>
      </c>
      <c r="B228">
        <v>174</v>
      </c>
      <c r="C228">
        <v>450.49099999999999</v>
      </c>
    </row>
    <row r="229" spans="1:3" hidden="1">
      <c r="A229" t="s">
        <v>106</v>
      </c>
      <c r="B229">
        <v>4</v>
      </c>
      <c r="C229">
        <v>461.149</v>
      </c>
    </row>
    <row r="230" spans="1:3" hidden="1"/>
    <row r="231" spans="1:3" hidden="1"/>
    <row r="232" spans="1:3" hidden="1">
      <c r="A232" t="s">
        <v>21</v>
      </c>
    </row>
    <row r="233" spans="1:3" hidden="1">
      <c r="A233" t="s">
        <v>107</v>
      </c>
      <c r="B233" t="s">
        <v>108</v>
      </c>
      <c r="C233" t="s">
        <v>109</v>
      </c>
    </row>
    <row r="234" spans="1:3">
      <c r="A234" t="s">
        <v>100</v>
      </c>
      <c r="B234">
        <v>87900</v>
      </c>
      <c r="C234">
        <v>2.1999999999999999E-2</v>
      </c>
    </row>
    <row r="235" spans="1:3" hidden="1">
      <c r="A235" t="s">
        <v>101</v>
      </c>
      <c r="B235">
        <v>54005126</v>
      </c>
      <c r="C235">
        <v>26.251000000000001</v>
      </c>
    </row>
    <row r="236" spans="1:3" hidden="1">
      <c r="A236" t="s">
        <v>102</v>
      </c>
      <c r="B236">
        <v>115311176</v>
      </c>
      <c r="C236">
        <v>11.622999999999999</v>
      </c>
    </row>
    <row r="237" spans="1:3" hidden="1">
      <c r="A237" t="s">
        <v>103</v>
      </c>
      <c r="B237">
        <v>522839098</v>
      </c>
      <c r="C237">
        <v>13.499000000000001</v>
      </c>
    </row>
    <row r="238" spans="1:3" hidden="1">
      <c r="A238" t="s">
        <v>104</v>
      </c>
      <c r="B238">
        <v>140</v>
      </c>
      <c r="C238">
        <v>501.19299999999998</v>
      </c>
    </row>
    <row r="239" spans="1:3" hidden="1">
      <c r="A239" t="s">
        <v>105</v>
      </c>
      <c r="B239">
        <v>1918</v>
      </c>
      <c r="C239">
        <v>426.40600000000001</v>
      </c>
    </row>
    <row r="240" spans="1:3" hidden="1">
      <c r="A240" t="s">
        <v>106</v>
      </c>
      <c r="B240">
        <v>630</v>
      </c>
      <c r="C240">
        <v>472.00599999999997</v>
      </c>
    </row>
    <row r="241" spans="1:3" hidden="1"/>
    <row r="242" spans="1:3" hidden="1"/>
    <row r="243" spans="1:3" hidden="1">
      <c r="A243" t="s">
        <v>22</v>
      </c>
    </row>
    <row r="244" spans="1:3" hidden="1">
      <c r="A244" t="s">
        <v>107</v>
      </c>
      <c r="B244" t="s">
        <v>108</v>
      </c>
      <c r="C244" t="s">
        <v>109</v>
      </c>
    </row>
    <row r="245" spans="1:3">
      <c r="A245" t="s">
        <v>100</v>
      </c>
      <c r="B245">
        <v>36853</v>
      </c>
      <c r="C245">
        <v>2.7E-2</v>
      </c>
    </row>
    <row r="246" spans="1:3" hidden="1">
      <c r="A246" t="s">
        <v>101</v>
      </c>
      <c r="B246">
        <v>869990295</v>
      </c>
      <c r="C246">
        <v>26.693000000000001</v>
      </c>
    </row>
    <row r="247" spans="1:3" hidden="1">
      <c r="A247" t="s">
        <v>102</v>
      </c>
      <c r="B247">
        <v>464676115</v>
      </c>
      <c r="C247">
        <v>11.79</v>
      </c>
    </row>
    <row r="248" spans="1:3" hidden="1">
      <c r="A248" t="s">
        <v>103</v>
      </c>
      <c r="B248">
        <v>74633097</v>
      </c>
      <c r="C248">
        <v>13.486000000000001</v>
      </c>
    </row>
    <row r="249" spans="1:3" hidden="1">
      <c r="A249" t="s">
        <v>104</v>
      </c>
      <c r="B249">
        <v>83</v>
      </c>
      <c r="C249">
        <v>498.23700000000002</v>
      </c>
    </row>
    <row r="250" spans="1:3" hidden="1">
      <c r="A250" t="s">
        <v>105</v>
      </c>
      <c r="B250">
        <v>707</v>
      </c>
      <c r="C250">
        <v>469.63</v>
      </c>
    </row>
    <row r="251" spans="1:3" hidden="1">
      <c r="A251" t="s">
        <v>106</v>
      </c>
      <c r="B251">
        <v>67</v>
      </c>
      <c r="C251">
        <v>488.73099999999999</v>
      </c>
    </row>
    <row r="252" spans="1:3" hidden="1"/>
    <row r="253" spans="1:3" hidden="1"/>
    <row r="254" spans="1:3" hidden="1">
      <c r="A254" t="s">
        <v>23</v>
      </c>
    </row>
    <row r="255" spans="1:3" hidden="1">
      <c r="A255" t="s">
        <v>107</v>
      </c>
      <c r="B255" t="s">
        <v>108</v>
      </c>
      <c r="C255" t="s">
        <v>109</v>
      </c>
    </row>
    <row r="256" spans="1:3">
      <c r="A256" t="s">
        <v>100</v>
      </c>
      <c r="B256">
        <v>157891</v>
      </c>
      <c r="C256">
        <v>2.5999999999999999E-2</v>
      </c>
    </row>
    <row r="257" spans="1:3" hidden="1">
      <c r="A257" t="s">
        <v>101</v>
      </c>
      <c r="B257">
        <v>400506103</v>
      </c>
      <c r="C257">
        <v>27.521999999999998</v>
      </c>
    </row>
    <row r="258" spans="1:3" hidden="1">
      <c r="A258" t="s">
        <v>102</v>
      </c>
      <c r="B258">
        <v>101870321</v>
      </c>
      <c r="C258">
        <v>11.191000000000001</v>
      </c>
    </row>
    <row r="259" spans="1:3" hidden="1">
      <c r="A259" t="s">
        <v>103</v>
      </c>
      <c r="B259">
        <v>4764193</v>
      </c>
      <c r="C259">
        <v>13.07</v>
      </c>
    </row>
    <row r="260" spans="1:3" hidden="1">
      <c r="A260" t="s">
        <v>104</v>
      </c>
      <c r="B260">
        <v>383</v>
      </c>
      <c r="C260">
        <v>512.42899999999997</v>
      </c>
    </row>
    <row r="261" spans="1:3" hidden="1">
      <c r="A261" t="s">
        <v>105</v>
      </c>
      <c r="B261">
        <v>233</v>
      </c>
      <c r="C261">
        <v>449.27800000000002</v>
      </c>
    </row>
    <row r="262" spans="1:3" hidden="1">
      <c r="A262" t="s">
        <v>106</v>
      </c>
      <c r="B262">
        <v>257</v>
      </c>
      <c r="C262">
        <v>468.60399999999998</v>
      </c>
    </row>
    <row r="263" spans="1:3" hidden="1"/>
    <row r="264" spans="1:3" hidden="1"/>
    <row r="265" spans="1:3" hidden="1">
      <c r="A265" t="s">
        <v>24</v>
      </c>
    </row>
    <row r="266" spans="1:3" hidden="1">
      <c r="A266" t="s">
        <v>107</v>
      </c>
      <c r="B266" t="s">
        <v>108</v>
      </c>
      <c r="C266" t="s">
        <v>109</v>
      </c>
    </row>
    <row r="267" spans="1:3">
      <c r="A267" t="s">
        <v>100</v>
      </c>
      <c r="B267">
        <v>245094</v>
      </c>
      <c r="C267">
        <v>2.1999999999999999E-2</v>
      </c>
    </row>
    <row r="268" spans="1:3" hidden="1">
      <c r="A268" t="s">
        <v>101</v>
      </c>
      <c r="B268">
        <v>240251474</v>
      </c>
      <c r="C268">
        <v>26.428999999999998</v>
      </c>
    </row>
    <row r="269" spans="1:3" hidden="1">
      <c r="A269" t="s">
        <v>102</v>
      </c>
      <c r="B269">
        <v>546430368</v>
      </c>
      <c r="C269">
        <v>10.664</v>
      </c>
    </row>
    <row r="270" spans="1:3" hidden="1">
      <c r="A270" t="s">
        <v>103</v>
      </c>
      <c r="B270">
        <v>68430654</v>
      </c>
      <c r="C270">
        <v>13.125</v>
      </c>
    </row>
    <row r="271" spans="1:3" hidden="1">
      <c r="A271" t="s">
        <v>104</v>
      </c>
      <c r="B271">
        <v>150</v>
      </c>
      <c r="C271">
        <v>502.25200000000001</v>
      </c>
    </row>
    <row r="272" spans="1:3" hidden="1">
      <c r="A272" t="s">
        <v>105</v>
      </c>
      <c r="B272">
        <v>170</v>
      </c>
      <c r="C272">
        <v>439.12599999999998</v>
      </c>
    </row>
    <row r="273" spans="1:3" hidden="1">
      <c r="A273" t="s">
        <v>106</v>
      </c>
      <c r="B273">
        <v>150</v>
      </c>
      <c r="C273">
        <v>462.56599999999997</v>
      </c>
    </row>
    <row r="274" spans="1:3" hidden="1"/>
    <row r="275" spans="1:3" hidden="1"/>
    <row r="276" spans="1:3" hidden="1">
      <c r="A276" t="s">
        <v>25</v>
      </c>
    </row>
    <row r="277" spans="1:3" hidden="1">
      <c r="A277" t="s">
        <v>107</v>
      </c>
      <c r="B277" t="s">
        <v>108</v>
      </c>
      <c r="C277" t="s">
        <v>109</v>
      </c>
    </row>
    <row r="278" spans="1:3">
      <c r="A278" t="s">
        <v>100</v>
      </c>
      <c r="B278">
        <v>43700</v>
      </c>
      <c r="C278">
        <v>2.9000000000000001E-2</v>
      </c>
    </row>
    <row r="279" spans="1:3" hidden="1">
      <c r="A279" t="s">
        <v>101</v>
      </c>
      <c r="B279">
        <v>10089742</v>
      </c>
      <c r="C279">
        <v>26.623999999999999</v>
      </c>
    </row>
    <row r="280" spans="1:3" hidden="1">
      <c r="A280" t="s">
        <v>102</v>
      </c>
      <c r="B280">
        <v>418400156</v>
      </c>
      <c r="C280">
        <v>10.603</v>
      </c>
    </row>
    <row r="281" spans="1:3" hidden="1">
      <c r="A281" t="s">
        <v>103</v>
      </c>
      <c r="B281">
        <v>103391016</v>
      </c>
      <c r="C281">
        <v>13.593</v>
      </c>
    </row>
    <row r="282" spans="1:3" hidden="1">
      <c r="A282" t="s">
        <v>104</v>
      </c>
      <c r="B282">
        <v>310</v>
      </c>
      <c r="C282">
        <v>503.60700000000003</v>
      </c>
    </row>
    <row r="283" spans="1:3" hidden="1">
      <c r="A283" t="s">
        <v>105</v>
      </c>
      <c r="B283">
        <v>634</v>
      </c>
      <c r="C283">
        <v>436.28500000000003</v>
      </c>
    </row>
    <row r="284" spans="1:3" hidden="1">
      <c r="A284" t="s">
        <v>106</v>
      </c>
      <c r="B284">
        <v>10</v>
      </c>
      <c r="C284">
        <v>469.26400000000001</v>
      </c>
    </row>
    <row r="285" spans="1:3" hidden="1"/>
    <row r="286" spans="1:3" hidden="1"/>
    <row r="287" spans="1:3" hidden="1">
      <c r="A287" t="s">
        <v>26</v>
      </c>
    </row>
    <row r="288" spans="1:3" hidden="1">
      <c r="A288" t="s">
        <v>107</v>
      </c>
      <c r="B288" t="s">
        <v>108</v>
      </c>
      <c r="C288" t="s">
        <v>109</v>
      </c>
    </row>
    <row r="289" spans="1:3">
      <c r="A289" t="s">
        <v>100</v>
      </c>
      <c r="B289">
        <v>36031</v>
      </c>
      <c r="C289">
        <v>0.03</v>
      </c>
    </row>
    <row r="290" spans="1:3" hidden="1">
      <c r="A290" t="s">
        <v>101</v>
      </c>
      <c r="B290">
        <v>5360137</v>
      </c>
      <c r="C290">
        <v>26.445</v>
      </c>
    </row>
    <row r="291" spans="1:3" hidden="1">
      <c r="A291" t="s">
        <v>102</v>
      </c>
      <c r="B291">
        <v>12753831</v>
      </c>
      <c r="C291">
        <v>11.255000000000001</v>
      </c>
    </row>
    <row r="292" spans="1:3" hidden="1">
      <c r="A292" t="s">
        <v>103</v>
      </c>
      <c r="B292">
        <v>7647411</v>
      </c>
      <c r="C292">
        <v>13.119</v>
      </c>
    </row>
    <row r="293" spans="1:3" hidden="1">
      <c r="A293" t="s">
        <v>104</v>
      </c>
      <c r="B293">
        <v>67</v>
      </c>
      <c r="C293">
        <v>496.44799999999998</v>
      </c>
    </row>
    <row r="294" spans="1:3" hidden="1">
      <c r="A294" t="s">
        <v>105</v>
      </c>
      <c r="B294">
        <v>237</v>
      </c>
      <c r="C294">
        <v>447.01499999999999</v>
      </c>
    </row>
    <row r="295" spans="1:3" hidden="1">
      <c r="A295" t="s">
        <v>106</v>
      </c>
      <c r="B295">
        <v>91</v>
      </c>
      <c r="C295">
        <v>457.54399999999998</v>
      </c>
    </row>
    <row r="296" spans="1:3" hidden="1"/>
    <row r="297" spans="1:3" hidden="1"/>
    <row r="298" spans="1:3" hidden="1">
      <c r="A298" t="s">
        <v>27</v>
      </c>
    </row>
    <row r="299" spans="1:3" hidden="1">
      <c r="A299" t="s">
        <v>107</v>
      </c>
      <c r="B299" t="s">
        <v>108</v>
      </c>
      <c r="C299" t="s">
        <v>109</v>
      </c>
    </row>
    <row r="300" spans="1:3">
      <c r="A300" t="s">
        <v>100</v>
      </c>
      <c r="B300">
        <v>295120</v>
      </c>
      <c r="C300">
        <v>2.5000000000000001E-2</v>
      </c>
    </row>
    <row r="301" spans="1:3" hidden="1">
      <c r="A301" t="s">
        <v>101</v>
      </c>
      <c r="B301">
        <v>3020027628</v>
      </c>
      <c r="C301">
        <v>28.204000000000001</v>
      </c>
    </row>
    <row r="302" spans="1:3" hidden="1">
      <c r="A302" t="s">
        <v>102</v>
      </c>
      <c r="B302">
        <v>14265688</v>
      </c>
      <c r="C302">
        <v>11.182</v>
      </c>
    </row>
    <row r="303" spans="1:3" hidden="1">
      <c r="A303" t="s">
        <v>103</v>
      </c>
      <c r="B303">
        <v>51015838</v>
      </c>
      <c r="C303">
        <v>13.281000000000001</v>
      </c>
    </row>
    <row r="304" spans="1:3" hidden="1">
      <c r="A304" t="s">
        <v>104</v>
      </c>
      <c r="B304">
        <v>12</v>
      </c>
      <c r="C304">
        <v>513.32500000000005</v>
      </c>
    </row>
    <row r="305" spans="1:3" hidden="1">
      <c r="A305" t="s">
        <v>105</v>
      </c>
      <c r="B305">
        <v>482</v>
      </c>
      <c r="C305">
        <v>448.41399999999999</v>
      </c>
    </row>
    <row r="306" spans="1:3" hidden="1">
      <c r="A306" t="s">
        <v>106</v>
      </c>
      <c r="B306">
        <v>478</v>
      </c>
      <c r="C306">
        <v>453.92399999999998</v>
      </c>
    </row>
    <row r="307" spans="1:3" hidden="1"/>
    <row r="308" spans="1:3" hidden="1"/>
    <row r="309" spans="1:3" hidden="1">
      <c r="A309" t="s">
        <v>28</v>
      </c>
    </row>
    <row r="310" spans="1:3" hidden="1">
      <c r="A310" t="s">
        <v>107</v>
      </c>
      <c r="B310" t="s">
        <v>108</v>
      </c>
      <c r="C310" t="s">
        <v>109</v>
      </c>
    </row>
    <row r="311" spans="1:3">
      <c r="A311" t="s">
        <v>100</v>
      </c>
      <c r="B311">
        <v>1450222</v>
      </c>
      <c r="C311">
        <v>2.5000000000000001E-2</v>
      </c>
    </row>
    <row r="312" spans="1:3" hidden="1">
      <c r="A312" t="s">
        <v>101</v>
      </c>
      <c r="B312">
        <v>1047118116</v>
      </c>
      <c r="C312">
        <v>26.568000000000001</v>
      </c>
    </row>
    <row r="313" spans="1:3" hidden="1">
      <c r="A313" t="s">
        <v>102</v>
      </c>
      <c r="B313">
        <v>1419873210</v>
      </c>
      <c r="C313">
        <v>12.188000000000001</v>
      </c>
    </row>
    <row r="314" spans="1:3" hidden="1">
      <c r="A314" t="s">
        <v>103</v>
      </c>
      <c r="B314">
        <v>53134434</v>
      </c>
      <c r="C314">
        <v>13.647</v>
      </c>
    </row>
    <row r="315" spans="1:3" hidden="1">
      <c r="A315" t="s">
        <v>104</v>
      </c>
      <c r="B315">
        <v>312</v>
      </c>
      <c r="C315">
        <v>512.37699999999995</v>
      </c>
    </row>
    <row r="316" spans="1:3" hidden="1">
      <c r="A316" t="s">
        <v>105</v>
      </c>
      <c r="B316">
        <v>4</v>
      </c>
      <c r="C316">
        <v>456.84100000000001</v>
      </c>
    </row>
    <row r="317" spans="1:3" hidden="1">
      <c r="A317" t="s">
        <v>106</v>
      </c>
      <c r="B317">
        <v>8</v>
      </c>
      <c r="C317">
        <v>468.09399999999999</v>
      </c>
    </row>
    <row r="318" spans="1:3" hidden="1"/>
    <row r="319" spans="1:3" hidden="1"/>
    <row r="320" spans="1:3" hidden="1">
      <c r="A320" t="s">
        <v>29</v>
      </c>
    </row>
    <row r="321" spans="1:3" hidden="1">
      <c r="A321" t="s">
        <v>107</v>
      </c>
      <c r="B321" t="s">
        <v>108</v>
      </c>
      <c r="C321" t="s">
        <v>109</v>
      </c>
    </row>
    <row r="322" spans="1:3">
      <c r="A322" t="s">
        <v>100</v>
      </c>
      <c r="B322">
        <v>21964</v>
      </c>
      <c r="C322">
        <v>2.5000000000000001E-2</v>
      </c>
    </row>
    <row r="323" spans="1:3" hidden="1">
      <c r="A323" t="s">
        <v>101</v>
      </c>
      <c r="B323">
        <v>67851010</v>
      </c>
      <c r="C323">
        <v>32.959000000000003</v>
      </c>
    </row>
    <row r="324" spans="1:3" hidden="1">
      <c r="A324" t="s">
        <v>102</v>
      </c>
      <c r="B324">
        <v>725623554</v>
      </c>
      <c r="C324">
        <v>10.349</v>
      </c>
    </row>
    <row r="325" spans="1:3" hidden="1">
      <c r="A325" t="s">
        <v>103</v>
      </c>
      <c r="B325">
        <v>17939118</v>
      </c>
      <c r="C325">
        <v>13.519</v>
      </c>
    </row>
    <row r="326" spans="1:3" hidden="1">
      <c r="A326" t="s">
        <v>104</v>
      </c>
      <c r="B326">
        <v>460</v>
      </c>
      <c r="C326">
        <v>523.13199999999995</v>
      </c>
    </row>
    <row r="327" spans="1:3" hidden="1">
      <c r="A327" t="s">
        <v>105</v>
      </c>
      <c r="B327">
        <v>756</v>
      </c>
      <c r="C327">
        <v>464.49900000000002</v>
      </c>
    </row>
    <row r="328" spans="1:3" hidden="1">
      <c r="A328" t="s">
        <v>106</v>
      </c>
      <c r="B328">
        <v>148</v>
      </c>
      <c r="C328">
        <v>473.45299999999997</v>
      </c>
    </row>
    <row r="329" spans="1:3" hidden="1"/>
    <row r="330" spans="1:3" hidden="1"/>
    <row r="331" spans="1:3" hidden="1">
      <c r="A331" t="s">
        <v>30</v>
      </c>
    </row>
    <row r="332" spans="1:3" hidden="1">
      <c r="A332" t="s">
        <v>107</v>
      </c>
      <c r="B332" t="s">
        <v>108</v>
      </c>
      <c r="C332" t="s">
        <v>109</v>
      </c>
    </row>
    <row r="333" spans="1:3">
      <c r="A333" t="s">
        <v>100</v>
      </c>
      <c r="B333">
        <v>992204</v>
      </c>
      <c r="C333">
        <v>2.1000000000000001E-2</v>
      </c>
    </row>
    <row r="334" spans="1:3" hidden="1">
      <c r="A334" t="s">
        <v>101</v>
      </c>
      <c r="B334">
        <v>99582212</v>
      </c>
      <c r="C334">
        <v>26.126999999999999</v>
      </c>
    </row>
    <row r="335" spans="1:3" hidden="1">
      <c r="A335" t="s">
        <v>102</v>
      </c>
      <c r="B335">
        <v>612579616</v>
      </c>
      <c r="C335">
        <v>10.638999999999999</v>
      </c>
    </row>
    <row r="336" spans="1:3" hidden="1">
      <c r="A336" t="s">
        <v>103</v>
      </c>
      <c r="B336">
        <v>3477880</v>
      </c>
      <c r="C336">
        <v>12.294</v>
      </c>
    </row>
    <row r="337" spans="1:3" hidden="1">
      <c r="A337" t="s">
        <v>104</v>
      </c>
      <c r="B337">
        <v>310</v>
      </c>
      <c r="C337">
        <v>513.66600000000005</v>
      </c>
    </row>
    <row r="338" spans="1:3" hidden="1">
      <c r="A338" t="s">
        <v>105</v>
      </c>
      <c r="B338">
        <v>1278</v>
      </c>
      <c r="C338">
        <v>469.27199999999999</v>
      </c>
    </row>
    <row r="339" spans="1:3" hidden="1">
      <c r="A339" t="s">
        <v>106</v>
      </c>
      <c r="B339">
        <v>164</v>
      </c>
      <c r="C339">
        <v>460.90899999999999</v>
      </c>
    </row>
    <row r="340" spans="1:3" hidden="1"/>
    <row r="341" spans="1:3" hidden="1"/>
    <row r="342" spans="1:3" hidden="1">
      <c r="A342" t="s">
        <v>31</v>
      </c>
    </row>
    <row r="343" spans="1:3" hidden="1">
      <c r="A343" t="s">
        <v>107</v>
      </c>
      <c r="B343" t="s">
        <v>108</v>
      </c>
      <c r="C343" t="s">
        <v>109</v>
      </c>
    </row>
    <row r="344" spans="1:3">
      <c r="A344" t="s">
        <v>100</v>
      </c>
      <c r="B344">
        <v>313811</v>
      </c>
      <c r="C344">
        <v>2.5999999999999999E-2</v>
      </c>
    </row>
    <row r="345" spans="1:3" hidden="1">
      <c r="A345" t="s">
        <v>101</v>
      </c>
      <c r="B345">
        <v>48130187</v>
      </c>
      <c r="C345">
        <v>26.151</v>
      </c>
    </row>
    <row r="346" spans="1:3" hidden="1">
      <c r="A346" t="s">
        <v>102</v>
      </c>
      <c r="B346">
        <v>112152001</v>
      </c>
      <c r="C346">
        <v>10.603999999999999</v>
      </c>
    </row>
    <row r="347" spans="1:3" hidden="1">
      <c r="A347" t="s">
        <v>103</v>
      </c>
      <c r="B347">
        <v>5269529</v>
      </c>
      <c r="C347">
        <v>12.907</v>
      </c>
    </row>
    <row r="348" spans="1:3" hidden="1">
      <c r="A348" t="s">
        <v>104</v>
      </c>
      <c r="B348">
        <v>79</v>
      </c>
      <c r="C348">
        <v>487.44600000000003</v>
      </c>
    </row>
    <row r="349" spans="1:3" hidden="1">
      <c r="A349" t="s">
        <v>105</v>
      </c>
      <c r="B349">
        <v>1659</v>
      </c>
      <c r="C349">
        <v>444.91500000000002</v>
      </c>
    </row>
    <row r="350" spans="1:3" hidden="1">
      <c r="A350" t="s">
        <v>106</v>
      </c>
      <c r="B350">
        <v>395</v>
      </c>
      <c r="C350">
        <v>463.43900000000002</v>
      </c>
    </row>
    <row r="351" spans="1:3" hidden="1"/>
    <row r="352" spans="1:3" hidden="1"/>
    <row r="353" spans="1:3" hidden="1">
      <c r="A353" t="s">
        <v>32</v>
      </c>
    </row>
    <row r="354" spans="1:3" hidden="1">
      <c r="A354" t="s">
        <v>107</v>
      </c>
      <c r="B354" t="s">
        <v>108</v>
      </c>
      <c r="C354" t="s">
        <v>109</v>
      </c>
    </row>
    <row r="355" spans="1:3">
      <c r="A355" t="s">
        <v>100</v>
      </c>
      <c r="B355">
        <v>77427</v>
      </c>
      <c r="C355">
        <v>2.5999999999999999E-2</v>
      </c>
    </row>
    <row r="356" spans="1:3" hidden="1">
      <c r="A356" t="s">
        <v>101</v>
      </c>
      <c r="B356">
        <v>189741773</v>
      </c>
      <c r="C356">
        <v>26.553000000000001</v>
      </c>
    </row>
    <row r="357" spans="1:3" hidden="1">
      <c r="A357" t="s">
        <v>102</v>
      </c>
      <c r="B357">
        <v>242584137</v>
      </c>
      <c r="C357">
        <v>11.268000000000001</v>
      </c>
    </row>
    <row r="358" spans="1:3" hidden="1">
      <c r="A358" t="s">
        <v>103</v>
      </c>
      <c r="B358">
        <v>35369175</v>
      </c>
      <c r="C358">
        <v>12.988</v>
      </c>
    </row>
    <row r="359" spans="1:3" hidden="1">
      <c r="A359" t="s">
        <v>104</v>
      </c>
      <c r="B359">
        <v>75</v>
      </c>
      <c r="C359">
        <v>510.09500000000003</v>
      </c>
    </row>
    <row r="360" spans="1:3" hidden="1">
      <c r="A360" t="s">
        <v>105</v>
      </c>
      <c r="B360">
        <v>395</v>
      </c>
      <c r="C360">
        <v>428.10700000000003</v>
      </c>
    </row>
    <row r="361" spans="1:3" hidden="1">
      <c r="A361" t="s">
        <v>106</v>
      </c>
      <c r="B361">
        <v>395</v>
      </c>
      <c r="C361">
        <v>477.33800000000002</v>
      </c>
    </row>
    <row r="362" spans="1:3" hidden="1"/>
    <row r="363" spans="1:3" hidden="1"/>
    <row r="364" spans="1:3" hidden="1">
      <c r="A364" t="s">
        <v>33</v>
      </c>
    </row>
    <row r="365" spans="1:3" hidden="1">
      <c r="A365" t="s">
        <v>107</v>
      </c>
      <c r="B365" t="s">
        <v>108</v>
      </c>
      <c r="C365" t="s">
        <v>109</v>
      </c>
    </row>
    <row r="366" spans="1:3">
      <c r="A366" t="s">
        <v>100</v>
      </c>
      <c r="B366">
        <v>136915</v>
      </c>
      <c r="C366">
        <v>2.1000000000000001E-2</v>
      </c>
    </row>
    <row r="367" spans="1:3" hidden="1">
      <c r="A367" t="s">
        <v>101</v>
      </c>
      <c r="B367">
        <v>132983181</v>
      </c>
      <c r="C367">
        <v>28.103999999999999</v>
      </c>
    </row>
    <row r="368" spans="1:3" hidden="1">
      <c r="A368" t="s">
        <v>102</v>
      </c>
      <c r="B368">
        <v>35537567</v>
      </c>
      <c r="C368">
        <v>11.323</v>
      </c>
    </row>
    <row r="369" spans="1:3" hidden="1">
      <c r="A369" t="s">
        <v>103</v>
      </c>
      <c r="B369">
        <v>31646805</v>
      </c>
      <c r="C369">
        <v>13.646000000000001</v>
      </c>
    </row>
    <row r="370" spans="1:3" hidden="1">
      <c r="A370" t="s">
        <v>104</v>
      </c>
      <c r="B370">
        <v>73</v>
      </c>
      <c r="C370">
        <v>516.63300000000004</v>
      </c>
    </row>
    <row r="371" spans="1:3" hidden="1">
      <c r="A371" t="s">
        <v>105</v>
      </c>
      <c r="B371">
        <v>1191</v>
      </c>
      <c r="C371">
        <v>438.00700000000001</v>
      </c>
    </row>
    <row r="372" spans="1:3" hidden="1">
      <c r="A372" t="s">
        <v>106</v>
      </c>
      <c r="B372">
        <v>77</v>
      </c>
      <c r="C372">
        <v>463.48200000000003</v>
      </c>
    </row>
    <row r="373" spans="1:3" hidden="1"/>
    <row r="374" spans="1:3" hidden="1"/>
    <row r="375" spans="1:3" hidden="1">
      <c r="A375" t="s">
        <v>34</v>
      </c>
    </row>
    <row r="376" spans="1:3" hidden="1">
      <c r="A376" t="s">
        <v>107</v>
      </c>
      <c r="B376" t="s">
        <v>108</v>
      </c>
      <c r="C376" t="s">
        <v>109</v>
      </c>
    </row>
    <row r="377" spans="1:3">
      <c r="A377" t="s">
        <v>100</v>
      </c>
      <c r="B377">
        <v>243198</v>
      </c>
      <c r="C377">
        <v>2.1999999999999999E-2</v>
      </c>
    </row>
    <row r="378" spans="1:3" hidden="1">
      <c r="A378" t="s">
        <v>101</v>
      </c>
      <c r="B378">
        <v>353419894</v>
      </c>
      <c r="C378">
        <v>27.344999999999999</v>
      </c>
    </row>
    <row r="379" spans="1:3" hidden="1">
      <c r="A379" t="s">
        <v>102</v>
      </c>
      <c r="B379">
        <v>234901460</v>
      </c>
      <c r="C379">
        <v>11.53</v>
      </c>
    </row>
    <row r="380" spans="1:3" hidden="1">
      <c r="A380" t="s">
        <v>103</v>
      </c>
      <c r="B380">
        <v>237185168</v>
      </c>
      <c r="C380">
        <v>12.567</v>
      </c>
    </row>
    <row r="381" spans="1:3" hidden="1">
      <c r="A381" t="s">
        <v>104</v>
      </c>
      <c r="B381">
        <v>12</v>
      </c>
      <c r="C381">
        <v>505.34699999999998</v>
      </c>
    </row>
    <row r="382" spans="1:3" hidden="1">
      <c r="A382" t="s">
        <v>105</v>
      </c>
      <c r="B382">
        <v>142</v>
      </c>
      <c r="C382">
        <v>443.35199999999998</v>
      </c>
    </row>
    <row r="383" spans="1:3" hidden="1">
      <c r="A383" t="s">
        <v>106</v>
      </c>
      <c r="B383">
        <v>162</v>
      </c>
      <c r="C383">
        <v>464.26600000000002</v>
      </c>
    </row>
    <row r="384" spans="1:3" hidden="1"/>
    <row r="385" spans="1:3" hidden="1"/>
    <row r="386" spans="1:3" hidden="1">
      <c r="A386" t="s">
        <v>35</v>
      </c>
    </row>
    <row r="387" spans="1:3" hidden="1">
      <c r="A387" t="s">
        <v>107</v>
      </c>
      <c r="B387" t="s">
        <v>108</v>
      </c>
      <c r="C387" t="s">
        <v>109</v>
      </c>
    </row>
    <row r="388" spans="1:3">
      <c r="A388" t="s">
        <v>100</v>
      </c>
      <c r="B388">
        <v>729298</v>
      </c>
      <c r="C388">
        <v>2.8000000000000001E-2</v>
      </c>
    </row>
    <row r="389" spans="1:3" hidden="1">
      <c r="A389" t="s">
        <v>101</v>
      </c>
      <c r="B389">
        <v>66640066</v>
      </c>
      <c r="C389">
        <v>26.484000000000002</v>
      </c>
    </row>
    <row r="390" spans="1:3" hidden="1">
      <c r="A390" t="s">
        <v>102</v>
      </c>
      <c r="B390">
        <v>92256158</v>
      </c>
      <c r="C390">
        <v>10.903</v>
      </c>
    </row>
    <row r="391" spans="1:3" hidden="1">
      <c r="A391" t="s">
        <v>103</v>
      </c>
      <c r="B391">
        <v>57685026</v>
      </c>
      <c r="C391">
        <v>13.353999999999999</v>
      </c>
    </row>
    <row r="392" spans="1:3" hidden="1">
      <c r="A392" t="s">
        <v>104</v>
      </c>
      <c r="B392">
        <v>142</v>
      </c>
      <c r="C392">
        <v>515.19299999999998</v>
      </c>
    </row>
    <row r="393" spans="1:3" hidden="1">
      <c r="A393" t="s">
        <v>105</v>
      </c>
      <c r="B393">
        <v>2172</v>
      </c>
      <c r="C393">
        <v>434.94799999999998</v>
      </c>
    </row>
    <row r="394" spans="1:3" hidden="1">
      <c r="A394" t="s">
        <v>106</v>
      </c>
      <c r="B394">
        <v>12</v>
      </c>
      <c r="C394">
        <v>460.86900000000003</v>
      </c>
    </row>
    <row r="395" spans="1:3" hidden="1"/>
    <row r="396" spans="1:3" hidden="1"/>
    <row r="397" spans="1:3" hidden="1">
      <c r="A397" t="s">
        <v>36</v>
      </c>
    </row>
    <row r="398" spans="1:3" hidden="1">
      <c r="A398" t="s">
        <v>107</v>
      </c>
      <c r="B398" t="s">
        <v>108</v>
      </c>
      <c r="C398" t="s">
        <v>109</v>
      </c>
    </row>
    <row r="399" spans="1:3">
      <c r="A399" t="s">
        <v>100</v>
      </c>
      <c r="B399">
        <v>74421</v>
      </c>
      <c r="C399">
        <v>2.5000000000000001E-2</v>
      </c>
    </row>
    <row r="400" spans="1:3" hidden="1">
      <c r="A400" t="s">
        <v>101</v>
      </c>
      <c r="B400">
        <v>902391237</v>
      </c>
      <c r="C400">
        <v>26.030999999999999</v>
      </c>
    </row>
    <row r="401" spans="1:3" hidden="1">
      <c r="A401" t="s">
        <v>102</v>
      </c>
      <c r="B401">
        <v>197239371</v>
      </c>
      <c r="C401">
        <v>11.464</v>
      </c>
    </row>
    <row r="402" spans="1:3" hidden="1">
      <c r="A402" t="s">
        <v>103</v>
      </c>
      <c r="B402">
        <v>154638473</v>
      </c>
      <c r="C402">
        <v>13.318</v>
      </c>
    </row>
    <row r="403" spans="1:3" hidden="1">
      <c r="A403" t="s">
        <v>104</v>
      </c>
      <c r="B403">
        <v>249</v>
      </c>
      <c r="C403">
        <v>532.03200000000004</v>
      </c>
    </row>
    <row r="404" spans="1:3" hidden="1">
      <c r="A404" t="s">
        <v>105</v>
      </c>
      <c r="B404">
        <v>71</v>
      </c>
      <c r="C404">
        <v>471.92</v>
      </c>
    </row>
    <row r="405" spans="1:3" hidden="1">
      <c r="A405" t="s">
        <v>106</v>
      </c>
      <c r="B405">
        <v>201</v>
      </c>
      <c r="C405">
        <v>457.31299999999999</v>
      </c>
    </row>
    <row r="406" spans="1:3" hidden="1"/>
    <row r="407" spans="1:3" hidden="1"/>
    <row r="408" spans="1:3" hidden="1">
      <c r="A408" t="s">
        <v>37</v>
      </c>
    </row>
    <row r="409" spans="1:3" hidden="1">
      <c r="A409" t="s">
        <v>107</v>
      </c>
      <c r="B409" t="s">
        <v>108</v>
      </c>
      <c r="C409" t="s">
        <v>109</v>
      </c>
    </row>
    <row r="410" spans="1:3">
      <c r="A410" t="s">
        <v>100</v>
      </c>
      <c r="B410">
        <v>122478</v>
      </c>
      <c r="C410">
        <v>2.5999999999999999E-2</v>
      </c>
    </row>
    <row r="411" spans="1:3" hidden="1">
      <c r="A411" t="s">
        <v>101</v>
      </c>
      <c r="B411">
        <v>282710898</v>
      </c>
      <c r="C411">
        <v>26.21</v>
      </c>
    </row>
    <row r="412" spans="1:3" hidden="1">
      <c r="A412" t="s">
        <v>102</v>
      </c>
      <c r="B412">
        <v>72111692</v>
      </c>
      <c r="C412">
        <v>11.029</v>
      </c>
    </row>
    <row r="413" spans="1:3" hidden="1">
      <c r="A413" t="s">
        <v>103</v>
      </c>
      <c r="B413">
        <v>45481278</v>
      </c>
      <c r="C413">
        <v>12.481</v>
      </c>
    </row>
    <row r="414" spans="1:3" hidden="1">
      <c r="A414" t="s">
        <v>104</v>
      </c>
      <c r="B414">
        <v>152</v>
      </c>
      <c r="C414">
        <v>500.98399999999998</v>
      </c>
    </row>
    <row r="415" spans="1:3" hidden="1">
      <c r="A415" t="s">
        <v>105</v>
      </c>
      <c r="B415">
        <v>306</v>
      </c>
      <c r="C415">
        <v>437.93400000000003</v>
      </c>
    </row>
    <row r="416" spans="1:3" hidden="1">
      <c r="A416" t="s">
        <v>106</v>
      </c>
      <c r="B416">
        <v>18</v>
      </c>
      <c r="C416">
        <v>451.29199999999997</v>
      </c>
    </row>
    <row r="417" spans="1:3" hidden="1"/>
    <row r="418" spans="1:3" hidden="1"/>
    <row r="419" spans="1:3" hidden="1">
      <c r="A419" t="s">
        <v>38</v>
      </c>
    </row>
    <row r="420" spans="1:3" hidden="1">
      <c r="A420" t="s">
        <v>107</v>
      </c>
      <c r="B420" t="s">
        <v>108</v>
      </c>
      <c r="C420" t="s">
        <v>109</v>
      </c>
    </row>
    <row r="421" spans="1:3">
      <c r="A421" t="s">
        <v>100</v>
      </c>
      <c r="B421">
        <v>221325</v>
      </c>
      <c r="C421">
        <v>2.5999999999999999E-2</v>
      </c>
    </row>
    <row r="422" spans="1:3" hidden="1">
      <c r="A422" t="s">
        <v>101</v>
      </c>
      <c r="B422">
        <v>236844669</v>
      </c>
      <c r="C422">
        <v>26.163</v>
      </c>
    </row>
    <row r="423" spans="1:3" hidden="1">
      <c r="A423" t="s">
        <v>102</v>
      </c>
      <c r="B423">
        <v>230530573</v>
      </c>
      <c r="C423">
        <v>10.525</v>
      </c>
    </row>
    <row r="424" spans="1:3" hidden="1">
      <c r="A424" t="s">
        <v>103</v>
      </c>
      <c r="B424">
        <v>22455835</v>
      </c>
      <c r="C424">
        <v>12.52</v>
      </c>
    </row>
    <row r="425" spans="1:3" hidden="1">
      <c r="A425" t="s">
        <v>104</v>
      </c>
      <c r="B425">
        <v>85</v>
      </c>
      <c r="C425">
        <v>497.36099999999999</v>
      </c>
    </row>
    <row r="426" spans="1:3" hidden="1">
      <c r="A426" t="s">
        <v>105</v>
      </c>
      <c r="B426">
        <v>3043</v>
      </c>
      <c r="C426">
        <v>426.95699999999999</v>
      </c>
    </row>
    <row r="427" spans="1:3" hidden="1">
      <c r="A427" t="s">
        <v>106</v>
      </c>
      <c r="B427">
        <v>239</v>
      </c>
      <c r="C427">
        <v>448.31900000000002</v>
      </c>
    </row>
    <row r="428" spans="1:3" hidden="1"/>
    <row r="429" spans="1:3" hidden="1"/>
    <row r="430" spans="1:3" hidden="1">
      <c r="A430" t="s">
        <v>39</v>
      </c>
    </row>
    <row r="431" spans="1:3" hidden="1">
      <c r="A431" t="s">
        <v>107</v>
      </c>
      <c r="B431" t="s">
        <v>108</v>
      </c>
      <c r="C431" t="s">
        <v>109</v>
      </c>
    </row>
    <row r="432" spans="1:3">
      <c r="A432" t="s">
        <v>100</v>
      </c>
      <c r="B432">
        <v>141169</v>
      </c>
      <c r="C432">
        <v>2.1000000000000001E-2</v>
      </c>
    </row>
    <row r="433" spans="1:3" hidden="1">
      <c r="A433" t="s">
        <v>101</v>
      </c>
      <c r="B433">
        <v>111857373</v>
      </c>
      <c r="C433">
        <v>25.75</v>
      </c>
    </row>
    <row r="434" spans="1:3" hidden="1">
      <c r="A434" t="s">
        <v>102</v>
      </c>
      <c r="B434">
        <v>181093737</v>
      </c>
      <c r="C434">
        <v>10.727</v>
      </c>
    </row>
    <row r="435" spans="1:3" hidden="1">
      <c r="A435" t="s">
        <v>103</v>
      </c>
      <c r="B435">
        <v>10156915</v>
      </c>
      <c r="C435">
        <v>12.958</v>
      </c>
    </row>
    <row r="436" spans="1:3" hidden="1">
      <c r="A436" t="s">
        <v>104</v>
      </c>
      <c r="B436">
        <v>57</v>
      </c>
      <c r="C436">
        <v>495.745</v>
      </c>
    </row>
    <row r="437" spans="1:3" hidden="1">
      <c r="A437" t="s">
        <v>105</v>
      </c>
      <c r="B437">
        <v>559</v>
      </c>
      <c r="C437">
        <v>453.57400000000001</v>
      </c>
    </row>
    <row r="438" spans="1:3" hidden="1">
      <c r="A438" t="s">
        <v>106</v>
      </c>
      <c r="B438">
        <v>61</v>
      </c>
      <c r="C438">
        <v>451.92700000000002</v>
      </c>
    </row>
    <row r="439" spans="1:3" hidden="1"/>
    <row r="440" spans="1:3" hidden="1"/>
    <row r="441" spans="1:3" hidden="1">
      <c r="A441" t="s">
        <v>40</v>
      </c>
    </row>
    <row r="442" spans="1:3" hidden="1">
      <c r="A442" t="s">
        <v>107</v>
      </c>
      <c r="B442" t="s">
        <v>108</v>
      </c>
      <c r="C442" t="s">
        <v>109</v>
      </c>
    </row>
    <row r="443" spans="1:3">
      <c r="A443" t="s">
        <v>100</v>
      </c>
      <c r="B443">
        <v>639176</v>
      </c>
      <c r="C443">
        <v>0.02</v>
      </c>
    </row>
    <row r="444" spans="1:3" hidden="1">
      <c r="A444" t="s">
        <v>101</v>
      </c>
      <c r="B444">
        <v>46809504</v>
      </c>
      <c r="C444">
        <v>26.298999999999999</v>
      </c>
    </row>
    <row r="445" spans="1:3" hidden="1">
      <c r="A445" t="s">
        <v>102</v>
      </c>
      <c r="B445">
        <v>260957924</v>
      </c>
      <c r="C445">
        <v>10.512</v>
      </c>
    </row>
    <row r="446" spans="1:3" hidden="1">
      <c r="A446" t="s">
        <v>103</v>
      </c>
      <c r="B446">
        <v>151252186</v>
      </c>
      <c r="C446">
        <v>13.218999999999999</v>
      </c>
    </row>
    <row r="447" spans="1:3" hidden="1">
      <c r="A447" t="s">
        <v>104</v>
      </c>
      <c r="B447">
        <v>12</v>
      </c>
      <c r="C447">
        <v>492.93299999999999</v>
      </c>
    </row>
    <row r="448" spans="1:3" hidden="1">
      <c r="A448" t="s">
        <v>105</v>
      </c>
      <c r="B448">
        <v>12</v>
      </c>
      <c r="C448">
        <v>428.16699999999997</v>
      </c>
    </row>
    <row r="449" spans="1:3" hidden="1">
      <c r="A449" t="s">
        <v>106</v>
      </c>
      <c r="B449">
        <v>458</v>
      </c>
      <c r="C449">
        <v>448.90600000000001</v>
      </c>
    </row>
    <row r="450" spans="1:3" hidden="1"/>
    <row r="451" spans="1:3" hidden="1"/>
    <row r="452" spans="1:3" hidden="1">
      <c r="A452" t="s">
        <v>41</v>
      </c>
    </row>
    <row r="453" spans="1:3" hidden="1">
      <c r="A453" t="s">
        <v>107</v>
      </c>
      <c r="B453" t="s">
        <v>108</v>
      </c>
      <c r="C453" t="s">
        <v>109</v>
      </c>
    </row>
    <row r="454" spans="1:3">
      <c r="A454" t="s">
        <v>100</v>
      </c>
      <c r="B454">
        <v>81991</v>
      </c>
      <c r="C454">
        <v>2.1999999999999999E-2</v>
      </c>
    </row>
    <row r="455" spans="1:3" hidden="1">
      <c r="A455" t="s">
        <v>101</v>
      </c>
      <c r="B455">
        <v>85442357</v>
      </c>
      <c r="C455">
        <v>25.739000000000001</v>
      </c>
    </row>
    <row r="456" spans="1:3" hidden="1">
      <c r="A456" t="s">
        <v>102</v>
      </c>
      <c r="B456">
        <v>242281865</v>
      </c>
      <c r="C456">
        <v>10.478</v>
      </c>
    </row>
    <row r="457" spans="1:3" hidden="1">
      <c r="A457" t="s">
        <v>103</v>
      </c>
      <c r="B457">
        <v>38897555</v>
      </c>
      <c r="C457">
        <v>12.441000000000001</v>
      </c>
    </row>
    <row r="458" spans="1:3" hidden="1">
      <c r="A458" t="s">
        <v>104</v>
      </c>
      <c r="B458">
        <v>73</v>
      </c>
      <c r="C458">
        <v>499.12599999999998</v>
      </c>
    </row>
    <row r="459" spans="1:3" hidden="1">
      <c r="A459" t="s">
        <v>105</v>
      </c>
      <c r="B459">
        <v>1017</v>
      </c>
      <c r="C459">
        <v>443.39499999999998</v>
      </c>
    </row>
    <row r="460" spans="1:3" hidden="1">
      <c r="A460" t="s">
        <v>106</v>
      </c>
      <c r="B460">
        <v>53</v>
      </c>
      <c r="C460">
        <v>467.75400000000002</v>
      </c>
    </row>
    <row r="461" spans="1:3" hidden="1"/>
    <row r="462" spans="1:3" hidden="1"/>
    <row r="463" spans="1:3" hidden="1">
      <c r="A463" t="s">
        <v>42</v>
      </c>
    </row>
    <row r="464" spans="1:3" hidden="1">
      <c r="A464" t="s">
        <v>107</v>
      </c>
      <c r="B464" t="s">
        <v>108</v>
      </c>
      <c r="C464" t="s">
        <v>109</v>
      </c>
    </row>
    <row r="465" spans="1:3">
      <c r="A465" t="s">
        <v>100</v>
      </c>
      <c r="B465">
        <v>7416</v>
      </c>
      <c r="C465">
        <v>2.5999999999999999E-2</v>
      </c>
    </row>
    <row r="466" spans="1:3" hidden="1">
      <c r="A466" t="s">
        <v>101</v>
      </c>
      <c r="B466">
        <v>647813304</v>
      </c>
      <c r="C466">
        <v>25.349</v>
      </c>
    </row>
    <row r="467" spans="1:3" hidden="1">
      <c r="A467" t="s">
        <v>102</v>
      </c>
      <c r="B467">
        <v>146826758</v>
      </c>
      <c r="C467">
        <v>10.385</v>
      </c>
    </row>
    <row r="468" spans="1:3" hidden="1">
      <c r="A468" t="s">
        <v>103</v>
      </c>
      <c r="B468">
        <v>42390186</v>
      </c>
      <c r="C468">
        <v>12.718999999999999</v>
      </c>
    </row>
    <row r="469" spans="1:3" hidden="1">
      <c r="A469" t="s">
        <v>104</v>
      </c>
      <c r="B469">
        <v>22</v>
      </c>
      <c r="C469">
        <v>504.084</v>
      </c>
    </row>
    <row r="470" spans="1:3" hidden="1">
      <c r="A470" t="s">
        <v>105</v>
      </c>
      <c r="B470">
        <v>646</v>
      </c>
      <c r="C470">
        <v>436.31200000000001</v>
      </c>
    </row>
    <row r="471" spans="1:3" hidden="1">
      <c r="A471" t="s">
        <v>106</v>
      </c>
      <c r="B471">
        <v>302</v>
      </c>
      <c r="C471">
        <v>459.238</v>
      </c>
    </row>
    <row r="472" spans="1:3" hidden="1"/>
    <row r="473" spans="1:3" hidden="1"/>
    <row r="474" spans="1:3" hidden="1">
      <c r="A474" t="s">
        <v>43</v>
      </c>
    </row>
    <row r="475" spans="1:3" hidden="1">
      <c r="A475" t="s">
        <v>107</v>
      </c>
      <c r="B475" t="s">
        <v>108</v>
      </c>
      <c r="C475" t="s">
        <v>109</v>
      </c>
    </row>
    <row r="476" spans="1:3">
      <c r="A476" t="s">
        <v>100</v>
      </c>
      <c r="B476">
        <v>36466</v>
      </c>
      <c r="C476">
        <v>2.1999999999999999E-2</v>
      </c>
    </row>
    <row r="477" spans="1:3" hidden="1">
      <c r="A477" t="s">
        <v>101</v>
      </c>
      <c r="B477">
        <v>35156506</v>
      </c>
      <c r="C477">
        <v>26.564</v>
      </c>
    </row>
    <row r="478" spans="1:3" hidden="1">
      <c r="A478" t="s">
        <v>102</v>
      </c>
      <c r="B478">
        <v>293149120</v>
      </c>
      <c r="C478">
        <v>11.532999999999999</v>
      </c>
    </row>
    <row r="479" spans="1:3" hidden="1">
      <c r="A479" t="s">
        <v>103</v>
      </c>
      <c r="B479">
        <v>53047282</v>
      </c>
      <c r="C479">
        <v>13.845000000000001</v>
      </c>
    </row>
    <row r="480" spans="1:3" hidden="1">
      <c r="A480" t="s">
        <v>104</v>
      </c>
      <c r="B480">
        <v>24</v>
      </c>
      <c r="C480">
        <v>489.08600000000001</v>
      </c>
    </row>
    <row r="481" spans="1:3" hidden="1">
      <c r="A481" t="s">
        <v>105</v>
      </c>
      <c r="B481">
        <v>4</v>
      </c>
      <c r="C481">
        <v>433.67099999999999</v>
      </c>
    </row>
    <row r="482" spans="1:3" hidden="1">
      <c r="A482" t="s">
        <v>106</v>
      </c>
      <c r="B482">
        <v>470</v>
      </c>
      <c r="C482">
        <v>465.851</v>
      </c>
    </row>
    <row r="483" spans="1:3" hidden="1"/>
    <row r="484" spans="1:3" hidden="1"/>
    <row r="485" spans="1:3" hidden="1">
      <c r="A485" t="s">
        <v>44</v>
      </c>
    </row>
    <row r="486" spans="1:3" hidden="1">
      <c r="A486" t="s">
        <v>107</v>
      </c>
      <c r="B486" t="s">
        <v>108</v>
      </c>
      <c r="C486" t="s">
        <v>109</v>
      </c>
    </row>
    <row r="487" spans="1:3">
      <c r="A487" t="s">
        <v>100</v>
      </c>
      <c r="B487">
        <v>159791</v>
      </c>
      <c r="C487">
        <v>2.1999999999999999E-2</v>
      </c>
    </row>
    <row r="488" spans="1:3" hidden="1">
      <c r="A488" t="s">
        <v>101</v>
      </c>
      <c r="B488">
        <v>269328925</v>
      </c>
      <c r="C488">
        <v>26.084</v>
      </c>
    </row>
    <row r="489" spans="1:3" hidden="1">
      <c r="A489" t="s">
        <v>102</v>
      </c>
      <c r="B489">
        <v>362392981</v>
      </c>
      <c r="C489">
        <v>11.558999999999999</v>
      </c>
    </row>
    <row r="490" spans="1:3" hidden="1">
      <c r="A490" t="s">
        <v>103</v>
      </c>
      <c r="B490">
        <v>579117855</v>
      </c>
      <c r="C490">
        <v>12.47</v>
      </c>
    </row>
    <row r="491" spans="1:3" hidden="1">
      <c r="A491" t="s">
        <v>104</v>
      </c>
      <c r="B491">
        <v>83</v>
      </c>
      <c r="C491">
        <v>491.62200000000001</v>
      </c>
    </row>
    <row r="492" spans="1:3" hidden="1">
      <c r="A492" t="s">
        <v>105</v>
      </c>
      <c r="B492">
        <v>91</v>
      </c>
      <c r="C492">
        <v>443.392</v>
      </c>
    </row>
    <row r="493" spans="1:3" hidden="1">
      <c r="A493" t="s">
        <v>106</v>
      </c>
      <c r="B493">
        <v>67</v>
      </c>
      <c r="C493">
        <v>452.46600000000001</v>
      </c>
    </row>
    <row r="494" spans="1:3" hidden="1"/>
    <row r="495" spans="1:3" hidden="1"/>
    <row r="496" spans="1:3" hidden="1">
      <c r="A496" t="s">
        <v>45</v>
      </c>
    </row>
    <row r="497" spans="1:3" hidden="1">
      <c r="A497" t="s">
        <v>107</v>
      </c>
      <c r="B497" t="s">
        <v>108</v>
      </c>
      <c r="C497" t="s">
        <v>109</v>
      </c>
    </row>
    <row r="498" spans="1:3">
      <c r="A498" t="s">
        <v>100</v>
      </c>
      <c r="B498">
        <v>13019</v>
      </c>
      <c r="C498">
        <v>2.5999999999999999E-2</v>
      </c>
    </row>
    <row r="499" spans="1:3" hidden="1">
      <c r="A499" t="s">
        <v>101</v>
      </c>
      <c r="B499">
        <v>98063089</v>
      </c>
      <c r="C499">
        <v>27.443999999999999</v>
      </c>
    </row>
    <row r="500" spans="1:3" hidden="1">
      <c r="A500" t="s">
        <v>102</v>
      </c>
      <c r="B500">
        <v>280438715</v>
      </c>
      <c r="C500">
        <v>11.195</v>
      </c>
    </row>
    <row r="501" spans="1:3" hidden="1">
      <c r="A501" t="s">
        <v>103</v>
      </c>
      <c r="B501">
        <v>364868355</v>
      </c>
      <c r="C501">
        <v>13.888</v>
      </c>
    </row>
    <row r="502" spans="1:3" hidden="1">
      <c r="A502" t="s">
        <v>104</v>
      </c>
      <c r="B502">
        <v>67</v>
      </c>
      <c r="C502">
        <v>511.61799999999999</v>
      </c>
    </row>
    <row r="503" spans="1:3" hidden="1">
      <c r="A503" t="s">
        <v>105</v>
      </c>
      <c r="B503">
        <v>375</v>
      </c>
      <c r="C503">
        <v>448.01499999999999</v>
      </c>
    </row>
    <row r="504" spans="1:3" hidden="1">
      <c r="A504" t="s">
        <v>106</v>
      </c>
      <c r="B504">
        <v>221</v>
      </c>
      <c r="C504">
        <v>467.86700000000002</v>
      </c>
    </row>
    <row r="505" spans="1:3" hidden="1"/>
    <row r="506" spans="1:3" hidden="1"/>
    <row r="507" spans="1:3" hidden="1">
      <c r="A507" t="s">
        <v>46</v>
      </c>
    </row>
    <row r="508" spans="1:3" hidden="1">
      <c r="A508" t="s">
        <v>107</v>
      </c>
      <c r="B508" t="s">
        <v>108</v>
      </c>
      <c r="C508" t="s">
        <v>109</v>
      </c>
    </row>
    <row r="509" spans="1:3">
      <c r="A509" t="s">
        <v>100</v>
      </c>
      <c r="B509">
        <v>199075</v>
      </c>
      <c r="C509">
        <v>2.8000000000000001E-2</v>
      </c>
    </row>
    <row r="510" spans="1:3" hidden="1">
      <c r="A510" t="s">
        <v>101</v>
      </c>
      <c r="B510">
        <v>365411637</v>
      </c>
      <c r="C510">
        <v>26.974</v>
      </c>
    </row>
    <row r="511" spans="1:3" hidden="1">
      <c r="A511" t="s">
        <v>102</v>
      </c>
      <c r="B511">
        <v>70977497</v>
      </c>
      <c r="C511">
        <v>10.708</v>
      </c>
    </row>
    <row r="512" spans="1:3" hidden="1">
      <c r="A512" t="s">
        <v>103</v>
      </c>
      <c r="B512">
        <v>60047643</v>
      </c>
      <c r="C512">
        <v>12.756</v>
      </c>
    </row>
    <row r="513" spans="1:3" hidden="1">
      <c r="A513" t="s">
        <v>104</v>
      </c>
      <c r="B513">
        <v>77</v>
      </c>
      <c r="C513">
        <v>504.24200000000002</v>
      </c>
    </row>
    <row r="514" spans="1:3" hidden="1">
      <c r="A514" t="s">
        <v>105</v>
      </c>
      <c r="B514">
        <v>543</v>
      </c>
      <c r="C514">
        <v>452.64600000000002</v>
      </c>
    </row>
    <row r="515" spans="1:3" hidden="1">
      <c r="A515" t="s">
        <v>106</v>
      </c>
      <c r="B515">
        <v>57</v>
      </c>
      <c r="C515">
        <v>453.161</v>
      </c>
    </row>
    <row r="516" spans="1:3" hidden="1"/>
    <row r="517" spans="1:3" hidden="1"/>
    <row r="518" spans="1:3" hidden="1">
      <c r="A518" t="s">
        <v>47</v>
      </c>
    </row>
    <row r="519" spans="1:3" hidden="1">
      <c r="A519" t="s">
        <v>107</v>
      </c>
      <c r="B519" t="s">
        <v>108</v>
      </c>
      <c r="C519" t="s">
        <v>109</v>
      </c>
    </row>
    <row r="520" spans="1:3">
      <c r="A520" t="s">
        <v>100</v>
      </c>
      <c r="B520">
        <v>719338</v>
      </c>
      <c r="C520">
        <v>2.1999999999999999E-2</v>
      </c>
    </row>
    <row r="521" spans="1:3" hidden="1">
      <c r="A521" t="s">
        <v>101</v>
      </c>
      <c r="B521">
        <v>439073490</v>
      </c>
      <c r="C521">
        <v>27.523</v>
      </c>
    </row>
    <row r="522" spans="1:3" hidden="1">
      <c r="A522" t="s">
        <v>102</v>
      </c>
      <c r="B522">
        <v>190429480</v>
      </c>
      <c r="C522">
        <v>11.019</v>
      </c>
    </row>
    <row r="523" spans="1:3" hidden="1">
      <c r="A523" t="s">
        <v>103</v>
      </c>
      <c r="B523">
        <v>42525436</v>
      </c>
      <c r="C523">
        <v>12.279</v>
      </c>
    </row>
    <row r="524" spans="1:3" hidden="1">
      <c r="A524" t="s">
        <v>104</v>
      </c>
      <c r="B524">
        <v>152</v>
      </c>
      <c r="C524">
        <v>492.524</v>
      </c>
    </row>
    <row r="525" spans="1:3" hidden="1">
      <c r="A525" t="s">
        <v>105</v>
      </c>
      <c r="B525">
        <v>476</v>
      </c>
      <c r="C525">
        <v>412.94900000000001</v>
      </c>
    </row>
    <row r="526" spans="1:3" hidden="1">
      <c r="A526" t="s">
        <v>106</v>
      </c>
      <c r="B526">
        <v>318</v>
      </c>
      <c r="C526">
        <v>456.53300000000002</v>
      </c>
    </row>
    <row r="527" spans="1:3" hidden="1"/>
    <row r="528" spans="1:3" hidden="1"/>
    <row r="529" spans="1:3" hidden="1">
      <c r="A529" t="s">
        <v>48</v>
      </c>
    </row>
    <row r="530" spans="1:3" hidden="1">
      <c r="A530" t="s">
        <v>107</v>
      </c>
      <c r="B530" t="s">
        <v>108</v>
      </c>
      <c r="C530" t="s">
        <v>109</v>
      </c>
    </row>
    <row r="531" spans="1:3">
      <c r="A531" t="s">
        <v>100</v>
      </c>
      <c r="B531">
        <v>222095</v>
      </c>
      <c r="C531">
        <v>2.1999999999999999E-2</v>
      </c>
    </row>
    <row r="532" spans="1:3" hidden="1">
      <c r="A532" t="s">
        <v>101</v>
      </c>
      <c r="B532">
        <v>86076003</v>
      </c>
      <c r="C532">
        <v>25.568000000000001</v>
      </c>
    </row>
    <row r="533" spans="1:3" hidden="1">
      <c r="A533" t="s">
        <v>102</v>
      </c>
      <c r="B533">
        <v>217964341</v>
      </c>
      <c r="C533">
        <v>10.82</v>
      </c>
    </row>
    <row r="534" spans="1:3" hidden="1">
      <c r="A534" t="s">
        <v>103</v>
      </c>
      <c r="B534">
        <v>14985587</v>
      </c>
      <c r="C534">
        <v>13.510999999999999</v>
      </c>
    </row>
    <row r="535" spans="1:3" hidden="1">
      <c r="A535" t="s">
        <v>104</v>
      </c>
      <c r="B535">
        <v>227</v>
      </c>
      <c r="C535">
        <v>498.23200000000003</v>
      </c>
    </row>
    <row r="536" spans="1:3" hidden="1">
      <c r="A536" t="s">
        <v>105</v>
      </c>
      <c r="B536">
        <v>1017</v>
      </c>
      <c r="C536">
        <v>425.428</v>
      </c>
    </row>
    <row r="537" spans="1:3" hidden="1">
      <c r="A537" t="s">
        <v>106</v>
      </c>
      <c r="B537">
        <v>397</v>
      </c>
      <c r="C537">
        <v>460.02199999999999</v>
      </c>
    </row>
    <row r="538" spans="1:3" hidden="1"/>
    <row r="539" spans="1:3" hidden="1"/>
    <row r="540" spans="1:3" hidden="1">
      <c r="A540" t="s">
        <v>49</v>
      </c>
    </row>
    <row r="541" spans="1:3" hidden="1">
      <c r="A541" t="s">
        <v>107</v>
      </c>
      <c r="B541" t="s">
        <v>108</v>
      </c>
      <c r="C541" t="s">
        <v>109</v>
      </c>
    </row>
    <row r="542" spans="1:3">
      <c r="A542" t="s">
        <v>100</v>
      </c>
      <c r="B542">
        <v>187881</v>
      </c>
      <c r="C542">
        <v>2.5000000000000001E-2</v>
      </c>
    </row>
    <row r="543" spans="1:3" hidden="1">
      <c r="A543" t="s">
        <v>101</v>
      </c>
      <c r="B543">
        <v>247905953</v>
      </c>
      <c r="C543">
        <v>28.106999999999999</v>
      </c>
    </row>
    <row r="544" spans="1:3" hidden="1">
      <c r="A544" t="s">
        <v>102</v>
      </c>
      <c r="B544">
        <v>125588195</v>
      </c>
      <c r="C544">
        <v>10.904</v>
      </c>
    </row>
    <row r="545" spans="1:3" hidden="1">
      <c r="A545" t="s">
        <v>103</v>
      </c>
      <c r="B545">
        <v>103445695</v>
      </c>
      <c r="C545">
        <v>12.766999999999999</v>
      </c>
    </row>
    <row r="546" spans="1:3" hidden="1">
      <c r="A546" t="s">
        <v>104</v>
      </c>
      <c r="B546">
        <v>85</v>
      </c>
      <c r="C546">
        <v>503.976</v>
      </c>
    </row>
    <row r="547" spans="1:3" hidden="1">
      <c r="A547" t="s">
        <v>105</v>
      </c>
      <c r="B547">
        <v>555</v>
      </c>
      <c r="C547">
        <v>440.10700000000003</v>
      </c>
    </row>
    <row r="548" spans="1:3" hidden="1">
      <c r="A548" t="s">
        <v>106</v>
      </c>
      <c r="B548">
        <v>65</v>
      </c>
      <c r="C548">
        <v>471.72699999999998</v>
      </c>
    </row>
    <row r="549" spans="1:3" hidden="1"/>
    <row r="550" spans="1:3" hidden="1"/>
    <row r="551" spans="1:3" hidden="1">
      <c r="A551" t="s">
        <v>50</v>
      </c>
    </row>
    <row r="552" spans="1:3" hidden="1">
      <c r="A552" t="s">
        <v>107</v>
      </c>
      <c r="B552" t="s">
        <v>108</v>
      </c>
      <c r="C552" t="s">
        <v>109</v>
      </c>
    </row>
    <row r="553" spans="1:3">
      <c r="A553" t="s">
        <v>100</v>
      </c>
      <c r="B553">
        <v>38421</v>
      </c>
      <c r="C553">
        <v>2.1999999999999999E-2</v>
      </c>
    </row>
    <row r="554" spans="1:3" hidden="1">
      <c r="A554" t="s">
        <v>101</v>
      </c>
      <c r="B554">
        <v>17354303</v>
      </c>
      <c r="C554">
        <v>27.931000000000001</v>
      </c>
    </row>
    <row r="555" spans="1:3" hidden="1">
      <c r="A555" t="s">
        <v>102</v>
      </c>
      <c r="B555">
        <v>403441555</v>
      </c>
      <c r="C555">
        <v>10.678000000000001</v>
      </c>
    </row>
    <row r="556" spans="1:3" hidden="1">
      <c r="A556" t="s">
        <v>103</v>
      </c>
      <c r="B556">
        <v>62893927</v>
      </c>
      <c r="C556">
        <v>12.962999999999999</v>
      </c>
    </row>
    <row r="557" spans="1:3" hidden="1">
      <c r="A557" t="s">
        <v>104</v>
      </c>
      <c r="B557">
        <v>39</v>
      </c>
      <c r="C557">
        <v>501.77800000000002</v>
      </c>
    </row>
    <row r="558" spans="1:3" hidden="1">
      <c r="A558" t="s">
        <v>105</v>
      </c>
      <c r="B558">
        <v>233</v>
      </c>
      <c r="C558">
        <v>458.93700000000001</v>
      </c>
    </row>
    <row r="559" spans="1:3" hidden="1">
      <c r="A559" t="s">
        <v>106</v>
      </c>
      <c r="B559">
        <v>257</v>
      </c>
      <c r="C559">
        <v>465.93400000000003</v>
      </c>
    </row>
    <row r="560" spans="1:3" hidden="1"/>
    <row r="561" spans="1:3" hidden="1"/>
    <row r="562" spans="1:3" hidden="1">
      <c r="A562" t="s">
        <v>51</v>
      </c>
    </row>
    <row r="563" spans="1:3" hidden="1">
      <c r="A563" t="s">
        <v>107</v>
      </c>
      <c r="B563" t="s">
        <v>108</v>
      </c>
      <c r="C563" t="s">
        <v>109</v>
      </c>
    </row>
    <row r="564" spans="1:3">
      <c r="A564" t="s">
        <v>100</v>
      </c>
      <c r="B564">
        <v>75444</v>
      </c>
      <c r="C564">
        <v>2.5999999999999999E-2</v>
      </c>
    </row>
    <row r="565" spans="1:3" hidden="1">
      <c r="A565" t="s">
        <v>101</v>
      </c>
      <c r="B565">
        <v>454178642</v>
      </c>
      <c r="C565">
        <v>27.763999999999999</v>
      </c>
    </row>
    <row r="566" spans="1:3" hidden="1">
      <c r="A566" t="s">
        <v>102</v>
      </c>
      <c r="B566">
        <v>515130520</v>
      </c>
      <c r="C566">
        <v>11.052</v>
      </c>
    </row>
    <row r="567" spans="1:3" hidden="1">
      <c r="A567" t="s">
        <v>103</v>
      </c>
      <c r="B567">
        <v>36026402</v>
      </c>
      <c r="C567">
        <v>12.263999999999999</v>
      </c>
    </row>
    <row r="568" spans="1:3" hidden="1">
      <c r="A568" t="s">
        <v>104</v>
      </c>
      <c r="B568">
        <v>304</v>
      </c>
      <c r="C568">
        <v>496.34199999999998</v>
      </c>
    </row>
    <row r="569" spans="1:3" hidden="1">
      <c r="A569" t="s">
        <v>105</v>
      </c>
      <c r="B569">
        <v>1264</v>
      </c>
      <c r="C569">
        <v>457.59899999999999</v>
      </c>
    </row>
    <row r="570" spans="1:3" hidden="1">
      <c r="A570" t="s">
        <v>106</v>
      </c>
      <c r="B570">
        <v>640</v>
      </c>
      <c r="C570">
        <v>482.75</v>
      </c>
    </row>
    <row r="571" spans="1:3" hidden="1"/>
    <row r="572" spans="1:3" hidden="1"/>
    <row r="573" spans="1:3" hidden="1">
      <c r="A573" t="s">
        <v>52</v>
      </c>
    </row>
    <row r="574" spans="1:3" hidden="1">
      <c r="A574" t="s">
        <v>107</v>
      </c>
      <c r="B574" t="s">
        <v>108</v>
      </c>
      <c r="C574" t="s">
        <v>109</v>
      </c>
    </row>
    <row r="575" spans="1:3">
      <c r="A575" t="s">
        <v>100</v>
      </c>
      <c r="B575">
        <v>14688</v>
      </c>
      <c r="C575">
        <v>2.5999999999999999E-2</v>
      </c>
    </row>
    <row r="576" spans="1:3" hidden="1">
      <c r="A576" t="s">
        <v>101</v>
      </c>
      <c r="B576">
        <v>34978038</v>
      </c>
      <c r="C576">
        <v>28.425999999999998</v>
      </c>
    </row>
    <row r="577" spans="1:3" hidden="1">
      <c r="A577" t="s">
        <v>102</v>
      </c>
      <c r="B577">
        <v>160679910</v>
      </c>
      <c r="C577">
        <v>12.553000000000001</v>
      </c>
    </row>
    <row r="578" spans="1:3" hidden="1">
      <c r="A578" t="s">
        <v>103</v>
      </c>
      <c r="B578">
        <v>47574112</v>
      </c>
      <c r="C578">
        <v>13.303000000000001</v>
      </c>
    </row>
    <row r="579" spans="1:3" hidden="1">
      <c r="A579" t="s">
        <v>104</v>
      </c>
      <c r="B579">
        <v>464</v>
      </c>
      <c r="C579">
        <v>520.75800000000004</v>
      </c>
    </row>
    <row r="580" spans="1:3" hidden="1">
      <c r="A580" t="s">
        <v>105</v>
      </c>
      <c r="B580">
        <v>298</v>
      </c>
      <c r="C580">
        <v>452.32100000000003</v>
      </c>
    </row>
    <row r="581" spans="1:3" hidden="1">
      <c r="A581" t="s">
        <v>106</v>
      </c>
      <c r="B581">
        <v>18</v>
      </c>
      <c r="C581">
        <v>481.21800000000002</v>
      </c>
    </row>
    <row r="582" spans="1:3" hidden="1"/>
    <row r="583" spans="1:3" hidden="1"/>
    <row r="584" spans="1:3" hidden="1">
      <c r="A584" t="s">
        <v>53</v>
      </c>
    </row>
    <row r="585" spans="1:3" hidden="1">
      <c r="A585" t="s">
        <v>107</v>
      </c>
      <c r="B585" t="s">
        <v>108</v>
      </c>
      <c r="C585" t="s">
        <v>109</v>
      </c>
    </row>
    <row r="586" spans="1:3">
      <c r="A586" t="s">
        <v>100</v>
      </c>
      <c r="B586">
        <v>235942</v>
      </c>
      <c r="C586">
        <v>2.4E-2</v>
      </c>
    </row>
    <row r="587" spans="1:3" hidden="1">
      <c r="A587" t="s">
        <v>101</v>
      </c>
      <c r="B587">
        <v>52802848</v>
      </c>
      <c r="C587">
        <v>26.228000000000002</v>
      </c>
    </row>
    <row r="588" spans="1:3" hidden="1">
      <c r="A588" t="s">
        <v>102</v>
      </c>
      <c r="B588">
        <v>844569310</v>
      </c>
      <c r="C588">
        <v>10.446999999999999</v>
      </c>
    </row>
    <row r="589" spans="1:3" hidden="1">
      <c r="A589" t="s">
        <v>103</v>
      </c>
      <c r="B589">
        <v>30461816</v>
      </c>
      <c r="C589">
        <v>12.906000000000001</v>
      </c>
    </row>
    <row r="590" spans="1:3" hidden="1">
      <c r="A590" t="s">
        <v>104</v>
      </c>
      <c r="B590">
        <v>150</v>
      </c>
      <c r="C590">
        <v>521.00900000000001</v>
      </c>
    </row>
    <row r="591" spans="1:3" hidden="1">
      <c r="A591" t="s">
        <v>105</v>
      </c>
      <c r="B591">
        <v>466</v>
      </c>
      <c r="C591">
        <v>466.13299999999998</v>
      </c>
    </row>
    <row r="592" spans="1:3" hidden="1">
      <c r="A592" t="s">
        <v>106</v>
      </c>
      <c r="B592">
        <v>296</v>
      </c>
      <c r="C592">
        <v>466.22399999999999</v>
      </c>
    </row>
    <row r="593" spans="1:3" hidden="1"/>
    <row r="594" spans="1:3" hidden="1"/>
    <row r="595" spans="1:3" hidden="1">
      <c r="A595" t="s">
        <v>54</v>
      </c>
    </row>
    <row r="596" spans="1:3" hidden="1">
      <c r="A596" t="s">
        <v>107</v>
      </c>
      <c r="B596" t="s">
        <v>108</v>
      </c>
      <c r="C596" t="s">
        <v>109</v>
      </c>
    </row>
    <row r="597" spans="1:3">
      <c r="A597" t="s">
        <v>100</v>
      </c>
      <c r="B597">
        <v>296870</v>
      </c>
      <c r="C597">
        <v>2.9000000000000001E-2</v>
      </c>
    </row>
    <row r="598" spans="1:3" hidden="1">
      <c r="A598" t="s">
        <v>101</v>
      </c>
      <c r="B598">
        <v>952666410</v>
      </c>
      <c r="C598">
        <v>27.167999999999999</v>
      </c>
    </row>
    <row r="599" spans="1:3" hidden="1">
      <c r="A599" t="s">
        <v>102</v>
      </c>
      <c r="B599">
        <v>316410718</v>
      </c>
      <c r="C599">
        <v>10.669</v>
      </c>
    </row>
    <row r="600" spans="1:3" hidden="1">
      <c r="A600" t="s">
        <v>103</v>
      </c>
      <c r="B600">
        <v>69939928</v>
      </c>
      <c r="C600">
        <v>12.375999999999999</v>
      </c>
    </row>
    <row r="601" spans="1:3" hidden="1">
      <c r="A601" t="s">
        <v>104</v>
      </c>
      <c r="B601">
        <v>474</v>
      </c>
      <c r="C601">
        <v>515.29999999999995</v>
      </c>
    </row>
    <row r="602" spans="1:3" hidden="1">
      <c r="A602" t="s">
        <v>105</v>
      </c>
      <c r="B602">
        <v>320</v>
      </c>
      <c r="C602">
        <v>450.32499999999999</v>
      </c>
    </row>
    <row r="603" spans="1:3" hidden="1">
      <c r="A603" t="s">
        <v>106</v>
      </c>
      <c r="B603">
        <v>126</v>
      </c>
      <c r="C603">
        <v>459.596</v>
      </c>
    </row>
    <row r="604" spans="1:3" hidden="1"/>
    <row r="605" spans="1:3" hidden="1"/>
    <row r="606" spans="1:3" hidden="1">
      <c r="A606" t="s">
        <v>55</v>
      </c>
    </row>
    <row r="607" spans="1:3" hidden="1">
      <c r="A607" t="s">
        <v>107</v>
      </c>
      <c r="B607" t="s">
        <v>108</v>
      </c>
      <c r="C607" t="s">
        <v>109</v>
      </c>
    </row>
    <row r="608" spans="1:3">
      <c r="A608" t="s">
        <v>100</v>
      </c>
      <c r="B608">
        <v>298037</v>
      </c>
      <c r="C608">
        <v>2.7E-2</v>
      </c>
    </row>
    <row r="609" spans="1:3" hidden="1">
      <c r="A609" t="s">
        <v>101</v>
      </c>
      <c r="B609">
        <v>297169849</v>
      </c>
      <c r="C609">
        <v>25.866</v>
      </c>
    </row>
    <row r="610" spans="1:3" hidden="1">
      <c r="A610" t="s">
        <v>102</v>
      </c>
      <c r="B610">
        <v>588110161</v>
      </c>
      <c r="C610">
        <v>11.353</v>
      </c>
    </row>
    <row r="611" spans="1:3" hidden="1">
      <c r="A611" t="s">
        <v>103</v>
      </c>
      <c r="B611">
        <v>15282279</v>
      </c>
      <c r="C611">
        <v>15.023</v>
      </c>
    </row>
    <row r="612" spans="1:3" hidden="1">
      <c r="A612" t="s">
        <v>104</v>
      </c>
      <c r="B612">
        <v>73</v>
      </c>
      <c r="C612">
        <v>510.024</v>
      </c>
    </row>
    <row r="613" spans="1:3" hidden="1">
      <c r="A613" t="s">
        <v>105</v>
      </c>
      <c r="B613">
        <v>77</v>
      </c>
      <c r="C613">
        <v>426.779</v>
      </c>
    </row>
    <row r="614" spans="1:3" hidden="1">
      <c r="A614" t="s">
        <v>106</v>
      </c>
      <c r="B614">
        <v>77</v>
      </c>
      <c r="C614">
        <v>471.95600000000002</v>
      </c>
    </row>
    <row r="615" spans="1:3" hidden="1"/>
    <row r="616" spans="1:3" hidden="1"/>
    <row r="617" spans="1:3" hidden="1">
      <c r="A617" t="s">
        <v>56</v>
      </c>
    </row>
    <row r="618" spans="1:3" hidden="1">
      <c r="A618" t="s">
        <v>107</v>
      </c>
      <c r="B618" t="s">
        <v>108</v>
      </c>
      <c r="C618" t="s">
        <v>109</v>
      </c>
    </row>
    <row r="619" spans="1:3">
      <c r="A619" t="s">
        <v>100</v>
      </c>
      <c r="B619">
        <v>182734</v>
      </c>
      <c r="C619">
        <v>2.5000000000000001E-2</v>
      </c>
    </row>
    <row r="620" spans="1:3" hidden="1">
      <c r="A620" t="s">
        <v>101</v>
      </c>
      <c r="B620">
        <v>852384</v>
      </c>
      <c r="C620">
        <v>27.408999999999999</v>
      </c>
    </row>
    <row r="621" spans="1:3" hidden="1">
      <c r="A621" t="s">
        <v>102</v>
      </c>
      <c r="B621">
        <v>532661340</v>
      </c>
      <c r="C621">
        <v>11.351000000000001</v>
      </c>
    </row>
    <row r="622" spans="1:3" hidden="1">
      <c r="A622" t="s">
        <v>103</v>
      </c>
      <c r="B622">
        <v>30158016</v>
      </c>
      <c r="C622">
        <v>12.731999999999999</v>
      </c>
    </row>
    <row r="623" spans="1:3" hidden="1">
      <c r="A623" t="s">
        <v>104</v>
      </c>
      <c r="B623">
        <v>346</v>
      </c>
      <c r="C623">
        <v>492.20400000000001</v>
      </c>
    </row>
    <row r="624" spans="1:3" hidden="1">
      <c r="A624" t="s">
        <v>105</v>
      </c>
      <c r="B624">
        <v>172</v>
      </c>
      <c r="C624">
        <v>427.96199999999999</v>
      </c>
    </row>
    <row r="625" spans="1:3" hidden="1">
      <c r="A625" t="s">
        <v>106</v>
      </c>
      <c r="B625">
        <v>168</v>
      </c>
      <c r="C625">
        <v>498.57</v>
      </c>
    </row>
    <row r="626" spans="1:3" hidden="1"/>
    <row r="627" spans="1:3" hidden="1"/>
    <row r="628" spans="1:3" hidden="1">
      <c r="A628" t="s">
        <v>57</v>
      </c>
    </row>
    <row r="629" spans="1:3" hidden="1">
      <c r="A629" t="s">
        <v>107</v>
      </c>
      <c r="B629" t="s">
        <v>108</v>
      </c>
      <c r="C629" t="s">
        <v>109</v>
      </c>
    </row>
    <row r="630" spans="1:3">
      <c r="A630" t="s">
        <v>100</v>
      </c>
      <c r="B630">
        <v>84914</v>
      </c>
      <c r="C630">
        <v>2.1999999999999999E-2</v>
      </c>
    </row>
    <row r="631" spans="1:3" hidden="1">
      <c r="A631" t="s">
        <v>101</v>
      </c>
      <c r="B631">
        <v>101135768</v>
      </c>
      <c r="C631">
        <v>25.361999999999998</v>
      </c>
    </row>
    <row r="632" spans="1:3" hidden="1">
      <c r="A632" t="s">
        <v>102</v>
      </c>
      <c r="B632">
        <v>300520128</v>
      </c>
      <c r="C632">
        <v>10.68</v>
      </c>
    </row>
    <row r="633" spans="1:3" hidden="1">
      <c r="A633" t="s">
        <v>103</v>
      </c>
      <c r="B633">
        <v>51557800</v>
      </c>
      <c r="C633">
        <v>12.792999999999999</v>
      </c>
    </row>
    <row r="634" spans="1:3" hidden="1">
      <c r="A634" t="s">
        <v>104</v>
      </c>
      <c r="B634">
        <v>22</v>
      </c>
      <c r="C634">
        <v>497.745</v>
      </c>
    </row>
    <row r="635" spans="1:3" hidden="1">
      <c r="A635" t="s">
        <v>105</v>
      </c>
      <c r="B635">
        <v>622</v>
      </c>
      <c r="C635">
        <v>432.11</v>
      </c>
    </row>
    <row r="636" spans="1:3" hidden="1">
      <c r="A636" t="s">
        <v>106</v>
      </c>
      <c r="B636">
        <v>22</v>
      </c>
      <c r="C636">
        <v>452.33699999999999</v>
      </c>
    </row>
    <row r="637" spans="1:3" hidden="1"/>
    <row r="638" spans="1:3" hidden="1"/>
    <row r="639" spans="1:3" hidden="1">
      <c r="A639" t="s">
        <v>58</v>
      </c>
    </row>
    <row r="640" spans="1:3" hidden="1">
      <c r="A640" t="s">
        <v>107</v>
      </c>
      <c r="B640" t="s">
        <v>108</v>
      </c>
      <c r="C640" t="s">
        <v>109</v>
      </c>
    </row>
    <row r="641" spans="1:3">
      <c r="A641" t="s">
        <v>100</v>
      </c>
      <c r="B641">
        <v>210864</v>
      </c>
      <c r="C641">
        <v>2.1999999999999999E-2</v>
      </c>
    </row>
    <row r="642" spans="1:3" hidden="1">
      <c r="A642" t="s">
        <v>101</v>
      </c>
      <c r="B642">
        <v>921468320</v>
      </c>
      <c r="C642">
        <v>25.777000000000001</v>
      </c>
    </row>
    <row r="643" spans="1:3" hidden="1">
      <c r="A643" t="s">
        <v>102</v>
      </c>
      <c r="B643">
        <v>106632974</v>
      </c>
      <c r="C643">
        <v>10.811</v>
      </c>
    </row>
    <row r="644" spans="1:3" hidden="1">
      <c r="A644" t="s">
        <v>103</v>
      </c>
      <c r="B644">
        <v>55312540</v>
      </c>
      <c r="C644">
        <v>14.603</v>
      </c>
    </row>
    <row r="645" spans="1:3" hidden="1">
      <c r="A645" t="s">
        <v>104</v>
      </c>
      <c r="B645">
        <v>340</v>
      </c>
      <c r="C645">
        <v>541.87599999999998</v>
      </c>
    </row>
    <row r="646" spans="1:3" hidden="1">
      <c r="A646" t="s">
        <v>105</v>
      </c>
      <c r="B646">
        <v>126</v>
      </c>
      <c r="C646">
        <v>449.09300000000002</v>
      </c>
    </row>
    <row r="647" spans="1:3" hidden="1">
      <c r="A647" t="s">
        <v>106</v>
      </c>
      <c r="B647">
        <v>150</v>
      </c>
      <c r="C647">
        <v>453.303</v>
      </c>
    </row>
    <row r="648" spans="1:3" hidden="1"/>
    <row r="649" spans="1:3" hidden="1"/>
    <row r="650" spans="1:3" hidden="1">
      <c r="A650" t="s">
        <v>59</v>
      </c>
    </row>
    <row r="651" spans="1:3" hidden="1">
      <c r="A651" t="s">
        <v>107</v>
      </c>
      <c r="B651" t="s">
        <v>108</v>
      </c>
      <c r="C651" t="s">
        <v>109</v>
      </c>
    </row>
    <row r="652" spans="1:3">
      <c r="A652" t="s">
        <v>100</v>
      </c>
      <c r="B652">
        <v>361722</v>
      </c>
      <c r="C652">
        <v>3.1E-2</v>
      </c>
    </row>
    <row r="653" spans="1:3" hidden="1">
      <c r="A653" t="s">
        <v>101</v>
      </c>
      <c r="B653">
        <v>105690314</v>
      </c>
      <c r="C653">
        <v>25.553999999999998</v>
      </c>
    </row>
    <row r="654" spans="1:3" hidden="1">
      <c r="A654" t="s">
        <v>102</v>
      </c>
      <c r="B654">
        <v>137042396</v>
      </c>
      <c r="C654">
        <v>10.616</v>
      </c>
    </row>
    <row r="655" spans="1:3" hidden="1">
      <c r="A655" t="s">
        <v>103</v>
      </c>
      <c r="B655">
        <v>295158336</v>
      </c>
      <c r="C655">
        <v>12.593</v>
      </c>
    </row>
    <row r="656" spans="1:3" hidden="1">
      <c r="A656" t="s">
        <v>104</v>
      </c>
      <c r="B656">
        <v>302</v>
      </c>
      <c r="C656">
        <v>505.64299999999997</v>
      </c>
    </row>
    <row r="657" spans="1:3" hidden="1">
      <c r="A657" t="s">
        <v>105</v>
      </c>
      <c r="B657">
        <v>148</v>
      </c>
      <c r="C657">
        <v>447.25</v>
      </c>
    </row>
    <row r="658" spans="1:3" hidden="1">
      <c r="A658" t="s">
        <v>106</v>
      </c>
      <c r="B658">
        <v>148</v>
      </c>
      <c r="C658">
        <v>453.25799999999998</v>
      </c>
    </row>
    <row r="659" spans="1:3" hidden="1"/>
    <row r="660" spans="1:3" hidden="1"/>
    <row r="661" spans="1:3" hidden="1">
      <c r="A661" t="s">
        <v>60</v>
      </c>
    </row>
    <row r="662" spans="1:3" hidden="1">
      <c r="A662" t="s">
        <v>107</v>
      </c>
      <c r="B662" t="s">
        <v>108</v>
      </c>
      <c r="C662" t="s">
        <v>109</v>
      </c>
    </row>
    <row r="663" spans="1:3">
      <c r="A663" t="s">
        <v>100</v>
      </c>
      <c r="B663">
        <v>24697</v>
      </c>
      <c r="C663">
        <v>2.1999999999999999E-2</v>
      </c>
    </row>
    <row r="664" spans="1:3" hidden="1">
      <c r="A664" t="s">
        <v>101</v>
      </c>
      <c r="B664">
        <v>182171147</v>
      </c>
      <c r="C664">
        <v>25.39</v>
      </c>
    </row>
    <row r="665" spans="1:3" hidden="1">
      <c r="A665" t="s">
        <v>102</v>
      </c>
      <c r="B665">
        <v>34786339</v>
      </c>
      <c r="C665">
        <v>10.99</v>
      </c>
    </row>
    <row r="666" spans="1:3" hidden="1">
      <c r="A666" t="s">
        <v>103</v>
      </c>
      <c r="B666">
        <v>252200557</v>
      </c>
      <c r="C666">
        <v>12.597</v>
      </c>
    </row>
    <row r="667" spans="1:3" hidden="1">
      <c r="A667" t="s">
        <v>104</v>
      </c>
      <c r="B667">
        <v>85</v>
      </c>
      <c r="C667">
        <v>493.25</v>
      </c>
    </row>
    <row r="668" spans="1:3" hidden="1">
      <c r="A668" t="s">
        <v>105</v>
      </c>
      <c r="B668">
        <v>85</v>
      </c>
      <c r="C668">
        <v>431.46100000000001</v>
      </c>
    </row>
    <row r="669" spans="1:3" hidden="1">
      <c r="A669" t="s">
        <v>106</v>
      </c>
      <c r="B669">
        <v>381</v>
      </c>
      <c r="C669">
        <v>455.97699999999998</v>
      </c>
    </row>
    <row r="670" spans="1:3" hidden="1"/>
    <row r="671" spans="1:3" hidden="1"/>
    <row r="672" spans="1:3" hidden="1">
      <c r="A672" t="s">
        <v>61</v>
      </c>
    </row>
    <row r="673" spans="1:3" hidden="1">
      <c r="A673" t="s">
        <v>107</v>
      </c>
      <c r="B673" t="s">
        <v>108</v>
      </c>
      <c r="C673" t="s">
        <v>109</v>
      </c>
    </row>
    <row r="674" spans="1:3">
      <c r="A674" t="s">
        <v>100</v>
      </c>
      <c r="B674">
        <v>416964</v>
      </c>
      <c r="C674">
        <v>2.1999999999999999E-2</v>
      </c>
    </row>
    <row r="675" spans="1:3" hidden="1">
      <c r="A675" t="s">
        <v>101</v>
      </c>
      <c r="B675">
        <v>102349410</v>
      </c>
      <c r="C675">
        <v>26.100999999999999</v>
      </c>
    </row>
    <row r="676" spans="1:3" hidden="1">
      <c r="A676" t="s">
        <v>102</v>
      </c>
      <c r="B676">
        <v>940604810</v>
      </c>
      <c r="C676">
        <v>10.728999999999999</v>
      </c>
    </row>
    <row r="677" spans="1:3" hidden="1">
      <c r="A677" t="s">
        <v>103</v>
      </c>
      <c r="B677">
        <v>14792038</v>
      </c>
      <c r="C677">
        <v>13.452999999999999</v>
      </c>
    </row>
    <row r="678" spans="1:3" hidden="1">
      <c r="A678" t="s">
        <v>104</v>
      </c>
      <c r="B678">
        <v>150</v>
      </c>
      <c r="C678">
        <v>503.49200000000002</v>
      </c>
    </row>
    <row r="679" spans="1:3" hidden="1">
      <c r="A679" t="s">
        <v>105</v>
      </c>
      <c r="B679">
        <v>470</v>
      </c>
      <c r="C679">
        <v>449.84399999999999</v>
      </c>
    </row>
    <row r="680" spans="1:3" hidden="1">
      <c r="A680" t="s">
        <v>106</v>
      </c>
      <c r="B680">
        <v>498</v>
      </c>
      <c r="C680">
        <v>459.03300000000002</v>
      </c>
    </row>
    <row r="681" spans="1:3" hidden="1"/>
    <row r="682" spans="1:3" hidden="1"/>
    <row r="683" spans="1:3" hidden="1">
      <c r="A683" t="s">
        <v>62</v>
      </c>
    </row>
    <row r="684" spans="1:3" hidden="1">
      <c r="A684" t="s">
        <v>107</v>
      </c>
      <c r="B684" t="s">
        <v>108</v>
      </c>
      <c r="C684" t="s">
        <v>109</v>
      </c>
    </row>
    <row r="685" spans="1:3">
      <c r="A685" t="s">
        <v>100</v>
      </c>
      <c r="B685">
        <v>98721</v>
      </c>
      <c r="C685">
        <v>4.2000000000000003E-2</v>
      </c>
    </row>
    <row r="686" spans="1:3" hidden="1">
      <c r="A686" t="s">
        <v>101</v>
      </c>
      <c r="B686">
        <v>275647109</v>
      </c>
      <c r="C686">
        <v>27.036000000000001</v>
      </c>
    </row>
    <row r="687" spans="1:3" hidden="1">
      <c r="A687" t="s">
        <v>102</v>
      </c>
      <c r="B687">
        <v>229688139</v>
      </c>
      <c r="C687">
        <v>10.622999999999999</v>
      </c>
    </row>
    <row r="688" spans="1:3" hidden="1">
      <c r="A688" t="s">
        <v>103</v>
      </c>
      <c r="B688">
        <v>178066245</v>
      </c>
      <c r="C688">
        <v>12.298</v>
      </c>
    </row>
    <row r="689" spans="1:3" hidden="1">
      <c r="A689" t="s">
        <v>104</v>
      </c>
      <c r="B689">
        <v>111</v>
      </c>
      <c r="C689">
        <v>521.14400000000001</v>
      </c>
    </row>
    <row r="690" spans="1:3" hidden="1">
      <c r="A690" t="s">
        <v>105</v>
      </c>
      <c r="B690">
        <v>87</v>
      </c>
      <c r="C690">
        <v>435.70600000000002</v>
      </c>
    </row>
    <row r="691" spans="1:3" hidden="1">
      <c r="A691" t="s">
        <v>106</v>
      </c>
      <c r="B691">
        <v>87</v>
      </c>
      <c r="C691">
        <v>462.755</v>
      </c>
    </row>
    <row r="692" spans="1:3" hidden="1"/>
    <row r="693" spans="1:3" hidden="1"/>
    <row r="694" spans="1:3" hidden="1">
      <c r="A694" t="s">
        <v>63</v>
      </c>
    </row>
    <row r="695" spans="1:3" hidden="1">
      <c r="A695" t="s">
        <v>107</v>
      </c>
      <c r="B695" t="s">
        <v>108</v>
      </c>
      <c r="C695" t="s">
        <v>109</v>
      </c>
    </row>
    <row r="696" spans="1:3">
      <c r="A696" t="s">
        <v>100</v>
      </c>
      <c r="B696">
        <v>293994</v>
      </c>
      <c r="C696">
        <v>2.1999999999999999E-2</v>
      </c>
    </row>
    <row r="697" spans="1:3" hidden="1">
      <c r="A697" t="s">
        <v>101</v>
      </c>
      <c r="B697">
        <v>6134464</v>
      </c>
      <c r="C697">
        <v>26.126999999999999</v>
      </c>
    </row>
    <row r="698" spans="1:3" hidden="1">
      <c r="A698" t="s">
        <v>102</v>
      </c>
      <c r="B698">
        <v>115193924</v>
      </c>
      <c r="C698">
        <v>10.568</v>
      </c>
    </row>
    <row r="699" spans="1:3" hidden="1">
      <c r="A699" t="s">
        <v>103</v>
      </c>
      <c r="B699">
        <v>164751174</v>
      </c>
      <c r="C699">
        <v>13.420999999999999</v>
      </c>
    </row>
    <row r="700" spans="1:3" hidden="1">
      <c r="A700" t="s">
        <v>104</v>
      </c>
      <c r="B700">
        <v>320</v>
      </c>
      <c r="C700">
        <v>501.30500000000001</v>
      </c>
    </row>
    <row r="701" spans="1:3" hidden="1">
      <c r="A701" t="s">
        <v>105</v>
      </c>
      <c r="B701">
        <v>300</v>
      </c>
      <c r="C701">
        <v>438.214</v>
      </c>
    </row>
    <row r="702" spans="1:3" hidden="1">
      <c r="A702" t="s">
        <v>106</v>
      </c>
      <c r="B702">
        <v>794</v>
      </c>
      <c r="C702">
        <v>462.02199999999999</v>
      </c>
    </row>
    <row r="703" spans="1:3" hidden="1"/>
    <row r="704" spans="1:3" hidden="1"/>
    <row r="705" spans="1:3" hidden="1">
      <c r="A705" t="s">
        <v>64</v>
      </c>
    </row>
    <row r="706" spans="1:3" hidden="1">
      <c r="A706" t="s">
        <v>107</v>
      </c>
      <c r="B706" t="s">
        <v>108</v>
      </c>
      <c r="C706" t="s">
        <v>109</v>
      </c>
    </row>
    <row r="707" spans="1:3">
      <c r="A707" t="s">
        <v>100</v>
      </c>
      <c r="B707">
        <v>20899</v>
      </c>
      <c r="C707">
        <v>2.8000000000000001E-2</v>
      </c>
    </row>
    <row r="708" spans="1:3" hidden="1">
      <c r="A708" t="s">
        <v>101</v>
      </c>
      <c r="B708">
        <v>80910869</v>
      </c>
      <c r="C708">
        <v>27.93</v>
      </c>
    </row>
    <row r="709" spans="1:3" hidden="1">
      <c r="A709" t="s">
        <v>102</v>
      </c>
      <c r="B709">
        <v>93798007</v>
      </c>
      <c r="C709">
        <v>10.491</v>
      </c>
    </row>
    <row r="710" spans="1:3" hidden="1">
      <c r="A710" t="s">
        <v>103</v>
      </c>
      <c r="B710">
        <v>38109259</v>
      </c>
      <c r="C710">
        <v>12.571999999999999</v>
      </c>
    </row>
    <row r="711" spans="1:3" hidden="1">
      <c r="A711" t="s">
        <v>104</v>
      </c>
      <c r="B711">
        <v>241</v>
      </c>
      <c r="C711">
        <v>490.55200000000002</v>
      </c>
    </row>
    <row r="712" spans="1:3" hidden="1">
      <c r="A712" t="s">
        <v>105</v>
      </c>
      <c r="B712">
        <v>529</v>
      </c>
      <c r="C712">
        <v>454.27499999999998</v>
      </c>
    </row>
    <row r="713" spans="1:3" hidden="1">
      <c r="A713" t="s">
        <v>106</v>
      </c>
      <c r="B713">
        <v>91</v>
      </c>
      <c r="C713">
        <v>469.22899999999998</v>
      </c>
    </row>
    <row r="714" spans="1:3" hidden="1"/>
    <row r="715" spans="1:3" hidden="1"/>
    <row r="716" spans="1:3" hidden="1">
      <c r="A716" t="s">
        <v>65</v>
      </c>
    </row>
    <row r="717" spans="1:3" hidden="1">
      <c r="A717" t="s">
        <v>107</v>
      </c>
      <c r="B717" t="s">
        <v>108</v>
      </c>
      <c r="C717" t="s">
        <v>109</v>
      </c>
    </row>
    <row r="718" spans="1:3">
      <c r="A718" t="s">
        <v>100</v>
      </c>
      <c r="B718">
        <v>7584</v>
      </c>
      <c r="C718">
        <v>2.1000000000000001E-2</v>
      </c>
    </row>
    <row r="719" spans="1:3" hidden="1">
      <c r="A719" t="s">
        <v>101</v>
      </c>
      <c r="B719">
        <v>1235524682</v>
      </c>
      <c r="C719">
        <v>25.856999999999999</v>
      </c>
    </row>
    <row r="720" spans="1:3" hidden="1">
      <c r="A720" t="s">
        <v>102</v>
      </c>
      <c r="B720">
        <v>924615852</v>
      </c>
      <c r="C720">
        <v>12.72</v>
      </c>
    </row>
    <row r="721" spans="1:3" hidden="1">
      <c r="A721" t="s">
        <v>103</v>
      </c>
      <c r="B721">
        <v>19820154</v>
      </c>
      <c r="C721">
        <v>12.997</v>
      </c>
    </row>
    <row r="722" spans="1:3" hidden="1">
      <c r="A722" t="s">
        <v>104</v>
      </c>
      <c r="B722">
        <v>138</v>
      </c>
      <c r="C722">
        <v>500.58199999999999</v>
      </c>
    </row>
    <row r="723" spans="1:3" hidden="1">
      <c r="A723" t="s">
        <v>105</v>
      </c>
      <c r="B723">
        <v>186</v>
      </c>
      <c r="C723">
        <v>447.28399999999999</v>
      </c>
    </row>
    <row r="724" spans="1:3" hidden="1">
      <c r="A724" t="s">
        <v>106</v>
      </c>
      <c r="B724">
        <v>162</v>
      </c>
      <c r="C724">
        <v>458.72899999999998</v>
      </c>
    </row>
    <row r="725" spans="1:3" hidden="1"/>
    <row r="726" spans="1:3" hidden="1"/>
    <row r="727" spans="1:3" hidden="1">
      <c r="A727" t="s">
        <v>66</v>
      </c>
    </row>
    <row r="728" spans="1:3" hidden="1">
      <c r="A728" t="s">
        <v>107</v>
      </c>
      <c r="B728" t="s">
        <v>108</v>
      </c>
      <c r="C728" t="s">
        <v>109</v>
      </c>
    </row>
    <row r="729" spans="1:3">
      <c r="A729" t="s">
        <v>100</v>
      </c>
      <c r="B729">
        <v>118445</v>
      </c>
      <c r="C729">
        <v>4.2999999999999997E-2</v>
      </c>
    </row>
    <row r="730" spans="1:3" hidden="1">
      <c r="A730" t="s">
        <v>101</v>
      </c>
      <c r="B730">
        <v>1405943767</v>
      </c>
      <c r="C730">
        <v>28.568999999999999</v>
      </c>
    </row>
    <row r="731" spans="1:3" hidden="1">
      <c r="A731" t="s">
        <v>102</v>
      </c>
      <c r="B731">
        <v>251114287</v>
      </c>
      <c r="C731">
        <v>10.718</v>
      </c>
    </row>
    <row r="732" spans="1:3" hidden="1">
      <c r="A732" t="s">
        <v>103</v>
      </c>
      <c r="B732">
        <v>30620211</v>
      </c>
      <c r="C732">
        <v>14.164999999999999</v>
      </c>
    </row>
    <row r="733" spans="1:3" hidden="1">
      <c r="A733" t="s">
        <v>104</v>
      </c>
      <c r="B733">
        <v>259</v>
      </c>
      <c r="C733">
        <v>498.28199999999998</v>
      </c>
    </row>
    <row r="734" spans="1:3" hidden="1">
      <c r="A734" t="s">
        <v>105</v>
      </c>
      <c r="B734">
        <v>405</v>
      </c>
      <c r="C734">
        <v>432.58100000000002</v>
      </c>
    </row>
    <row r="735" spans="1:3" hidden="1">
      <c r="A735" t="s">
        <v>106</v>
      </c>
      <c r="B735">
        <v>231</v>
      </c>
      <c r="C735">
        <v>458.02</v>
      </c>
    </row>
    <row r="736" spans="1:3" hidden="1"/>
    <row r="737" spans="1:3" hidden="1"/>
    <row r="738" spans="1:3" hidden="1">
      <c r="A738" t="s">
        <v>67</v>
      </c>
    </row>
    <row r="739" spans="1:3" hidden="1">
      <c r="A739" t="s">
        <v>107</v>
      </c>
      <c r="B739" t="s">
        <v>108</v>
      </c>
      <c r="C739" t="s">
        <v>109</v>
      </c>
    </row>
    <row r="740" spans="1:3">
      <c r="A740" t="s">
        <v>100</v>
      </c>
      <c r="B740">
        <v>100939</v>
      </c>
      <c r="C740">
        <v>2.1999999999999999E-2</v>
      </c>
    </row>
    <row r="741" spans="1:3" hidden="1">
      <c r="A741" t="s">
        <v>101</v>
      </c>
      <c r="B741">
        <v>5652079</v>
      </c>
      <c r="C741">
        <v>25.904</v>
      </c>
    </row>
    <row r="742" spans="1:3" hidden="1">
      <c r="A742" t="s">
        <v>102</v>
      </c>
      <c r="B742">
        <v>376883731</v>
      </c>
      <c r="C742">
        <v>11.419</v>
      </c>
    </row>
    <row r="743" spans="1:3" hidden="1">
      <c r="A743" t="s">
        <v>103</v>
      </c>
      <c r="B743">
        <v>60098969</v>
      </c>
      <c r="C743">
        <v>14.186999999999999</v>
      </c>
    </row>
    <row r="744" spans="1:3" hidden="1">
      <c r="A744" t="s">
        <v>104</v>
      </c>
      <c r="B744">
        <v>57</v>
      </c>
      <c r="C744">
        <v>503.56200000000001</v>
      </c>
    </row>
    <row r="745" spans="1:3" hidden="1">
      <c r="A745" t="s">
        <v>105</v>
      </c>
      <c r="B745">
        <v>73</v>
      </c>
      <c r="C745">
        <v>437.01400000000001</v>
      </c>
    </row>
    <row r="746" spans="1:3" hidden="1">
      <c r="A746" t="s">
        <v>106</v>
      </c>
      <c r="B746">
        <v>543</v>
      </c>
      <c r="C746">
        <v>463.27499999999998</v>
      </c>
    </row>
    <row r="747" spans="1:3" hidden="1"/>
    <row r="748" spans="1:3" hidden="1"/>
    <row r="749" spans="1:3" hidden="1">
      <c r="A749" t="s">
        <v>68</v>
      </c>
    </row>
    <row r="750" spans="1:3" hidden="1">
      <c r="A750" t="s">
        <v>107</v>
      </c>
      <c r="B750" t="s">
        <v>108</v>
      </c>
      <c r="C750" t="s">
        <v>109</v>
      </c>
    </row>
    <row r="751" spans="1:3">
      <c r="A751" t="s">
        <v>100</v>
      </c>
      <c r="B751">
        <v>15733</v>
      </c>
      <c r="C751">
        <v>2.5000000000000001E-2</v>
      </c>
    </row>
    <row r="752" spans="1:3" hidden="1">
      <c r="A752" t="s">
        <v>101</v>
      </c>
      <c r="B752">
        <v>8678611</v>
      </c>
      <c r="C752">
        <v>27.76</v>
      </c>
    </row>
    <row r="753" spans="1:3" hidden="1">
      <c r="A753" t="s">
        <v>102</v>
      </c>
      <c r="B753">
        <v>2013805649</v>
      </c>
      <c r="C753">
        <v>10.641</v>
      </c>
    </row>
    <row r="754" spans="1:3" hidden="1">
      <c r="A754" t="s">
        <v>103</v>
      </c>
      <c r="B754">
        <v>21898875</v>
      </c>
      <c r="C754">
        <v>12.742000000000001</v>
      </c>
    </row>
    <row r="755" spans="1:3" hidden="1">
      <c r="A755" t="s">
        <v>104</v>
      </c>
      <c r="B755">
        <v>79</v>
      </c>
      <c r="C755">
        <v>497.9</v>
      </c>
    </row>
    <row r="756" spans="1:3" hidden="1">
      <c r="A756" t="s">
        <v>105</v>
      </c>
      <c r="B756">
        <v>79</v>
      </c>
      <c r="C756">
        <v>431.387</v>
      </c>
    </row>
    <row r="757" spans="1:3" hidden="1">
      <c r="A757" t="s">
        <v>106</v>
      </c>
      <c r="B757">
        <v>79</v>
      </c>
      <c r="C757">
        <v>448.34899999999999</v>
      </c>
    </row>
    <row r="758" spans="1:3" hidden="1"/>
    <row r="759" spans="1:3" hidden="1"/>
    <row r="760" spans="1:3" hidden="1">
      <c r="A760" t="s">
        <v>69</v>
      </c>
    </row>
    <row r="761" spans="1:3" hidden="1">
      <c r="A761" t="s">
        <v>107</v>
      </c>
      <c r="B761" t="s">
        <v>108</v>
      </c>
      <c r="C761" t="s">
        <v>109</v>
      </c>
    </row>
    <row r="762" spans="1:3">
      <c r="A762" t="s">
        <v>100</v>
      </c>
      <c r="B762">
        <v>143871</v>
      </c>
      <c r="C762">
        <v>0.02</v>
      </c>
    </row>
    <row r="763" spans="1:3" hidden="1">
      <c r="A763" t="s">
        <v>101</v>
      </c>
      <c r="B763">
        <v>288160837</v>
      </c>
      <c r="C763">
        <v>26.061</v>
      </c>
    </row>
    <row r="764" spans="1:3" hidden="1">
      <c r="A764" t="s">
        <v>102</v>
      </c>
      <c r="B764">
        <v>132460157</v>
      </c>
      <c r="C764">
        <v>10.939</v>
      </c>
    </row>
    <row r="765" spans="1:3" hidden="1">
      <c r="A765" t="s">
        <v>103</v>
      </c>
      <c r="B765">
        <v>164553205</v>
      </c>
      <c r="C765">
        <v>13.56</v>
      </c>
    </row>
    <row r="766" spans="1:3" hidden="1">
      <c r="A766" t="s">
        <v>104</v>
      </c>
      <c r="B766">
        <v>409</v>
      </c>
      <c r="C766">
        <v>498.779</v>
      </c>
    </row>
    <row r="767" spans="1:3" hidden="1">
      <c r="A767" t="s">
        <v>105</v>
      </c>
      <c r="B767">
        <v>255</v>
      </c>
      <c r="C767">
        <v>443.05399999999997</v>
      </c>
    </row>
    <row r="768" spans="1:3" hidden="1">
      <c r="A768" t="s">
        <v>106</v>
      </c>
      <c r="B768">
        <v>77</v>
      </c>
      <c r="C768">
        <v>468.08300000000003</v>
      </c>
    </row>
    <row r="769" spans="1:3" hidden="1"/>
    <row r="770" spans="1:3" hidden="1"/>
    <row r="771" spans="1:3" hidden="1">
      <c r="A771" t="s">
        <v>70</v>
      </c>
    </row>
    <row r="772" spans="1:3" hidden="1">
      <c r="A772" t="s">
        <v>107</v>
      </c>
      <c r="B772" t="s">
        <v>108</v>
      </c>
      <c r="C772" t="s">
        <v>109</v>
      </c>
    </row>
    <row r="773" spans="1:3">
      <c r="A773" t="s">
        <v>100</v>
      </c>
      <c r="B773">
        <v>279267</v>
      </c>
      <c r="C773">
        <v>2.3E-2</v>
      </c>
    </row>
    <row r="774" spans="1:3" hidden="1">
      <c r="A774" t="s">
        <v>101</v>
      </c>
      <c r="B774">
        <v>89243767</v>
      </c>
      <c r="C774">
        <v>28.027999999999999</v>
      </c>
    </row>
    <row r="775" spans="1:3" hidden="1">
      <c r="A775" t="s">
        <v>102</v>
      </c>
      <c r="B775">
        <v>93281139</v>
      </c>
      <c r="C775">
        <v>11.507999999999999</v>
      </c>
    </row>
    <row r="776" spans="1:3" hidden="1">
      <c r="A776" t="s">
        <v>103</v>
      </c>
      <c r="B776">
        <v>284985975</v>
      </c>
      <c r="C776">
        <v>12.896000000000001</v>
      </c>
    </row>
    <row r="777" spans="1:3" hidden="1">
      <c r="A777" t="s">
        <v>104</v>
      </c>
      <c r="B777">
        <v>81</v>
      </c>
      <c r="C777">
        <v>503.49099999999999</v>
      </c>
    </row>
    <row r="778" spans="1:3" hidden="1">
      <c r="A778" t="s">
        <v>105</v>
      </c>
      <c r="B778">
        <v>1009</v>
      </c>
      <c r="C778">
        <v>445.85300000000001</v>
      </c>
    </row>
    <row r="779" spans="1:3" hidden="1">
      <c r="A779" t="s">
        <v>106</v>
      </c>
      <c r="B779">
        <v>37</v>
      </c>
      <c r="C779">
        <v>453.43200000000002</v>
      </c>
    </row>
    <row r="780" spans="1:3" hidden="1"/>
    <row r="781" spans="1:3" hidden="1"/>
    <row r="782" spans="1:3" hidden="1">
      <c r="A782" t="s">
        <v>71</v>
      </c>
    </row>
    <row r="783" spans="1:3" hidden="1">
      <c r="A783" t="s">
        <v>107</v>
      </c>
      <c r="B783" t="s">
        <v>108</v>
      </c>
      <c r="C783" t="s">
        <v>109</v>
      </c>
    </row>
    <row r="784" spans="1:3">
      <c r="A784" t="s">
        <v>100</v>
      </c>
      <c r="B784">
        <v>286772</v>
      </c>
      <c r="C784">
        <v>2.8000000000000001E-2</v>
      </c>
    </row>
    <row r="785" spans="1:3" hidden="1">
      <c r="A785" t="s">
        <v>101</v>
      </c>
      <c r="B785">
        <v>852315314</v>
      </c>
      <c r="C785">
        <v>28.419</v>
      </c>
    </row>
    <row r="786" spans="1:3" hidden="1">
      <c r="A786" t="s">
        <v>102</v>
      </c>
      <c r="B786">
        <v>205248330</v>
      </c>
      <c r="C786">
        <v>10.657</v>
      </c>
    </row>
    <row r="787" spans="1:3" hidden="1">
      <c r="A787" t="s">
        <v>103</v>
      </c>
      <c r="B787">
        <v>30008104</v>
      </c>
      <c r="C787">
        <v>13.875</v>
      </c>
    </row>
    <row r="788" spans="1:3" hidden="1">
      <c r="A788" t="s">
        <v>104</v>
      </c>
      <c r="B788">
        <v>2</v>
      </c>
      <c r="C788">
        <v>495.31200000000001</v>
      </c>
    </row>
    <row r="789" spans="1:3" hidden="1">
      <c r="A789" t="s">
        <v>105</v>
      </c>
      <c r="B789">
        <v>1910</v>
      </c>
      <c r="C789">
        <v>435.58800000000002</v>
      </c>
    </row>
    <row r="790" spans="1:3" hidden="1">
      <c r="A790" t="s">
        <v>106</v>
      </c>
      <c r="B790">
        <v>18</v>
      </c>
      <c r="C790">
        <v>452.00299999999999</v>
      </c>
    </row>
    <row r="791" spans="1:3" hidden="1"/>
    <row r="792" spans="1:3" hidden="1"/>
    <row r="793" spans="1:3" hidden="1">
      <c r="A793" t="s">
        <v>72</v>
      </c>
    </row>
    <row r="794" spans="1:3" hidden="1">
      <c r="A794" t="s">
        <v>107</v>
      </c>
      <c r="B794" t="s">
        <v>108</v>
      </c>
      <c r="C794" t="s">
        <v>109</v>
      </c>
    </row>
    <row r="795" spans="1:3">
      <c r="A795" t="s">
        <v>100</v>
      </c>
      <c r="B795">
        <v>606891</v>
      </c>
      <c r="C795">
        <v>2.1999999999999999E-2</v>
      </c>
    </row>
    <row r="796" spans="1:3" hidden="1">
      <c r="A796" t="s">
        <v>101</v>
      </c>
      <c r="B796">
        <v>870594101</v>
      </c>
      <c r="C796">
        <v>28.641999999999999</v>
      </c>
    </row>
    <row r="797" spans="1:3" hidden="1">
      <c r="A797" t="s">
        <v>102</v>
      </c>
      <c r="B797">
        <v>804005503</v>
      </c>
      <c r="C797">
        <v>10.722</v>
      </c>
    </row>
    <row r="798" spans="1:3" hidden="1">
      <c r="A798" t="s">
        <v>103</v>
      </c>
      <c r="B798">
        <v>121425981</v>
      </c>
      <c r="C798">
        <v>13.416</v>
      </c>
    </row>
    <row r="799" spans="1:3" hidden="1">
      <c r="A799" t="s">
        <v>104</v>
      </c>
      <c r="B799">
        <v>77</v>
      </c>
      <c r="C799">
        <v>497.99099999999999</v>
      </c>
    </row>
    <row r="800" spans="1:3" hidden="1">
      <c r="A800" t="s">
        <v>105</v>
      </c>
      <c r="B800">
        <v>721</v>
      </c>
      <c r="C800">
        <v>434.68599999999998</v>
      </c>
    </row>
    <row r="801" spans="1:3" hidden="1">
      <c r="A801" t="s">
        <v>106</v>
      </c>
      <c r="B801">
        <v>247</v>
      </c>
      <c r="C801">
        <v>462.26400000000001</v>
      </c>
    </row>
    <row r="802" spans="1:3" hidden="1"/>
    <row r="803" spans="1:3" hidden="1"/>
    <row r="804" spans="1:3" hidden="1">
      <c r="A804" t="s">
        <v>73</v>
      </c>
    </row>
    <row r="805" spans="1:3" hidden="1">
      <c r="A805" t="s">
        <v>107</v>
      </c>
      <c r="B805" t="s">
        <v>108</v>
      </c>
      <c r="C805" t="s">
        <v>109</v>
      </c>
    </row>
    <row r="806" spans="1:3">
      <c r="A806" t="s">
        <v>100</v>
      </c>
      <c r="B806">
        <v>69685</v>
      </c>
      <c r="C806">
        <v>2.1000000000000001E-2</v>
      </c>
    </row>
    <row r="807" spans="1:3" hidden="1">
      <c r="A807" t="s">
        <v>101</v>
      </c>
      <c r="B807">
        <v>77834175</v>
      </c>
      <c r="C807">
        <v>25.356000000000002</v>
      </c>
    </row>
    <row r="808" spans="1:3" hidden="1">
      <c r="A808" t="s">
        <v>102</v>
      </c>
      <c r="B808">
        <v>321406145</v>
      </c>
      <c r="C808">
        <v>10.87</v>
      </c>
    </row>
    <row r="809" spans="1:3" hidden="1">
      <c r="A809" t="s">
        <v>103</v>
      </c>
      <c r="B809">
        <v>23006329</v>
      </c>
      <c r="C809">
        <v>12.602</v>
      </c>
    </row>
    <row r="810" spans="1:3" hidden="1">
      <c r="A810" t="s">
        <v>104</v>
      </c>
      <c r="B810">
        <v>245</v>
      </c>
      <c r="C810">
        <v>492.00799999999998</v>
      </c>
    </row>
    <row r="811" spans="1:3" hidden="1">
      <c r="A811" t="s">
        <v>105</v>
      </c>
      <c r="B811">
        <v>221</v>
      </c>
      <c r="C811">
        <v>452.82799999999997</v>
      </c>
    </row>
    <row r="812" spans="1:3" hidden="1">
      <c r="A812" t="s">
        <v>106</v>
      </c>
      <c r="B812">
        <v>379</v>
      </c>
      <c r="C812">
        <v>453.661</v>
      </c>
    </row>
    <row r="813" spans="1:3" hidden="1"/>
    <row r="814" spans="1:3" hidden="1"/>
    <row r="815" spans="1:3" hidden="1">
      <c r="A815" t="s">
        <v>74</v>
      </c>
    </row>
    <row r="816" spans="1:3" hidden="1">
      <c r="A816" t="s">
        <v>107</v>
      </c>
      <c r="B816" t="s">
        <v>108</v>
      </c>
      <c r="C816" t="s">
        <v>109</v>
      </c>
    </row>
    <row r="817" spans="1:3">
      <c r="A817" t="s">
        <v>100</v>
      </c>
      <c r="B817">
        <v>39655</v>
      </c>
      <c r="C817">
        <v>2.7E-2</v>
      </c>
    </row>
    <row r="818" spans="1:3" hidden="1">
      <c r="A818" t="s">
        <v>101</v>
      </c>
      <c r="B818">
        <v>134651669</v>
      </c>
      <c r="C818">
        <v>26.491</v>
      </c>
    </row>
    <row r="819" spans="1:3" hidden="1">
      <c r="A819" t="s">
        <v>102</v>
      </c>
      <c r="B819">
        <v>327594279</v>
      </c>
      <c r="C819">
        <v>11.266</v>
      </c>
    </row>
    <row r="820" spans="1:3" hidden="1">
      <c r="A820" t="s">
        <v>103</v>
      </c>
      <c r="B820">
        <v>57705943</v>
      </c>
      <c r="C820">
        <v>12.308999999999999</v>
      </c>
    </row>
    <row r="821" spans="1:3" hidden="1">
      <c r="A821" t="s">
        <v>104</v>
      </c>
      <c r="B821">
        <v>81</v>
      </c>
      <c r="C821">
        <v>509.00200000000001</v>
      </c>
    </row>
    <row r="822" spans="1:3" hidden="1">
      <c r="A822" t="s">
        <v>105</v>
      </c>
      <c r="B822">
        <v>3557</v>
      </c>
      <c r="C822">
        <v>455.173</v>
      </c>
    </row>
    <row r="823" spans="1:3" hidden="1">
      <c r="A823" t="s">
        <v>106</v>
      </c>
      <c r="B823">
        <v>235</v>
      </c>
      <c r="C823">
        <v>449.61099999999999</v>
      </c>
    </row>
    <row r="824" spans="1:3" hidden="1"/>
    <row r="825" spans="1:3" hidden="1"/>
    <row r="826" spans="1:3" hidden="1">
      <c r="A826" t="s">
        <v>75</v>
      </c>
    </row>
    <row r="827" spans="1:3" hidden="1">
      <c r="A827" t="s">
        <v>107</v>
      </c>
      <c r="B827" t="s">
        <v>108</v>
      </c>
      <c r="C827" t="s">
        <v>109</v>
      </c>
    </row>
    <row r="828" spans="1:3">
      <c r="A828" t="s">
        <v>100</v>
      </c>
      <c r="B828">
        <v>32012</v>
      </c>
      <c r="C828">
        <v>2.5000000000000001E-2</v>
      </c>
    </row>
    <row r="829" spans="1:3" hidden="1">
      <c r="A829" t="s">
        <v>101</v>
      </c>
      <c r="B829">
        <v>285697644</v>
      </c>
      <c r="C829">
        <v>26.266999999999999</v>
      </c>
    </row>
    <row r="830" spans="1:3" hidden="1">
      <c r="A830" t="s">
        <v>102</v>
      </c>
      <c r="B830">
        <v>301373944</v>
      </c>
      <c r="C830">
        <v>10.66</v>
      </c>
    </row>
    <row r="831" spans="1:3" hidden="1">
      <c r="A831" t="s">
        <v>103</v>
      </c>
      <c r="B831">
        <v>64215936</v>
      </c>
      <c r="C831">
        <v>13.282</v>
      </c>
    </row>
    <row r="832" spans="1:3" hidden="1">
      <c r="A832" t="s">
        <v>104</v>
      </c>
      <c r="B832">
        <v>10</v>
      </c>
      <c r="C832">
        <v>500.96699999999998</v>
      </c>
    </row>
    <row r="833" spans="1:3" hidden="1">
      <c r="A833" t="s">
        <v>105</v>
      </c>
      <c r="B833">
        <v>6</v>
      </c>
      <c r="C833">
        <v>466.58300000000003</v>
      </c>
    </row>
    <row r="834" spans="1:3" hidden="1">
      <c r="A834" t="s">
        <v>106</v>
      </c>
      <c r="B834">
        <v>14</v>
      </c>
      <c r="C834">
        <v>473.51299999999998</v>
      </c>
    </row>
    <row r="835" spans="1:3" hidden="1"/>
    <row r="836" spans="1:3" hidden="1"/>
    <row r="837" spans="1:3" hidden="1">
      <c r="A837" t="s">
        <v>76</v>
      </c>
    </row>
    <row r="838" spans="1:3" hidden="1">
      <c r="A838" t="s">
        <v>107</v>
      </c>
      <c r="B838" t="s">
        <v>108</v>
      </c>
      <c r="C838" t="s">
        <v>109</v>
      </c>
    </row>
    <row r="839" spans="1:3">
      <c r="A839" t="s">
        <v>100</v>
      </c>
      <c r="B839">
        <v>616438</v>
      </c>
      <c r="C839">
        <v>2.1000000000000001E-2</v>
      </c>
    </row>
    <row r="840" spans="1:3" hidden="1">
      <c r="A840" t="s">
        <v>101</v>
      </c>
      <c r="B840">
        <v>399268228</v>
      </c>
      <c r="C840">
        <v>28.201000000000001</v>
      </c>
    </row>
    <row r="841" spans="1:3" hidden="1">
      <c r="A841" t="s">
        <v>102</v>
      </c>
      <c r="B841">
        <v>107277172</v>
      </c>
      <c r="C841">
        <v>11.493</v>
      </c>
    </row>
    <row r="842" spans="1:3" hidden="1">
      <c r="A842" t="s">
        <v>103</v>
      </c>
      <c r="B842">
        <v>125707112</v>
      </c>
      <c r="C842">
        <v>12.865</v>
      </c>
    </row>
    <row r="843" spans="1:3" hidden="1">
      <c r="A843" t="s">
        <v>104</v>
      </c>
      <c r="B843">
        <v>2</v>
      </c>
      <c r="C843">
        <v>513.75800000000004</v>
      </c>
    </row>
    <row r="844" spans="1:3" hidden="1">
      <c r="A844" t="s">
        <v>105</v>
      </c>
      <c r="B844">
        <v>626</v>
      </c>
      <c r="C844">
        <v>461.45600000000002</v>
      </c>
    </row>
    <row r="845" spans="1:3" hidden="1">
      <c r="A845" t="s">
        <v>106</v>
      </c>
      <c r="B845">
        <v>152</v>
      </c>
      <c r="C845">
        <v>457.85300000000001</v>
      </c>
    </row>
    <row r="846" spans="1:3" hidden="1"/>
    <row r="847" spans="1:3" hidden="1"/>
    <row r="848" spans="1:3" hidden="1">
      <c r="A848" t="s">
        <v>77</v>
      </c>
    </row>
    <row r="849" spans="1:3" hidden="1">
      <c r="A849" t="s">
        <v>107</v>
      </c>
      <c r="B849" t="s">
        <v>108</v>
      </c>
      <c r="C849" t="s">
        <v>109</v>
      </c>
    </row>
    <row r="850" spans="1:3">
      <c r="A850" t="s">
        <v>100</v>
      </c>
      <c r="B850">
        <v>121929</v>
      </c>
      <c r="C850">
        <v>2.7E-2</v>
      </c>
    </row>
    <row r="851" spans="1:3" hidden="1">
      <c r="A851" t="s">
        <v>101</v>
      </c>
      <c r="B851">
        <v>250760305</v>
      </c>
      <c r="C851">
        <v>25.132000000000001</v>
      </c>
    </row>
    <row r="852" spans="1:3" hidden="1">
      <c r="A852" t="s">
        <v>102</v>
      </c>
      <c r="B852">
        <v>1159549037</v>
      </c>
      <c r="C852">
        <v>12.864000000000001</v>
      </c>
    </row>
    <row r="853" spans="1:3" hidden="1">
      <c r="A853" t="s">
        <v>103</v>
      </c>
      <c r="B853">
        <v>148071701</v>
      </c>
      <c r="C853">
        <v>12.747</v>
      </c>
    </row>
    <row r="854" spans="1:3" hidden="1">
      <c r="A854" t="s">
        <v>104</v>
      </c>
      <c r="B854">
        <v>57</v>
      </c>
      <c r="C854">
        <v>520.07899999999995</v>
      </c>
    </row>
    <row r="855" spans="1:3" hidden="1">
      <c r="A855" t="s">
        <v>105</v>
      </c>
      <c r="B855">
        <v>369</v>
      </c>
      <c r="C855">
        <v>446.654</v>
      </c>
    </row>
    <row r="856" spans="1:3" hidden="1">
      <c r="A856" t="s">
        <v>106</v>
      </c>
      <c r="B856">
        <v>53</v>
      </c>
      <c r="C856">
        <v>456.70499999999998</v>
      </c>
    </row>
    <row r="857" spans="1:3" hidden="1"/>
    <row r="858" spans="1:3" hidden="1"/>
    <row r="859" spans="1:3" hidden="1">
      <c r="A859" t="s">
        <v>78</v>
      </c>
    </row>
    <row r="860" spans="1:3" hidden="1">
      <c r="A860" t="s">
        <v>107</v>
      </c>
      <c r="B860" t="s">
        <v>108</v>
      </c>
      <c r="C860" t="s">
        <v>109</v>
      </c>
    </row>
    <row r="861" spans="1:3">
      <c r="A861" t="s">
        <v>100</v>
      </c>
      <c r="B861">
        <v>1325</v>
      </c>
      <c r="C861">
        <v>2.4E-2</v>
      </c>
    </row>
    <row r="862" spans="1:3" hidden="1">
      <c r="A862" t="s">
        <v>101</v>
      </c>
      <c r="B862">
        <v>130393337</v>
      </c>
      <c r="C862">
        <v>27.311</v>
      </c>
    </row>
    <row r="863" spans="1:3" hidden="1">
      <c r="A863" t="s">
        <v>102</v>
      </c>
      <c r="B863">
        <v>392722571</v>
      </c>
      <c r="C863">
        <v>10.954000000000001</v>
      </c>
    </row>
    <row r="864" spans="1:3" hidden="1">
      <c r="A864" t="s">
        <v>103</v>
      </c>
      <c r="B864">
        <v>35621207</v>
      </c>
      <c r="C864">
        <v>12.772</v>
      </c>
    </row>
    <row r="865" spans="1:3" hidden="1">
      <c r="A865" t="s">
        <v>104</v>
      </c>
      <c r="B865">
        <v>219</v>
      </c>
      <c r="C865">
        <v>501.13900000000001</v>
      </c>
    </row>
    <row r="866" spans="1:3" hidden="1">
      <c r="A866" t="s">
        <v>105</v>
      </c>
      <c r="B866">
        <v>85</v>
      </c>
      <c r="C866">
        <v>449.24700000000001</v>
      </c>
    </row>
    <row r="867" spans="1:3" hidden="1">
      <c r="A867" t="s">
        <v>106</v>
      </c>
      <c r="B867">
        <v>85</v>
      </c>
      <c r="C867">
        <v>449.36399999999998</v>
      </c>
    </row>
    <row r="868" spans="1:3" hidden="1"/>
    <row r="869" spans="1:3" hidden="1"/>
    <row r="870" spans="1:3" hidden="1">
      <c r="A870" t="s">
        <v>79</v>
      </c>
    </row>
    <row r="871" spans="1:3" hidden="1">
      <c r="A871" t="s">
        <v>107</v>
      </c>
      <c r="B871" t="s">
        <v>108</v>
      </c>
      <c r="C871" t="s">
        <v>109</v>
      </c>
    </row>
    <row r="872" spans="1:3">
      <c r="A872" t="s">
        <v>100</v>
      </c>
      <c r="B872">
        <v>98782</v>
      </c>
      <c r="C872">
        <v>2.1000000000000001E-2</v>
      </c>
    </row>
    <row r="873" spans="1:3" hidden="1">
      <c r="A873" t="s">
        <v>101</v>
      </c>
      <c r="B873">
        <v>171380774</v>
      </c>
      <c r="C873">
        <v>25.382000000000001</v>
      </c>
    </row>
    <row r="874" spans="1:3" hidden="1">
      <c r="A874" t="s">
        <v>102</v>
      </c>
      <c r="B874">
        <v>20330880</v>
      </c>
      <c r="C874">
        <v>10.712999999999999</v>
      </c>
    </row>
    <row r="875" spans="1:3" hidden="1">
      <c r="A875" t="s">
        <v>103</v>
      </c>
      <c r="B875">
        <v>146089418</v>
      </c>
      <c r="C875">
        <v>12.319000000000001</v>
      </c>
    </row>
    <row r="876" spans="1:3" hidden="1">
      <c r="A876" t="s">
        <v>104</v>
      </c>
      <c r="B876">
        <v>168</v>
      </c>
      <c r="C876">
        <v>512.25400000000002</v>
      </c>
    </row>
    <row r="877" spans="1:3" hidden="1">
      <c r="A877" t="s">
        <v>105</v>
      </c>
      <c r="B877">
        <v>298</v>
      </c>
      <c r="C877">
        <v>455.68099999999998</v>
      </c>
    </row>
    <row r="878" spans="1:3" hidden="1">
      <c r="A878" t="s">
        <v>106</v>
      </c>
      <c r="B878">
        <v>22</v>
      </c>
      <c r="C878">
        <v>461.65600000000001</v>
      </c>
    </row>
    <row r="879" spans="1:3" hidden="1"/>
    <row r="880" spans="1:3" hidden="1"/>
    <row r="881" spans="1:3" hidden="1">
      <c r="A881" t="s">
        <v>80</v>
      </c>
    </row>
    <row r="882" spans="1:3" hidden="1">
      <c r="A882" t="s">
        <v>107</v>
      </c>
      <c r="B882" t="s">
        <v>108</v>
      </c>
      <c r="C882" t="s">
        <v>109</v>
      </c>
    </row>
    <row r="883" spans="1:3">
      <c r="A883" t="s">
        <v>100</v>
      </c>
      <c r="B883">
        <v>23761</v>
      </c>
      <c r="C883">
        <v>2.1000000000000001E-2</v>
      </c>
    </row>
    <row r="884" spans="1:3" hidden="1">
      <c r="A884" t="s">
        <v>101</v>
      </c>
      <c r="B884">
        <v>48793847</v>
      </c>
      <c r="C884">
        <v>24.827999999999999</v>
      </c>
    </row>
    <row r="885" spans="1:3" hidden="1">
      <c r="A885" t="s">
        <v>102</v>
      </c>
      <c r="B885">
        <v>425161539</v>
      </c>
      <c r="C885">
        <v>10.48</v>
      </c>
    </row>
    <row r="886" spans="1:3" hidden="1">
      <c r="A886" t="s">
        <v>103</v>
      </c>
      <c r="B886">
        <v>52288615</v>
      </c>
      <c r="C886">
        <v>12.305999999999999</v>
      </c>
    </row>
    <row r="887" spans="1:3" hidden="1">
      <c r="A887" t="s">
        <v>104</v>
      </c>
      <c r="B887">
        <v>57</v>
      </c>
      <c r="C887">
        <v>499.90899999999999</v>
      </c>
    </row>
    <row r="888" spans="1:3" hidden="1">
      <c r="A888" t="s">
        <v>105</v>
      </c>
      <c r="B888">
        <v>77</v>
      </c>
      <c r="C888">
        <v>449.488</v>
      </c>
    </row>
    <row r="889" spans="1:3" hidden="1">
      <c r="A889" t="s">
        <v>106</v>
      </c>
      <c r="B889">
        <v>571</v>
      </c>
      <c r="C889">
        <v>467.40800000000002</v>
      </c>
    </row>
    <row r="890" spans="1:3" hidden="1"/>
    <row r="891" spans="1:3" hidden="1"/>
    <row r="892" spans="1:3" hidden="1">
      <c r="A892" t="s">
        <v>81</v>
      </c>
    </row>
    <row r="893" spans="1:3" hidden="1">
      <c r="A893" t="s">
        <v>107</v>
      </c>
      <c r="B893" t="s">
        <v>108</v>
      </c>
      <c r="C893" t="s">
        <v>109</v>
      </c>
    </row>
    <row r="894" spans="1:3">
      <c r="A894" t="s">
        <v>100</v>
      </c>
      <c r="B894">
        <v>41415</v>
      </c>
      <c r="C894">
        <v>2.5000000000000001E-2</v>
      </c>
    </row>
    <row r="895" spans="1:3" hidden="1">
      <c r="A895" t="s">
        <v>101</v>
      </c>
      <c r="B895">
        <v>14014361</v>
      </c>
      <c r="C895">
        <v>27.846</v>
      </c>
    </row>
    <row r="896" spans="1:3" hidden="1">
      <c r="A896" t="s">
        <v>102</v>
      </c>
      <c r="B896">
        <v>78325303</v>
      </c>
      <c r="C896">
        <v>10.938000000000001</v>
      </c>
    </row>
    <row r="897" spans="1:3" hidden="1">
      <c r="A897" t="s">
        <v>103</v>
      </c>
      <c r="B897">
        <v>143608911</v>
      </c>
      <c r="C897">
        <v>12.904999999999999</v>
      </c>
    </row>
    <row r="898" spans="1:3" hidden="1">
      <c r="A898" t="s">
        <v>104</v>
      </c>
      <c r="B898">
        <v>221</v>
      </c>
      <c r="C898">
        <v>505.93200000000002</v>
      </c>
    </row>
    <row r="899" spans="1:3" hidden="1">
      <c r="A899" t="s">
        <v>105</v>
      </c>
      <c r="B899">
        <v>861</v>
      </c>
      <c r="C899">
        <v>447.95400000000001</v>
      </c>
    </row>
    <row r="900" spans="1:3" hidden="1">
      <c r="A900" t="s">
        <v>106</v>
      </c>
      <c r="B900">
        <v>387</v>
      </c>
      <c r="C900">
        <v>470.27</v>
      </c>
    </row>
    <row r="901" spans="1:3" hidden="1"/>
    <row r="902" spans="1:3" hidden="1"/>
    <row r="903" spans="1:3" hidden="1">
      <c r="A903" t="s">
        <v>82</v>
      </c>
    </row>
    <row r="904" spans="1:3" hidden="1">
      <c r="A904" t="s">
        <v>107</v>
      </c>
      <c r="B904" t="s">
        <v>108</v>
      </c>
      <c r="C904" t="s">
        <v>109</v>
      </c>
    </row>
    <row r="905" spans="1:3">
      <c r="A905" t="s">
        <v>100</v>
      </c>
      <c r="B905">
        <v>28615</v>
      </c>
      <c r="C905">
        <v>2.7E-2</v>
      </c>
    </row>
    <row r="906" spans="1:3" hidden="1">
      <c r="A906" t="s">
        <v>101</v>
      </c>
      <c r="B906">
        <v>307024757</v>
      </c>
      <c r="C906">
        <v>34.558</v>
      </c>
    </row>
    <row r="907" spans="1:3" hidden="1">
      <c r="A907" t="s">
        <v>102</v>
      </c>
      <c r="B907">
        <v>52154771</v>
      </c>
      <c r="C907">
        <v>14.426</v>
      </c>
    </row>
    <row r="908" spans="1:3" hidden="1">
      <c r="A908" t="s">
        <v>103</v>
      </c>
      <c r="B908">
        <v>31880065</v>
      </c>
      <c r="C908">
        <v>15.872</v>
      </c>
    </row>
    <row r="909" spans="1:3" hidden="1">
      <c r="A909" t="s">
        <v>104</v>
      </c>
      <c r="B909">
        <v>207</v>
      </c>
      <c r="C909">
        <v>498.67500000000001</v>
      </c>
    </row>
    <row r="910" spans="1:3" hidden="1">
      <c r="A910" t="s">
        <v>105</v>
      </c>
      <c r="B910">
        <v>555</v>
      </c>
      <c r="C910">
        <v>437.64800000000002</v>
      </c>
    </row>
    <row r="911" spans="1:3" hidden="1">
      <c r="A911" t="s">
        <v>106</v>
      </c>
      <c r="B911">
        <v>85</v>
      </c>
      <c r="C911">
        <v>452.13799999999998</v>
      </c>
    </row>
    <row r="912" spans="1:3" hidden="1"/>
    <row r="913" spans="1:3" hidden="1"/>
    <row r="914" spans="1:3" hidden="1">
      <c r="A914" t="s">
        <v>83</v>
      </c>
    </row>
    <row r="915" spans="1:3" hidden="1">
      <c r="A915" t="s">
        <v>107</v>
      </c>
      <c r="B915" t="s">
        <v>108</v>
      </c>
      <c r="C915" t="s">
        <v>109</v>
      </c>
    </row>
    <row r="916" spans="1:3">
      <c r="A916" t="s">
        <v>100</v>
      </c>
      <c r="B916">
        <v>185124</v>
      </c>
      <c r="C916">
        <v>2.8000000000000001E-2</v>
      </c>
    </row>
    <row r="917" spans="1:3" hidden="1">
      <c r="A917" t="s">
        <v>101</v>
      </c>
      <c r="B917">
        <v>111870064</v>
      </c>
      <c r="C917">
        <v>27.431999999999999</v>
      </c>
    </row>
    <row r="918" spans="1:3" hidden="1">
      <c r="A918" t="s">
        <v>102</v>
      </c>
      <c r="B918">
        <v>1873471828</v>
      </c>
      <c r="C918">
        <v>13.831</v>
      </c>
    </row>
    <row r="919" spans="1:3" hidden="1">
      <c r="A919" t="s">
        <v>103</v>
      </c>
      <c r="B919">
        <v>104095366</v>
      </c>
      <c r="C919">
        <v>15.795999999999999</v>
      </c>
    </row>
    <row r="920" spans="1:3" hidden="1">
      <c r="A920" t="s">
        <v>104</v>
      </c>
      <c r="B920">
        <v>10</v>
      </c>
      <c r="C920">
        <v>493.673</v>
      </c>
    </row>
    <row r="921" spans="1:3" hidden="1">
      <c r="A921" t="s">
        <v>105</v>
      </c>
      <c r="B921">
        <v>10</v>
      </c>
      <c r="C921">
        <v>444.51799999999997</v>
      </c>
    </row>
    <row r="922" spans="1:3" hidden="1">
      <c r="A922" t="s">
        <v>106</v>
      </c>
      <c r="B922">
        <v>140</v>
      </c>
      <c r="C922">
        <v>459.11</v>
      </c>
    </row>
    <row r="923" spans="1:3" hidden="1"/>
    <row r="924" spans="1:3" hidden="1"/>
    <row r="925" spans="1:3" hidden="1">
      <c r="A925" t="s">
        <v>84</v>
      </c>
    </row>
    <row r="926" spans="1:3" hidden="1">
      <c r="A926" t="s">
        <v>107</v>
      </c>
      <c r="B926" t="s">
        <v>108</v>
      </c>
      <c r="C926" t="s">
        <v>109</v>
      </c>
    </row>
    <row r="927" spans="1:3">
      <c r="A927" t="s">
        <v>100</v>
      </c>
      <c r="B927">
        <v>110952</v>
      </c>
      <c r="C927">
        <v>2.8000000000000001E-2</v>
      </c>
    </row>
    <row r="928" spans="1:3" hidden="1">
      <c r="A928" t="s">
        <v>101</v>
      </c>
      <c r="B928">
        <v>144881458</v>
      </c>
      <c r="C928">
        <v>26.844999999999999</v>
      </c>
    </row>
    <row r="929" spans="1:3" hidden="1">
      <c r="A929" t="s">
        <v>102</v>
      </c>
      <c r="B929">
        <v>1723385176</v>
      </c>
      <c r="C929">
        <v>11.186999999999999</v>
      </c>
    </row>
    <row r="930" spans="1:3" hidden="1">
      <c r="A930" t="s">
        <v>103</v>
      </c>
      <c r="B930">
        <v>29766300</v>
      </c>
      <c r="C930">
        <v>13.24</v>
      </c>
    </row>
    <row r="931" spans="1:3" hidden="1">
      <c r="A931" t="s">
        <v>104</v>
      </c>
      <c r="B931">
        <v>306</v>
      </c>
      <c r="C931">
        <v>516.88599999999997</v>
      </c>
    </row>
    <row r="932" spans="1:3" hidden="1">
      <c r="A932" t="s">
        <v>105</v>
      </c>
      <c r="B932">
        <v>160</v>
      </c>
      <c r="C932">
        <v>443.48500000000001</v>
      </c>
    </row>
    <row r="933" spans="1:3" hidden="1">
      <c r="A933" t="s">
        <v>106</v>
      </c>
      <c r="B933">
        <v>480</v>
      </c>
      <c r="C933">
        <v>468.88200000000001</v>
      </c>
    </row>
    <row r="934" spans="1:3" hidden="1"/>
    <row r="935" spans="1:3" hidden="1"/>
    <row r="936" spans="1:3" hidden="1">
      <c r="A936" t="s">
        <v>85</v>
      </c>
    </row>
    <row r="937" spans="1:3" hidden="1">
      <c r="A937" t="s">
        <v>107</v>
      </c>
      <c r="B937" t="s">
        <v>108</v>
      </c>
      <c r="C937" t="s">
        <v>109</v>
      </c>
    </row>
    <row r="938" spans="1:3">
      <c r="A938" t="s">
        <v>100</v>
      </c>
      <c r="B938">
        <v>50903</v>
      </c>
      <c r="C938">
        <v>2.5000000000000001E-2</v>
      </c>
    </row>
    <row r="939" spans="1:3" hidden="1">
      <c r="A939" t="s">
        <v>101</v>
      </c>
      <c r="B939">
        <v>178987775</v>
      </c>
      <c r="C939">
        <v>28.535</v>
      </c>
    </row>
    <row r="940" spans="1:3" hidden="1">
      <c r="A940" t="s">
        <v>102</v>
      </c>
      <c r="B940">
        <v>146153741</v>
      </c>
      <c r="C940">
        <v>10.895</v>
      </c>
    </row>
    <row r="941" spans="1:3" hidden="1">
      <c r="A941" t="s">
        <v>103</v>
      </c>
      <c r="B941">
        <v>35051169</v>
      </c>
      <c r="C941">
        <v>13.173999999999999</v>
      </c>
    </row>
    <row r="942" spans="1:3" hidden="1">
      <c r="A942" t="s">
        <v>104</v>
      </c>
      <c r="B942">
        <v>411</v>
      </c>
      <c r="C942">
        <v>501.41699999999997</v>
      </c>
    </row>
    <row r="943" spans="1:3" hidden="1">
      <c r="A943" t="s">
        <v>105</v>
      </c>
      <c r="B943">
        <v>1189</v>
      </c>
      <c r="C943">
        <v>436.673</v>
      </c>
    </row>
    <row r="944" spans="1:3" hidden="1">
      <c r="A944" t="s">
        <v>106</v>
      </c>
      <c r="B944">
        <v>225</v>
      </c>
      <c r="C944">
        <v>460.56400000000002</v>
      </c>
    </row>
    <row r="945" spans="1:3" hidden="1"/>
    <row r="946" spans="1:3" hidden="1"/>
    <row r="947" spans="1:3" hidden="1">
      <c r="A947" t="s">
        <v>86</v>
      </c>
    </row>
    <row r="948" spans="1:3" hidden="1">
      <c r="A948" t="s">
        <v>107</v>
      </c>
      <c r="B948" t="s">
        <v>108</v>
      </c>
      <c r="C948" t="s">
        <v>109</v>
      </c>
    </row>
    <row r="949" spans="1:3">
      <c r="A949" t="s">
        <v>100</v>
      </c>
      <c r="B949">
        <v>224108</v>
      </c>
      <c r="C949">
        <v>2.4E-2</v>
      </c>
    </row>
    <row r="950" spans="1:3" hidden="1">
      <c r="A950" t="s">
        <v>101</v>
      </c>
      <c r="B950">
        <v>1512562468</v>
      </c>
      <c r="C950">
        <v>27.791</v>
      </c>
    </row>
    <row r="951" spans="1:3" hidden="1">
      <c r="A951" t="s">
        <v>102</v>
      </c>
      <c r="B951">
        <v>44223574</v>
      </c>
      <c r="C951">
        <v>11.206</v>
      </c>
    </row>
    <row r="952" spans="1:3" hidden="1">
      <c r="A952" t="s">
        <v>103</v>
      </c>
      <c r="B952">
        <v>5874838</v>
      </c>
      <c r="C952">
        <v>12.548</v>
      </c>
    </row>
    <row r="953" spans="1:3" hidden="1">
      <c r="A953" t="s">
        <v>104</v>
      </c>
      <c r="B953">
        <v>0</v>
      </c>
      <c r="C953">
        <v>504.72899999999998</v>
      </c>
    </row>
    <row r="954" spans="1:3" hidden="1">
      <c r="A954" t="s">
        <v>105</v>
      </c>
      <c r="B954">
        <v>4</v>
      </c>
      <c r="C954">
        <v>434.09</v>
      </c>
    </row>
    <row r="955" spans="1:3" hidden="1">
      <c r="A955" t="s">
        <v>106</v>
      </c>
      <c r="B955">
        <v>320</v>
      </c>
      <c r="C955">
        <v>480.70100000000002</v>
      </c>
    </row>
    <row r="956" spans="1:3" hidden="1"/>
    <row r="957" spans="1:3" hidden="1"/>
    <row r="958" spans="1:3" hidden="1">
      <c r="A958" t="s">
        <v>87</v>
      </c>
    </row>
    <row r="959" spans="1:3" hidden="1">
      <c r="A959" t="s">
        <v>107</v>
      </c>
      <c r="B959" t="s">
        <v>108</v>
      </c>
      <c r="C959" t="s">
        <v>109</v>
      </c>
    </row>
    <row r="960" spans="1:3">
      <c r="A960" t="s">
        <v>100</v>
      </c>
      <c r="B960">
        <v>33430</v>
      </c>
      <c r="C960">
        <v>2.7E-2</v>
      </c>
    </row>
    <row r="961" spans="1:3" hidden="1">
      <c r="A961" t="s">
        <v>101</v>
      </c>
      <c r="B961">
        <v>155283726</v>
      </c>
      <c r="C961">
        <v>35.823</v>
      </c>
    </row>
    <row r="962" spans="1:3" hidden="1">
      <c r="A962" t="s">
        <v>102</v>
      </c>
      <c r="B962">
        <v>234685910</v>
      </c>
      <c r="C962">
        <v>14.9</v>
      </c>
    </row>
    <row r="963" spans="1:3" hidden="1">
      <c r="A963" t="s">
        <v>103</v>
      </c>
      <c r="B963">
        <v>399234484</v>
      </c>
      <c r="C963">
        <v>16.609000000000002</v>
      </c>
    </row>
    <row r="964" spans="1:3" hidden="1">
      <c r="A964" t="s">
        <v>104</v>
      </c>
      <c r="B964">
        <v>290</v>
      </c>
      <c r="C964">
        <v>507.8</v>
      </c>
    </row>
    <row r="965" spans="1:3" hidden="1">
      <c r="A965" t="s">
        <v>105</v>
      </c>
      <c r="B965">
        <v>2048</v>
      </c>
      <c r="C965">
        <v>446.79199999999997</v>
      </c>
    </row>
    <row r="966" spans="1:3" hidden="1">
      <c r="A966" t="s">
        <v>106</v>
      </c>
      <c r="B966">
        <v>34</v>
      </c>
      <c r="C966">
        <v>480.01100000000002</v>
      </c>
    </row>
    <row r="967" spans="1:3" hidden="1"/>
    <row r="968" spans="1:3" hidden="1"/>
    <row r="969" spans="1:3" hidden="1">
      <c r="A969" t="s">
        <v>88</v>
      </c>
    </row>
    <row r="970" spans="1:3" hidden="1">
      <c r="A970" t="s">
        <v>107</v>
      </c>
      <c r="B970" t="s">
        <v>108</v>
      </c>
      <c r="C970" t="s">
        <v>109</v>
      </c>
    </row>
    <row r="971" spans="1:3">
      <c r="A971" t="s">
        <v>100</v>
      </c>
      <c r="B971">
        <v>220308</v>
      </c>
      <c r="C971">
        <v>2.1000000000000001E-2</v>
      </c>
    </row>
    <row r="972" spans="1:3" hidden="1">
      <c r="A972" t="s">
        <v>101</v>
      </c>
      <c r="B972">
        <v>857463716</v>
      </c>
      <c r="C972">
        <v>25.817</v>
      </c>
    </row>
    <row r="973" spans="1:3" hidden="1">
      <c r="A973" t="s">
        <v>102</v>
      </c>
      <c r="B973">
        <v>479887202</v>
      </c>
      <c r="C973">
        <v>10.44</v>
      </c>
    </row>
    <row r="974" spans="1:3" hidden="1">
      <c r="A974" t="s">
        <v>103</v>
      </c>
      <c r="B974">
        <v>479468844</v>
      </c>
      <c r="C974">
        <v>14.167999999999999</v>
      </c>
    </row>
    <row r="975" spans="1:3" hidden="1">
      <c r="A975" t="s">
        <v>104</v>
      </c>
      <c r="B975">
        <v>158</v>
      </c>
      <c r="C975">
        <v>495.81599999999997</v>
      </c>
    </row>
    <row r="976" spans="1:3" hidden="1">
      <c r="A976" t="s">
        <v>105</v>
      </c>
      <c r="B976">
        <v>340</v>
      </c>
      <c r="C976">
        <v>437.73899999999998</v>
      </c>
    </row>
    <row r="977" spans="1:3" hidden="1">
      <c r="A977" t="s">
        <v>106</v>
      </c>
      <c r="B977">
        <v>178</v>
      </c>
      <c r="C977">
        <v>449.07100000000003</v>
      </c>
    </row>
    <row r="978" spans="1:3" hidden="1"/>
    <row r="979" spans="1:3" hidden="1"/>
    <row r="980" spans="1:3" hidden="1">
      <c r="A980" t="s">
        <v>89</v>
      </c>
    </row>
    <row r="981" spans="1:3" hidden="1">
      <c r="A981" t="s">
        <v>107</v>
      </c>
      <c r="B981" t="s">
        <v>108</v>
      </c>
      <c r="C981" t="s">
        <v>109</v>
      </c>
    </row>
    <row r="982" spans="1:3">
      <c r="A982" t="s">
        <v>100</v>
      </c>
      <c r="B982">
        <v>330401</v>
      </c>
      <c r="C982">
        <v>2.3E-2</v>
      </c>
    </row>
    <row r="983" spans="1:3" hidden="1">
      <c r="A983" t="s">
        <v>101</v>
      </c>
      <c r="B983">
        <v>166845853</v>
      </c>
      <c r="C983">
        <v>25.498999999999999</v>
      </c>
    </row>
    <row r="984" spans="1:3" hidden="1">
      <c r="A984" t="s">
        <v>102</v>
      </c>
      <c r="B984">
        <v>47051781</v>
      </c>
      <c r="C984">
        <v>11.382999999999999</v>
      </c>
    </row>
    <row r="985" spans="1:3" hidden="1">
      <c r="A985" t="s">
        <v>103</v>
      </c>
      <c r="B985">
        <v>80585623</v>
      </c>
      <c r="C985">
        <v>13.474</v>
      </c>
    </row>
    <row r="986" spans="1:3" hidden="1">
      <c r="A986" t="s">
        <v>104</v>
      </c>
      <c r="B986">
        <v>67</v>
      </c>
      <c r="C986">
        <v>495.50599999999997</v>
      </c>
    </row>
    <row r="987" spans="1:3" hidden="1">
      <c r="A987" t="s">
        <v>105</v>
      </c>
      <c r="B987">
        <v>213</v>
      </c>
      <c r="C987">
        <v>432.19200000000001</v>
      </c>
    </row>
    <row r="988" spans="1:3" hidden="1">
      <c r="A988" t="s">
        <v>106</v>
      </c>
      <c r="B988">
        <v>383</v>
      </c>
      <c r="C988">
        <v>464.63799999999998</v>
      </c>
    </row>
    <row r="989" spans="1:3" hidden="1"/>
    <row r="990" spans="1:3" hidden="1"/>
    <row r="991" spans="1:3" hidden="1">
      <c r="A991" t="s">
        <v>90</v>
      </c>
    </row>
    <row r="992" spans="1:3" hidden="1">
      <c r="A992" t="s">
        <v>107</v>
      </c>
      <c r="B992" t="s">
        <v>108</v>
      </c>
      <c r="C992" t="s">
        <v>109</v>
      </c>
    </row>
    <row r="993" spans="1:3">
      <c r="A993" t="s">
        <v>100</v>
      </c>
      <c r="B993">
        <v>147159</v>
      </c>
      <c r="C993">
        <v>2.1000000000000001E-2</v>
      </c>
    </row>
    <row r="994" spans="1:3" hidden="1">
      <c r="A994" t="s">
        <v>101</v>
      </c>
      <c r="B994">
        <v>75993027</v>
      </c>
      <c r="C994">
        <v>25.417000000000002</v>
      </c>
    </row>
    <row r="995" spans="1:3" hidden="1">
      <c r="A995" t="s">
        <v>102</v>
      </c>
      <c r="B995">
        <v>681813537</v>
      </c>
      <c r="C995">
        <v>10.804</v>
      </c>
    </row>
    <row r="996" spans="1:3" hidden="1">
      <c r="A996" t="s">
        <v>103</v>
      </c>
      <c r="B996">
        <v>72291195</v>
      </c>
      <c r="C996">
        <v>13.132</v>
      </c>
    </row>
    <row r="997" spans="1:3" hidden="1">
      <c r="A997" t="s">
        <v>104</v>
      </c>
      <c r="B997">
        <v>75</v>
      </c>
      <c r="C997">
        <v>495.65</v>
      </c>
    </row>
    <row r="998" spans="1:3" hidden="1">
      <c r="A998" t="s">
        <v>105</v>
      </c>
      <c r="B998">
        <v>75</v>
      </c>
      <c r="C998">
        <v>460.75</v>
      </c>
    </row>
    <row r="999" spans="1:3" hidden="1">
      <c r="A999" t="s">
        <v>106</v>
      </c>
      <c r="B999">
        <v>75</v>
      </c>
      <c r="C999">
        <v>456.13600000000002</v>
      </c>
    </row>
    <row r="1000" spans="1:3" hidden="1"/>
    <row r="1001" spans="1:3" hidden="1"/>
    <row r="1002" spans="1:3" hidden="1">
      <c r="A1002" t="s">
        <v>91</v>
      </c>
    </row>
    <row r="1003" spans="1:3" hidden="1">
      <c r="A1003" t="s">
        <v>107</v>
      </c>
      <c r="B1003" t="s">
        <v>108</v>
      </c>
      <c r="C1003" t="s">
        <v>109</v>
      </c>
    </row>
    <row r="1004" spans="1:3">
      <c r="A1004" t="s">
        <v>100</v>
      </c>
      <c r="B1004">
        <v>54821</v>
      </c>
      <c r="C1004">
        <v>2.1999999999999999E-2</v>
      </c>
    </row>
    <row r="1005" spans="1:3" hidden="1">
      <c r="A1005" t="s">
        <v>101</v>
      </c>
      <c r="B1005">
        <v>143028091</v>
      </c>
      <c r="C1005">
        <v>25.007000000000001</v>
      </c>
    </row>
    <row r="1006" spans="1:3" hidden="1">
      <c r="A1006" t="s">
        <v>102</v>
      </c>
      <c r="B1006">
        <v>277694847</v>
      </c>
      <c r="C1006">
        <v>11.23</v>
      </c>
    </row>
    <row r="1007" spans="1:3" hidden="1">
      <c r="A1007" t="s">
        <v>103</v>
      </c>
      <c r="B1007">
        <v>267280591</v>
      </c>
      <c r="C1007">
        <v>13.8</v>
      </c>
    </row>
    <row r="1008" spans="1:3" hidden="1">
      <c r="A1008" t="s">
        <v>104</v>
      </c>
      <c r="B1008">
        <v>71</v>
      </c>
      <c r="C1008">
        <v>501.48399999999998</v>
      </c>
    </row>
    <row r="1009" spans="1:3" hidden="1">
      <c r="A1009" t="s">
        <v>105</v>
      </c>
      <c r="B1009">
        <v>75</v>
      </c>
      <c r="C1009">
        <v>442.96199999999999</v>
      </c>
    </row>
    <row r="1010" spans="1:3" hidden="1">
      <c r="A1010" t="s">
        <v>106</v>
      </c>
      <c r="B1010">
        <v>75</v>
      </c>
      <c r="C1010">
        <v>452.654</v>
      </c>
    </row>
    <row r="1011" spans="1:3" hidden="1"/>
    <row r="1012" spans="1:3" hidden="1"/>
    <row r="1013" spans="1:3" hidden="1">
      <c r="A1013" t="s">
        <v>92</v>
      </c>
    </row>
    <row r="1014" spans="1:3" hidden="1">
      <c r="A1014" t="s">
        <v>107</v>
      </c>
      <c r="B1014" t="s">
        <v>108</v>
      </c>
      <c r="C1014" t="s">
        <v>109</v>
      </c>
    </row>
    <row r="1015" spans="1:3">
      <c r="A1015" t="s">
        <v>100</v>
      </c>
      <c r="B1015">
        <v>259612</v>
      </c>
      <c r="C1015">
        <v>2.5999999999999999E-2</v>
      </c>
    </row>
    <row r="1016" spans="1:3" hidden="1">
      <c r="A1016" t="s">
        <v>101</v>
      </c>
      <c r="B1016">
        <v>306355838</v>
      </c>
      <c r="C1016">
        <v>25.437999999999999</v>
      </c>
    </row>
    <row r="1017" spans="1:3" hidden="1">
      <c r="A1017" t="s">
        <v>102</v>
      </c>
      <c r="B1017">
        <v>117374516</v>
      </c>
      <c r="C1017">
        <v>11.521000000000001</v>
      </c>
    </row>
    <row r="1018" spans="1:3" hidden="1">
      <c r="A1018" t="s">
        <v>103</v>
      </c>
      <c r="B1018">
        <v>30382428</v>
      </c>
      <c r="C1018">
        <v>13.779</v>
      </c>
    </row>
    <row r="1019" spans="1:3" hidden="1">
      <c r="A1019" t="s">
        <v>104</v>
      </c>
      <c r="B1019">
        <v>768</v>
      </c>
      <c r="C1019">
        <v>501.327</v>
      </c>
    </row>
    <row r="1020" spans="1:3" hidden="1">
      <c r="A1020" t="s">
        <v>105</v>
      </c>
      <c r="B1020">
        <v>290</v>
      </c>
      <c r="C1020">
        <v>438.5</v>
      </c>
    </row>
    <row r="1021" spans="1:3" hidden="1">
      <c r="A1021" t="s">
        <v>106</v>
      </c>
      <c r="B1021">
        <v>302</v>
      </c>
      <c r="C1021">
        <v>451.75200000000001</v>
      </c>
    </row>
    <row r="1022" spans="1:3" hidden="1"/>
    <row r="1023" spans="1:3" hidden="1"/>
    <row r="1024" spans="1:3" hidden="1">
      <c r="A1024" t="s">
        <v>93</v>
      </c>
    </row>
    <row r="1025" spans="1:3" hidden="1">
      <c r="A1025" t="s">
        <v>107</v>
      </c>
      <c r="B1025" t="s">
        <v>108</v>
      </c>
      <c r="C1025" t="s">
        <v>109</v>
      </c>
    </row>
    <row r="1026" spans="1:3">
      <c r="A1026" t="s">
        <v>100</v>
      </c>
      <c r="B1026">
        <v>73232</v>
      </c>
      <c r="C1026">
        <v>2.5000000000000001E-2</v>
      </c>
    </row>
    <row r="1027" spans="1:3" hidden="1">
      <c r="A1027" t="s">
        <v>101</v>
      </c>
      <c r="B1027">
        <v>160054814</v>
      </c>
      <c r="C1027">
        <v>28.187000000000001</v>
      </c>
    </row>
    <row r="1028" spans="1:3" hidden="1">
      <c r="A1028" t="s">
        <v>102</v>
      </c>
      <c r="B1028">
        <v>175961182</v>
      </c>
      <c r="C1028">
        <v>10.738</v>
      </c>
    </row>
    <row r="1029" spans="1:3" hidden="1">
      <c r="A1029" t="s">
        <v>103</v>
      </c>
      <c r="B1029">
        <v>100673504</v>
      </c>
      <c r="C1029">
        <v>13.558</v>
      </c>
    </row>
    <row r="1030" spans="1:3" hidden="1">
      <c r="A1030" t="s">
        <v>104</v>
      </c>
      <c r="B1030">
        <v>304</v>
      </c>
      <c r="C1030">
        <v>502.50900000000001</v>
      </c>
    </row>
    <row r="1031" spans="1:3" hidden="1">
      <c r="A1031" t="s">
        <v>105</v>
      </c>
      <c r="B1031">
        <v>4</v>
      </c>
      <c r="C1031">
        <v>428.71699999999998</v>
      </c>
    </row>
    <row r="1032" spans="1:3" hidden="1">
      <c r="A1032" t="s">
        <v>106</v>
      </c>
      <c r="B1032">
        <v>474</v>
      </c>
      <c r="C1032">
        <v>459.37299999999999</v>
      </c>
    </row>
    <row r="1033" spans="1:3" hidden="1"/>
    <row r="1034" spans="1:3" hidden="1"/>
    <row r="1035" spans="1:3" hidden="1">
      <c r="A1035" t="s">
        <v>94</v>
      </c>
    </row>
    <row r="1036" spans="1:3" hidden="1">
      <c r="A1036" t="s">
        <v>107</v>
      </c>
      <c r="B1036" t="s">
        <v>108</v>
      </c>
      <c r="C1036" t="s">
        <v>109</v>
      </c>
    </row>
    <row r="1037" spans="1:3">
      <c r="A1037" t="s">
        <v>100</v>
      </c>
      <c r="B1037">
        <v>160725</v>
      </c>
      <c r="C1037">
        <v>3.9E-2</v>
      </c>
    </row>
    <row r="1038" spans="1:3" hidden="1">
      <c r="A1038" t="s">
        <v>101</v>
      </c>
      <c r="B1038">
        <v>79153407</v>
      </c>
      <c r="C1038">
        <v>34.463000000000001</v>
      </c>
    </row>
    <row r="1039" spans="1:3" hidden="1">
      <c r="A1039" t="s">
        <v>102</v>
      </c>
      <c r="B1039">
        <v>278756333</v>
      </c>
      <c r="C1039">
        <v>13.407</v>
      </c>
    </row>
    <row r="1040" spans="1:3" hidden="1">
      <c r="A1040" t="s">
        <v>103</v>
      </c>
      <c r="B1040">
        <v>57046247</v>
      </c>
      <c r="C1040">
        <v>14.423999999999999</v>
      </c>
    </row>
    <row r="1041" spans="1:3" hidden="1">
      <c r="A1041" t="s">
        <v>104</v>
      </c>
      <c r="B1041">
        <v>69</v>
      </c>
      <c r="C1041">
        <v>492.82600000000002</v>
      </c>
    </row>
    <row r="1042" spans="1:3" hidden="1">
      <c r="A1042" t="s">
        <v>105</v>
      </c>
      <c r="B1042">
        <v>417</v>
      </c>
      <c r="C1042">
        <v>429.596</v>
      </c>
    </row>
    <row r="1043" spans="1:3" hidden="1">
      <c r="A1043" t="s">
        <v>106</v>
      </c>
      <c r="B1043">
        <v>77</v>
      </c>
      <c r="C1043">
        <v>455.78699999999998</v>
      </c>
    </row>
    <row r="1044" spans="1:3" hidden="1"/>
    <row r="1045" spans="1:3" hidden="1"/>
    <row r="1046" spans="1:3" hidden="1">
      <c r="A1046" t="s">
        <v>95</v>
      </c>
    </row>
    <row r="1047" spans="1:3" hidden="1">
      <c r="A1047" t="s">
        <v>107</v>
      </c>
      <c r="B1047" t="s">
        <v>108</v>
      </c>
      <c r="C1047" t="s">
        <v>109</v>
      </c>
    </row>
    <row r="1048" spans="1:3">
      <c r="A1048" t="s">
        <v>100</v>
      </c>
      <c r="B1048">
        <v>556231</v>
      </c>
      <c r="C1048">
        <v>2.1000000000000001E-2</v>
      </c>
    </row>
    <row r="1049" spans="1:3" hidden="1">
      <c r="A1049" t="s">
        <v>101</v>
      </c>
      <c r="B1049">
        <v>94897825</v>
      </c>
      <c r="C1049">
        <v>25.044</v>
      </c>
    </row>
    <row r="1050" spans="1:3" hidden="1">
      <c r="A1050" t="s">
        <v>102</v>
      </c>
      <c r="B1050">
        <v>85648321</v>
      </c>
      <c r="C1050">
        <v>10.558</v>
      </c>
    </row>
    <row r="1051" spans="1:3" hidden="1">
      <c r="A1051" t="s">
        <v>103</v>
      </c>
      <c r="B1051">
        <v>147810407</v>
      </c>
      <c r="C1051">
        <v>13.85</v>
      </c>
    </row>
    <row r="1052" spans="1:3" hidden="1">
      <c r="A1052" t="s">
        <v>104</v>
      </c>
      <c r="B1052">
        <v>79</v>
      </c>
      <c r="C1052">
        <v>493.798</v>
      </c>
    </row>
    <row r="1053" spans="1:3" hidden="1">
      <c r="A1053" t="s">
        <v>105</v>
      </c>
      <c r="B1053">
        <v>71</v>
      </c>
      <c r="C1053">
        <v>435.654</v>
      </c>
    </row>
    <row r="1054" spans="1:3" hidden="1">
      <c r="A1054" t="s">
        <v>106</v>
      </c>
      <c r="B1054">
        <v>415</v>
      </c>
      <c r="C1054">
        <v>446.63</v>
      </c>
    </row>
    <row r="1055" spans="1:3" hidden="1"/>
    <row r="1056" spans="1:3" hidden="1"/>
    <row r="1057" spans="1:3" hidden="1">
      <c r="A1057" t="s">
        <v>96</v>
      </c>
    </row>
    <row r="1058" spans="1:3" hidden="1">
      <c r="A1058" t="s">
        <v>107</v>
      </c>
      <c r="B1058" t="s">
        <v>108</v>
      </c>
      <c r="C1058" t="s">
        <v>109</v>
      </c>
    </row>
    <row r="1059" spans="1:3">
      <c r="A1059" t="s">
        <v>100</v>
      </c>
      <c r="B1059">
        <v>415141</v>
      </c>
      <c r="C1059">
        <v>2.5000000000000001E-2</v>
      </c>
    </row>
    <row r="1060" spans="1:3" hidden="1">
      <c r="A1060" t="s">
        <v>101</v>
      </c>
      <c r="B1060">
        <v>7522891</v>
      </c>
      <c r="C1060">
        <v>25.257000000000001</v>
      </c>
    </row>
    <row r="1061" spans="1:3" hidden="1">
      <c r="A1061" t="s">
        <v>102</v>
      </c>
      <c r="B1061">
        <v>1422930295</v>
      </c>
      <c r="C1061">
        <v>11.49</v>
      </c>
    </row>
    <row r="1062" spans="1:3" hidden="1">
      <c r="A1062" t="s">
        <v>103</v>
      </c>
      <c r="B1062">
        <v>149664911</v>
      </c>
      <c r="C1062">
        <v>13.569000000000001</v>
      </c>
    </row>
    <row r="1063" spans="1:3" hidden="1">
      <c r="A1063" t="s">
        <v>104</v>
      </c>
      <c r="B1063">
        <v>81</v>
      </c>
      <c r="C1063">
        <v>502.80900000000003</v>
      </c>
    </row>
    <row r="1064" spans="1:3" hidden="1">
      <c r="A1064" t="s">
        <v>105</v>
      </c>
      <c r="B1064">
        <v>2427</v>
      </c>
      <c r="C1064">
        <v>439.10700000000003</v>
      </c>
    </row>
    <row r="1065" spans="1:3" hidden="1">
      <c r="A1065" t="s">
        <v>106</v>
      </c>
      <c r="B1065">
        <v>89</v>
      </c>
      <c r="C1065">
        <v>447.834</v>
      </c>
    </row>
    <row r="1066" spans="1:3" hidden="1"/>
    <row r="1067" spans="1:3" hidden="1"/>
    <row r="1068" spans="1:3" hidden="1">
      <c r="A1068" t="s">
        <v>97</v>
      </c>
    </row>
    <row r="1069" spans="1:3" hidden="1">
      <c r="A1069" t="s">
        <v>107</v>
      </c>
      <c r="B1069" t="s">
        <v>108</v>
      </c>
      <c r="C1069" t="s">
        <v>109</v>
      </c>
    </row>
    <row r="1070" spans="1:3">
      <c r="A1070" t="s">
        <v>100</v>
      </c>
      <c r="B1070">
        <v>4568</v>
      </c>
      <c r="C1070">
        <v>2.1000000000000001E-2</v>
      </c>
    </row>
    <row r="1071" spans="1:3" hidden="1">
      <c r="A1071" t="s">
        <v>101</v>
      </c>
      <c r="B1071">
        <v>34746168</v>
      </c>
      <c r="C1071">
        <v>24.978999999999999</v>
      </c>
    </row>
    <row r="1072" spans="1:3" hidden="1">
      <c r="A1072" t="s">
        <v>102</v>
      </c>
      <c r="B1072">
        <v>371364360</v>
      </c>
      <c r="C1072">
        <v>10.741</v>
      </c>
    </row>
    <row r="1073" spans="1:3" hidden="1">
      <c r="A1073" t="s">
        <v>103</v>
      </c>
      <c r="B1073">
        <v>98196342</v>
      </c>
      <c r="C1073">
        <v>13.06</v>
      </c>
    </row>
    <row r="1074" spans="1:3" hidden="1">
      <c r="A1074" t="s">
        <v>104</v>
      </c>
      <c r="B1074">
        <v>26</v>
      </c>
      <c r="C1074">
        <v>489.65699999999998</v>
      </c>
    </row>
    <row r="1075" spans="1:3" hidden="1">
      <c r="A1075" t="s">
        <v>105</v>
      </c>
      <c r="B1075">
        <v>140</v>
      </c>
      <c r="C1075">
        <v>420.79399999999998</v>
      </c>
    </row>
    <row r="1076" spans="1:3" hidden="1">
      <c r="A1076" t="s">
        <v>106</v>
      </c>
      <c r="B1076">
        <v>516</v>
      </c>
      <c r="C1076">
        <v>449.11399999999998</v>
      </c>
    </row>
    <row r="1077" spans="1:3" hidden="1"/>
    <row r="1078" spans="1:3" hidden="1"/>
    <row r="1079" spans="1:3" hidden="1">
      <c r="A1079" t="s">
        <v>98</v>
      </c>
    </row>
    <row r="1080" spans="1:3" hidden="1">
      <c r="A1080" t="s">
        <v>107</v>
      </c>
      <c r="B1080" t="s">
        <v>108</v>
      </c>
      <c r="C1080" t="s">
        <v>109</v>
      </c>
    </row>
    <row r="1081" spans="1:3">
      <c r="A1081" t="s">
        <v>100</v>
      </c>
      <c r="B1081">
        <v>77091</v>
      </c>
      <c r="C1081">
        <v>2.1000000000000001E-2</v>
      </c>
    </row>
    <row r="1082" spans="1:3" hidden="1">
      <c r="A1082" t="s">
        <v>101</v>
      </c>
      <c r="B1082">
        <v>50116203</v>
      </c>
      <c r="C1082">
        <v>25.085999999999999</v>
      </c>
    </row>
    <row r="1083" spans="1:3" hidden="1">
      <c r="A1083" t="s">
        <v>102</v>
      </c>
      <c r="B1083">
        <v>43034337</v>
      </c>
      <c r="C1083">
        <v>10.808999999999999</v>
      </c>
    </row>
    <row r="1084" spans="1:3" hidden="1">
      <c r="A1084" t="s">
        <v>103</v>
      </c>
      <c r="B1084">
        <v>187775057</v>
      </c>
      <c r="C1084">
        <v>13.231</v>
      </c>
    </row>
    <row r="1085" spans="1:3" hidden="1">
      <c r="A1085" t="s">
        <v>104</v>
      </c>
      <c r="B1085">
        <v>63</v>
      </c>
      <c r="C1085">
        <v>500.46499999999997</v>
      </c>
    </row>
    <row r="1086" spans="1:3" hidden="1">
      <c r="A1086" t="s">
        <v>105</v>
      </c>
      <c r="B1086">
        <v>253</v>
      </c>
      <c r="C1086">
        <v>428.51</v>
      </c>
    </row>
    <row r="1087" spans="1:3" hidden="1">
      <c r="A1087" t="s">
        <v>106</v>
      </c>
      <c r="B1087">
        <v>383</v>
      </c>
      <c r="C1087">
        <v>454.33600000000001</v>
      </c>
    </row>
    <row r="1088" spans="1:3" hidden="1"/>
    <row r="1089" spans="1:3" hidden="1"/>
    <row r="1090" spans="1:3" hidden="1">
      <c r="A1090" t="s">
        <v>99</v>
      </c>
    </row>
    <row r="1091" spans="1:3" hidden="1">
      <c r="A1091" t="s">
        <v>107</v>
      </c>
      <c r="B1091" t="s">
        <v>108</v>
      </c>
      <c r="C1091" t="s">
        <v>109</v>
      </c>
    </row>
    <row r="1092" spans="1:3">
      <c r="A1092" t="s">
        <v>100</v>
      </c>
      <c r="B1092">
        <v>264682</v>
      </c>
      <c r="C1092">
        <v>3.3000000000000002E-2</v>
      </c>
    </row>
    <row r="1093" spans="1:3" hidden="1">
      <c r="A1093" t="s">
        <v>101</v>
      </c>
      <c r="B1093">
        <v>24186130</v>
      </c>
      <c r="C1093">
        <v>25.98</v>
      </c>
    </row>
    <row r="1094" spans="1:3" hidden="1">
      <c r="A1094" t="s">
        <v>102</v>
      </c>
      <c r="B1094">
        <v>151927050</v>
      </c>
      <c r="C1094">
        <v>10.596</v>
      </c>
    </row>
    <row r="1095" spans="1:3" hidden="1">
      <c r="A1095" t="s">
        <v>103</v>
      </c>
      <c r="B1095">
        <v>111631434</v>
      </c>
      <c r="C1095">
        <v>13.927</v>
      </c>
    </row>
    <row r="1096" spans="1:3" hidden="1">
      <c r="A1096" t="s">
        <v>104</v>
      </c>
      <c r="B1096">
        <v>12</v>
      </c>
      <c r="C1096">
        <v>494.31400000000002</v>
      </c>
    </row>
    <row r="1097" spans="1:3" hidden="1">
      <c r="A1097" t="s">
        <v>105</v>
      </c>
      <c r="B1097">
        <v>12</v>
      </c>
      <c r="C1097">
        <v>440.52600000000001</v>
      </c>
    </row>
    <row r="1098" spans="1:3" hidden="1">
      <c r="A1098" t="s">
        <v>106</v>
      </c>
      <c r="B1098">
        <v>12</v>
      </c>
      <c r="C1098">
        <v>453.815</v>
      </c>
    </row>
    <row r="1099" spans="1:3" hidden="1"/>
  </sheetData>
  <autoFilter ref="A1:A1099">
    <filterColumn colId="0">
      <filters>
        <filter val="Karmarkar-Karp: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abSelected="1" workbookViewId="0">
      <selection activeCell="F17" sqref="F17"/>
    </sheetView>
  </sheetViews>
  <sheetFormatPr baseColWidth="10" defaultRowHeight="15" x14ac:dyDescent="0"/>
  <cols>
    <col min="1" max="1" width="16.6640625" customWidth="1"/>
    <col min="2" max="2" width="22.33203125" customWidth="1"/>
    <col min="3" max="3" width="15.6640625" customWidth="1"/>
    <col min="4" max="4" width="14.83203125" customWidth="1"/>
    <col min="5" max="5" width="19.83203125" customWidth="1"/>
    <col min="6" max="6" width="14.5" customWidth="1"/>
    <col min="7" max="7" width="14.33203125" customWidth="1"/>
    <col min="8" max="8" width="18.83203125" customWidth="1"/>
  </cols>
  <sheetData>
    <row r="1" spans="1:8"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123</v>
      </c>
    </row>
    <row r="3" spans="1:8">
      <c r="A3" t="s">
        <v>116</v>
      </c>
      <c r="B3">
        <v>26.970719999999993</v>
      </c>
      <c r="C3">
        <v>11.312110000000001</v>
      </c>
      <c r="D3">
        <v>13.322676767676763</v>
      </c>
      <c r="E3">
        <v>504.91588000000013</v>
      </c>
      <c r="F3">
        <v>443.89892000000009</v>
      </c>
      <c r="G3">
        <v>462.24401</v>
      </c>
      <c r="H3">
        <v>2.5169999999999991E-2</v>
      </c>
    </row>
    <row r="4" spans="1:8">
      <c r="A4" t="s">
        <v>117</v>
      </c>
      <c r="B4" s="3">
        <f>AVERAGE(B6:B105)</f>
        <v>313619350.02999997</v>
      </c>
      <c r="C4" s="3">
        <f t="shared" ref="C4:H4" si="0">AVERAGE(C6:C105)</f>
        <v>338963244.37</v>
      </c>
      <c r="D4" s="3">
        <f t="shared" si="0"/>
        <v>98634302.140000001</v>
      </c>
      <c r="E4" s="3">
        <f t="shared" si="0"/>
        <v>163.94</v>
      </c>
      <c r="F4" s="3">
        <f t="shared" si="0"/>
        <v>693.82</v>
      </c>
      <c r="G4" s="3">
        <f t="shared" si="0"/>
        <v>216.66</v>
      </c>
      <c r="H4" s="3">
        <f t="shared" si="0"/>
        <v>215942.66</v>
      </c>
    </row>
    <row r="6" spans="1:8">
      <c r="A6" t="s">
        <v>118</v>
      </c>
      <c r="B6" s="1">
        <v>33612</v>
      </c>
      <c r="C6" s="1">
        <v>1192824</v>
      </c>
      <c r="D6" s="2">
        <v>3477880</v>
      </c>
      <c r="E6">
        <v>0</v>
      </c>
      <c r="F6">
        <v>0</v>
      </c>
      <c r="G6">
        <v>4</v>
      </c>
      <c r="H6">
        <v>1325</v>
      </c>
    </row>
    <row r="7" spans="1:8">
      <c r="B7" s="1">
        <v>2666200</v>
      </c>
      <c r="C7" s="1">
        <v>3277049</v>
      </c>
      <c r="D7" s="2">
        <v>4764193</v>
      </c>
      <c r="E7">
        <v>2</v>
      </c>
      <c r="F7">
        <v>4</v>
      </c>
      <c r="G7">
        <v>8</v>
      </c>
      <c r="H7">
        <v>4568</v>
      </c>
    </row>
    <row r="8" spans="1:8">
      <c r="B8" s="1">
        <v>4528897</v>
      </c>
      <c r="C8" s="1">
        <v>4022848</v>
      </c>
      <c r="D8" s="2">
        <v>5269529</v>
      </c>
      <c r="E8">
        <v>2</v>
      </c>
      <c r="F8">
        <v>4</v>
      </c>
      <c r="G8">
        <v>10</v>
      </c>
      <c r="H8">
        <v>7416</v>
      </c>
    </row>
    <row r="9" spans="1:8">
      <c r="B9" s="1">
        <v>4671231</v>
      </c>
      <c r="C9" s="1">
        <v>4929445</v>
      </c>
      <c r="D9" s="2">
        <v>5874838</v>
      </c>
      <c r="E9">
        <v>4</v>
      </c>
      <c r="F9">
        <v>4</v>
      </c>
      <c r="G9">
        <v>12</v>
      </c>
      <c r="H9">
        <v>7584</v>
      </c>
    </row>
    <row r="10" spans="1:8">
      <c r="B10" s="1">
        <v>5816464</v>
      </c>
      <c r="C10" s="1">
        <v>11069036</v>
      </c>
      <c r="D10" s="2">
        <v>6603911</v>
      </c>
      <c r="E10">
        <v>4</v>
      </c>
      <c r="F10">
        <v>4</v>
      </c>
      <c r="G10">
        <v>12</v>
      </c>
      <c r="H10">
        <v>7825</v>
      </c>
    </row>
    <row r="11" spans="1:8">
      <c r="B11" s="1">
        <v>11618181</v>
      </c>
      <c r="C11" s="1">
        <v>14296067</v>
      </c>
      <c r="D11" s="2">
        <v>7647411</v>
      </c>
      <c r="E11">
        <v>8</v>
      </c>
      <c r="F11">
        <v>6</v>
      </c>
      <c r="G11">
        <v>12</v>
      </c>
      <c r="H11">
        <v>12490</v>
      </c>
    </row>
    <row r="12" spans="1:8">
      <c r="B12" s="1">
        <v>14959217</v>
      </c>
      <c r="C12" s="1">
        <v>14681222</v>
      </c>
      <c r="D12" s="2">
        <v>9548989</v>
      </c>
      <c r="E12">
        <v>10</v>
      </c>
      <c r="F12">
        <v>10</v>
      </c>
      <c r="G12">
        <v>14</v>
      </c>
      <c r="H12">
        <v>13019</v>
      </c>
    </row>
    <row r="13" spans="1:8">
      <c r="B13" s="1">
        <v>25375223</v>
      </c>
      <c r="C13" s="1">
        <v>16936557</v>
      </c>
      <c r="D13" s="2">
        <v>10156915</v>
      </c>
      <c r="E13">
        <v>10</v>
      </c>
      <c r="F13">
        <v>12</v>
      </c>
      <c r="G13">
        <v>18</v>
      </c>
      <c r="H13">
        <v>14688</v>
      </c>
    </row>
    <row r="14" spans="1:8">
      <c r="B14" s="1">
        <v>26336319</v>
      </c>
      <c r="C14" s="1">
        <v>39053949</v>
      </c>
      <c r="D14" s="2">
        <v>14792038</v>
      </c>
      <c r="E14">
        <v>10</v>
      </c>
      <c r="F14">
        <v>12</v>
      </c>
      <c r="G14">
        <v>18</v>
      </c>
      <c r="H14">
        <v>15733</v>
      </c>
    </row>
    <row r="15" spans="1:8">
      <c r="B15" s="1">
        <v>26648505</v>
      </c>
      <c r="C15" s="1">
        <v>47924632</v>
      </c>
      <c r="D15" s="2">
        <v>14985587</v>
      </c>
      <c r="E15">
        <v>12</v>
      </c>
      <c r="F15">
        <v>71</v>
      </c>
      <c r="G15">
        <v>18</v>
      </c>
      <c r="H15">
        <v>18458</v>
      </c>
    </row>
    <row r="16" spans="1:8">
      <c r="B16" s="1">
        <v>35354266</v>
      </c>
      <c r="C16" s="1">
        <v>49023994</v>
      </c>
      <c r="D16" s="2">
        <v>15282279</v>
      </c>
      <c r="E16">
        <v>12</v>
      </c>
      <c r="F16">
        <v>71</v>
      </c>
      <c r="G16">
        <v>20</v>
      </c>
      <c r="H16">
        <v>20899</v>
      </c>
    </row>
    <row r="17" spans="2:8">
      <c r="B17" s="1">
        <v>37640217</v>
      </c>
      <c r="C17" s="1">
        <v>50087400</v>
      </c>
      <c r="D17" s="2">
        <v>15674471</v>
      </c>
      <c r="E17">
        <v>12</v>
      </c>
      <c r="F17">
        <v>73</v>
      </c>
      <c r="G17">
        <v>22</v>
      </c>
      <c r="H17">
        <v>21964</v>
      </c>
    </row>
    <row r="18" spans="2:8">
      <c r="B18" s="1">
        <v>40199020</v>
      </c>
      <c r="C18" s="1">
        <v>50809574</v>
      </c>
      <c r="D18" s="2">
        <v>16716166</v>
      </c>
      <c r="E18">
        <v>12</v>
      </c>
      <c r="F18">
        <v>75</v>
      </c>
      <c r="G18">
        <v>22</v>
      </c>
      <c r="H18">
        <v>23761</v>
      </c>
    </row>
    <row r="19" spans="2:8">
      <c r="B19" s="1">
        <v>48398102</v>
      </c>
      <c r="C19" s="1">
        <v>58286385</v>
      </c>
      <c r="D19" s="2">
        <v>17939118</v>
      </c>
      <c r="E19">
        <v>12</v>
      </c>
      <c r="F19">
        <v>75</v>
      </c>
      <c r="G19">
        <v>34</v>
      </c>
      <c r="H19">
        <v>24697</v>
      </c>
    </row>
    <row r="20" spans="2:8">
      <c r="B20" s="1">
        <v>48467781</v>
      </c>
      <c r="C20" s="1">
        <v>61271555</v>
      </c>
      <c r="D20" s="2">
        <v>19820154</v>
      </c>
      <c r="E20">
        <v>22</v>
      </c>
      <c r="F20">
        <v>77</v>
      </c>
      <c r="G20">
        <v>37</v>
      </c>
      <c r="H20">
        <v>28615</v>
      </c>
    </row>
    <row r="21" spans="2:8">
      <c r="B21" s="1">
        <v>51599636</v>
      </c>
      <c r="C21" s="1">
        <v>67556846</v>
      </c>
      <c r="D21" s="2">
        <v>20224016</v>
      </c>
      <c r="E21">
        <v>22</v>
      </c>
      <c r="F21">
        <v>77</v>
      </c>
      <c r="G21">
        <v>53</v>
      </c>
      <c r="H21">
        <v>29702</v>
      </c>
    </row>
    <row r="22" spans="2:8">
      <c r="B22" s="1">
        <v>66476801</v>
      </c>
      <c r="C22" s="1">
        <v>68132959</v>
      </c>
      <c r="D22" s="2">
        <v>21898875</v>
      </c>
      <c r="E22">
        <v>24</v>
      </c>
      <c r="F22">
        <v>77</v>
      </c>
      <c r="G22">
        <v>53</v>
      </c>
      <c r="H22">
        <v>32012</v>
      </c>
    </row>
    <row r="23" spans="2:8">
      <c r="B23" s="1">
        <v>68207745</v>
      </c>
      <c r="C23" s="1">
        <v>77461527</v>
      </c>
      <c r="D23" s="2">
        <v>22234826</v>
      </c>
      <c r="E23">
        <v>26</v>
      </c>
      <c r="F23">
        <v>79</v>
      </c>
      <c r="G23">
        <v>57</v>
      </c>
      <c r="H23">
        <v>33430</v>
      </c>
    </row>
    <row r="24" spans="2:8">
      <c r="B24" s="1">
        <v>71297393</v>
      </c>
      <c r="C24" s="1">
        <v>78817103</v>
      </c>
      <c r="D24" s="2">
        <v>22455835</v>
      </c>
      <c r="E24">
        <v>39</v>
      </c>
      <c r="F24">
        <v>85</v>
      </c>
      <c r="G24">
        <v>61</v>
      </c>
      <c r="H24">
        <v>36031</v>
      </c>
    </row>
    <row r="25" spans="2:8">
      <c r="B25" s="1">
        <v>72022913</v>
      </c>
      <c r="C25" s="1">
        <v>87988319</v>
      </c>
      <c r="D25" s="2">
        <v>23006329</v>
      </c>
      <c r="E25">
        <v>57</v>
      </c>
      <c r="F25">
        <v>85</v>
      </c>
      <c r="G25">
        <v>65</v>
      </c>
      <c r="H25">
        <v>36466</v>
      </c>
    </row>
    <row r="26" spans="2:8">
      <c r="B26" s="1">
        <v>72523521</v>
      </c>
      <c r="C26" s="1">
        <v>91132589</v>
      </c>
      <c r="D26" s="2">
        <v>27425761</v>
      </c>
      <c r="E26">
        <v>57</v>
      </c>
      <c r="F26">
        <v>87</v>
      </c>
      <c r="G26">
        <v>67</v>
      </c>
      <c r="H26">
        <v>36853</v>
      </c>
    </row>
    <row r="27" spans="2:8">
      <c r="B27" s="1">
        <v>74054916</v>
      </c>
      <c r="C27" s="1">
        <v>95259569</v>
      </c>
      <c r="D27" s="2">
        <v>27629426</v>
      </c>
      <c r="E27">
        <v>57</v>
      </c>
      <c r="F27">
        <v>91</v>
      </c>
      <c r="G27">
        <v>67</v>
      </c>
      <c r="H27">
        <v>38421</v>
      </c>
    </row>
    <row r="28" spans="2:8">
      <c r="B28" s="1">
        <v>80318030</v>
      </c>
      <c r="C28" s="1">
        <v>99755946</v>
      </c>
      <c r="D28" s="2">
        <v>27853056</v>
      </c>
      <c r="E28">
        <v>57</v>
      </c>
      <c r="F28">
        <v>126</v>
      </c>
      <c r="G28">
        <v>67</v>
      </c>
      <c r="H28">
        <v>39655</v>
      </c>
    </row>
    <row r="29" spans="2:8">
      <c r="B29" s="1">
        <v>83559077</v>
      </c>
      <c r="C29" s="1">
        <v>101953055</v>
      </c>
      <c r="D29" s="2">
        <v>29766300</v>
      </c>
      <c r="E29">
        <v>63</v>
      </c>
      <c r="F29">
        <v>128</v>
      </c>
      <c r="G29">
        <v>73</v>
      </c>
      <c r="H29">
        <v>41415</v>
      </c>
    </row>
    <row r="30" spans="2:8">
      <c r="B30" s="1">
        <v>90024021</v>
      </c>
      <c r="C30" s="1">
        <v>109780208</v>
      </c>
      <c r="D30" s="2">
        <v>30008104</v>
      </c>
      <c r="E30">
        <v>63</v>
      </c>
      <c r="F30">
        <v>140</v>
      </c>
      <c r="G30">
        <v>73</v>
      </c>
      <c r="H30">
        <v>43700</v>
      </c>
    </row>
    <row r="31" spans="2:8">
      <c r="B31" s="1">
        <v>93377399</v>
      </c>
      <c r="C31" s="1">
        <v>121271009</v>
      </c>
      <c r="D31" s="2">
        <v>30158016</v>
      </c>
      <c r="E31">
        <v>67</v>
      </c>
      <c r="F31">
        <v>142</v>
      </c>
      <c r="G31">
        <v>75</v>
      </c>
      <c r="H31">
        <v>43730</v>
      </c>
    </row>
    <row r="32" spans="2:8">
      <c r="B32" s="1">
        <v>96189044</v>
      </c>
      <c r="C32" s="1">
        <v>121416545</v>
      </c>
      <c r="D32" s="2">
        <v>30382428</v>
      </c>
      <c r="E32">
        <v>67</v>
      </c>
      <c r="F32">
        <v>148</v>
      </c>
      <c r="G32">
        <v>75</v>
      </c>
      <c r="H32">
        <v>49651</v>
      </c>
    </row>
    <row r="33" spans="2:8">
      <c r="B33" s="1">
        <v>97999801</v>
      </c>
      <c r="C33" s="1">
        <v>121510869</v>
      </c>
      <c r="D33" s="2">
        <v>30461816</v>
      </c>
      <c r="E33">
        <v>67</v>
      </c>
      <c r="F33">
        <v>160</v>
      </c>
      <c r="G33">
        <v>77</v>
      </c>
      <c r="H33">
        <v>50903</v>
      </c>
    </row>
    <row r="34" spans="2:8">
      <c r="B34" s="1">
        <v>99998453</v>
      </c>
      <c r="C34" s="1">
        <v>131998395</v>
      </c>
      <c r="D34" s="2">
        <v>30620211</v>
      </c>
      <c r="E34">
        <v>69</v>
      </c>
      <c r="F34">
        <v>170</v>
      </c>
      <c r="G34">
        <v>77</v>
      </c>
      <c r="H34">
        <v>54821</v>
      </c>
    </row>
    <row r="35" spans="2:8">
      <c r="B35" s="1">
        <v>110081247</v>
      </c>
      <c r="C35" s="1">
        <v>139536181</v>
      </c>
      <c r="D35" s="2">
        <v>31646805</v>
      </c>
      <c r="E35">
        <v>69</v>
      </c>
      <c r="F35">
        <v>172</v>
      </c>
      <c r="G35">
        <v>77</v>
      </c>
      <c r="H35">
        <v>55307</v>
      </c>
    </row>
    <row r="36" spans="2:8">
      <c r="B36" s="1">
        <v>114840643</v>
      </c>
      <c r="C36" s="1">
        <v>142719054</v>
      </c>
      <c r="D36" s="2">
        <v>31880065</v>
      </c>
      <c r="E36">
        <v>71</v>
      </c>
      <c r="F36">
        <v>174</v>
      </c>
      <c r="G36">
        <v>77</v>
      </c>
      <c r="H36">
        <v>69685</v>
      </c>
    </row>
    <row r="37" spans="2:8">
      <c r="B37" s="1">
        <v>115066015</v>
      </c>
      <c r="C37" s="1">
        <v>145030300</v>
      </c>
      <c r="D37" s="2">
        <v>33868680</v>
      </c>
      <c r="E37">
        <v>73</v>
      </c>
      <c r="F37">
        <v>186</v>
      </c>
      <c r="G37">
        <v>79</v>
      </c>
      <c r="H37">
        <v>73232</v>
      </c>
    </row>
    <row r="38" spans="2:8">
      <c r="B38" s="1">
        <v>123056518</v>
      </c>
      <c r="C38" s="1">
        <v>145040076</v>
      </c>
      <c r="D38" s="2">
        <v>35051169</v>
      </c>
      <c r="E38">
        <v>73</v>
      </c>
      <c r="F38">
        <v>213</v>
      </c>
      <c r="G38">
        <v>85</v>
      </c>
      <c r="H38">
        <v>74421</v>
      </c>
    </row>
    <row r="39" spans="2:8">
      <c r="B39" s="1">
        <v>136891909</v>
      </c>
      <c r="C39" s="1">
        <v>152255367</v>
      </c>
      <c r="D39" s="2">
        <v>35369175</v>
      </c>
      <c r="E39">
        <v>73</v>
      </c>
      <c r="F39">
        <v>221</v>
      </c>
      <c r="G39">
        <v>85</v>
      </c>
      <c r="H39">
        <v>75444</v>
      </c>
    </row>
    <row r="40" spans="2:8">
      <c r="B40" s="1">
        <v>136954164</v>
      </c>
      <c r="C40" s="1">
        <v>154660901</v>
      </c>
      <c r="D40" s="2">
        <v>35621207</v>
      </c>
      <c r="E40">
        <v>73</v>
      </c>
      <c r="F40">
        <v>233</v>
      </c>
      <c r="G40">
        <v>87</v>
      </c>
      <c r="H40">
        <v>77091</v>
      </c>
    </row>
    <row r="41" spans="2:8">
      <c r="B41" s="1">
        <v>142824711</v>
      </c>
      <c r="C41" s="1">
        <v>156513843</v>
      </c>
      <c r="D41" s="2">
        <v>36026402</v>
      </c>
      <c r="E41">
        <v>75</v>
      </c>
      <c r="F41">
        <v>233</v>
      </c>
      <c r="G41">
        <v>89</v>
      </c>
      <c r="H41">
        <v>77427</v>
      </c>
    </row>
    <row r="42" spans="2:8">
      <c r="B42" s="1">
        <v>161692466</v>
      </c>
      <c r="C42" s="1">
        <v>157803237</v>
      </c>
      <c r="D42" s="2">
        <v>38109259</v>
      </c>
      <c r="E42">
        <v>75</v>
      </c>
      <c r="F42">
        <v>237</v>
      </c>
      <c r="G42">
        <v>91</v>
      </c>
      <c r="H42">
        <v>81991</v>
      </c>
    </row>
    <row r="43" spans="2:8">
      <c r="B43" s="1">
        <v>162467228</v>
      </c>
      <c r="C43" s="1">
        <v>166920466</v>
      </c>
      <c r="D43" s="2">
        <v>38897555</v>
      </c>
      <c r="E43">
        <v>77</v>
      </c>
      <c r="F43">
        <v>237</v>
      </c>
      <c r="G43">
        <v>91</v>
      </c>
      <c r="H43">
        <v>84914</v>
      </c>
    </row>
    <row r="44" spans="2:8">
      <c r="B44" s="1">
        <v>170152037</v>
      </c>
      <c r="C44" s="1">
        <v>168208951</v>
      </c>
      <c r="D44" s="2">
        <v>42390186</v>
      </c>
      <c r="E44">
        <v>77</v>
      </c>
      <c r="F44">
        <v>237</v>
      </c>
      <c r="G44">
        <v>115</v>
      </c>
      <c r="H44">
        <v>87900</v>
      </c>
    </row>
    <row r="45" spans="2:8">
      <c r="B45" s="1">
        <v>176161217</v>
      </c>
      <c r="C45" s="1">
        <v>176516273</v>
      </c>
      <c r="D45" s="2">
        <v>42525436</v>
      </c>
      <c r="E45">
        <v>79</v>
      </c>
      <c r="F45">
        <v>253</v>
      </c>
      <c r="G45">
        <v>126</v>
      </c>
      <c r="H45">
        <v>98721</v>
      </c>
    </row>
    <row r="46" spans="2:8">
      <c r="B46" s="1">
        <v>187804237</v>
      </c>
      <c r="C46" s="1">
        <v>177537377</v>
      </c>
      <c r="D46" s="2">
        <v>43963514</v>
      </c>
      <c r="E46">
        <v>79</v>
      </c>
      <c r="F46">
        <v>255</v>
      </c>
      <c r="G46">
        <v>140</v>
      </c>
      <c r="H46">
        <v>98782</v>
      </c>
    </row>
    <row r="47" spans="2:8">
      <c r="B47" s="1">
        <v>195761727</v>
      </c>
      <c r="C47" s="1">
        <v>180405259</v>
      </c>
      <c r="D47" s="2">
        <v>45481278</v>
      </c>
      <c r="E47">
        <v>79</v>
      </c>
      <c r="F47">
        <v>290</v>
      </c>
      <c r="G47">
        <v>140</v>
      </c>
      <c r="H47">
        <v>100939</v>
      </c>
    </row>
    <row r="48" spans="2:8">
      <c r="B48" s="1">
        <v>204437851</v>
      </c>
      <c r="C48" s="1">
        <v>187080840</v>
      </c>
      <c r="D48" s="2">
        <v>47574112</v>
      </c>
      <c r="E48">
        <v>81</v>
      </c>
      <c r="F48">
        <v>290</v>
      </c>
      <c r="G48">
        <v>148</v>
      </c>
      <c r="H48">
        <v>110952</v>
      </c>
    </row>
    <row r="49" spans="2:8">
      <c r="B49" s="1">
        <v>206587189</v>
      </c>
      <c r="C49" s="1">
        <v>196088553</v>
      </c>
      <c r="D49" s="2">
        <v>50707012</v>
      </c>
      <c r="E49">
        <v>81</v>
      </c>
      <c r="F49">
        <v>298</v>
      </c>
      <c r="G49">
        <v>148</v>
      </c>
      <c r="H49">
        <v>118230</v>
      </c>
    </row>
    <row r="50" spans="2:8">
      <c r="B50" s="1">
        <v>207997817</v>
      </c>
      <c r="C50" s="1">
        <v>197874407</v>
      </c>
      <c r="D50" s="2">
        <v>51015838</v>
      </c>
      <c r="E50">
        <v>81</v>
      </c>
      <c r="F50">
        <v>298</v>
      </c>
      <c r="G50">
        <v>148</v>
      </c>
      <c r="H50">
        <v>118445</v>
      </c>
    </row>
    <row r="51" spans="2:8">
      <c r="B51" s="1">
        <v>209701473</v>
      </c>
      <c r="C51" s="1">
        <v>204398954</v>
      </c>
      <c r="D51" s="2">
        <v>51557800</v>
      </c>
      <c r="E51">
        <v>83</v>
      </c>
      <c r="F51">
        <v>300</v>
      </c>
      <c r="G51">
        <v>150</v>
      </c>
      <c r="H51">
        <v>121929</v>
      </c>
    </row>
    <row r="52" spans="2:8">
      <c r="B52" s="1">
        <v>212023690</v>
      </c>
      <c r="C52" s="1">
        <v>205994526</v>
      </c>
      <c r="D52" s="2">
        <v>52288615</v>
      </c>
      <c r="E52">
        <v>83</v>
      </c>
      <c r="F52">
        <v>300</v>
      </c>
      <c r="G52">
        <v>150</v>
      </c>
      <c r="H52">
        <v>122478</v>
      </c>
    </row>
    <row r="53" spans="2:8">
      <c r="B53" s="1">
        <v>217449029</v>
      </c>
      <c r="C53" s="1">
        <v>206567629</v>
      </c>
      <c r="D53" s="2">
        <v>53047282</v>
      </c>
      <c r="E53">
        <v>85</v>
      </c>
      <c r="F53">
        <v>306</v>
      </c>
      <c r="G53">
        <v>150</v>
      </c>
      <c r="H53">
        <v>126718</v>
      </c>
    </row>
    <row r="54" spans="2:8">
      <c r="B54" s="1">
        <v>220181446</v>
      </c>
      <c r="C54" s="1">
        <v>215996380</v>
      </c>
      <c r="D54" s="2">
        <v>53134434</v>
      </c>
      <c r="E54">
        <v>85</v>
      </c>
      <c r="F54">
        <v>308</v>
      </c>
      <c r="G54">
        <v>152</v>
      </c>
      <c r="H54">
        <v>133656</v>
      </c>
    </row>
    <row r="55" spans="2:8">
      <c r="B55" s="1">
        <v>222252741</v>
      </c>
      <c r="C55" s="1">
        <v>218956675</v>
      </c>
      <c r="D55" s="2">
        <v>55312540</v>
      </c>
      <c r="E55">
        <v>85</v>
      </c>
      <c r="F55">
        <v>316</v>
      </c>
      <c r="G55">
        <v>156</v>
      </c>
      <c r="H55">
        <v>136915</v>
      </c>
    </row>
    <row r="56" spans="2:8">
      <c r="B56" s="1">
        <v>232004092</v>
      </c>
      <c r="C56" s="1">
        <v>223893749</v>
      </c>
      <c r="D56" s="2">
        <v>57046247</v>
      </c>
      <c r="E56">
        <v>91</v>
      </c>
      <c r="F56">
        <v>320</v>
      </c>
      <c r="G56">
        <v>158</v>
      </c>
      <c r="H56">
        <v>141169</v>
      </c>
    </row>
    <row r="57" spans="2:8">
      <c r="B57" s="1">
        <v>232297543</v>
      </c>
      <c r="C57" s="1">
        <v>233366275</v>
      </c>
      <c r="D57" s="2">
        <v>57685026</v>
      </c>
      <c r="E57">
        <v>93</v>
      </c>
      <c r="F57">
        <v>340</v>
      </c>
      <c r="G57">
        <v>162</v>
      </c>
      <c r="H57">
        <v>143871</v>
      </c>
    </row>
    <row r="58" spans="2:8">
      <c r="B58" s="1">
        <v>234592083</v>
      </c>
      <c r="C58" s="1">
        <v>237262251</v>
      </c>
      <c r="D58" s="2">
        <v>57705943</v>
      </c>
      <c r="E58">
        <v>111</v>
      </c>
      <c r="F58">
        <v>369</v>
      </c>
      <c r="G58">
        <v>162</v>
      </c>
      <c r="H58">
        <v>146468</v>
      </c>
    </row>
    <row r="59" spans="2:8">
      <c r="B59" s="1">
        <v>235603757</v>
      </c>
      <c r="C59" s="1">
        <v>245890186</v>
      </c>
      <c r="D59" s="2">
        <v>58661282</v>
      </c>
      <c r="E59">
        <v>138</v>
      </c>
      <c r="F59">
        <v>375</v>
      </c>
      <c r="G59">
        <v>164</v>
      </c>
      <c r="H59">
        <v>147159</v>
      </c>
    </row>
    <row r="60" spans="2:8">
      <c r="B60" s="1">
        <v>238466895</v>
      </c>
      <c r="C60" s="1">
        <v>249331691</v>
      </c>
      <c r="D60" s="2">
        <v>60047643</v>
      </c>
      <c r="E60">
        <v>140</v>
      </c>
      <c r="F60">
        <v>395</v>
      </c>
      <c r="G60">
        <v>168</v>
      </c>
      <c r="H60">
        <v>157891</v>
      </c>
    </row>
    <row r="61" spans="2:8">
      <c r="B61" s="1">
        <v>250928191</v>
      </c>
      <c r="C61" s="1">
        <v>250693535</v>
      </c>
      <c r="D61" s="2">
        <v>60098969</v>
      </c>
      <c r="E61">
        <v>142</v>
      </c>
      <c r="F61">
        <v>405</v>
      </c>
      <c r="G61">
        <v>178</v>
      </c>
      <c r="H61">
        <v>159791</v>
      </c>
    </row>
    <row r="62" spans="2:8">
      <c r="B62" s="1">
        <v>261005229</v>
      </c>
      <c r="C62" s="1">
        <v>260428371</v>
      </c>
      <c r="D62" s="2">
        <v>62893927</v>
      </c>
      <c r="E62">
        <v>146</v>
      </c>
      <c r="F62">
        <v>417</v>
      </c>
      <c r="G62">
        <v>201</v>
      </c>
      <c r="H62">
        <v>160725</v>
      </c>
    </row>
    <row r="63" spans="2:8">
      <c r="B63" s="1">
        <v>267915092</v>
      </c>
      <c r="C63" s="1">
        <v>265411606</v>
      </c>
      <c r="D63" s="2">
        <v>64215936</v>
      </c>
      <c r="E63">
        <v>150</v>
      </c>
      <c r="F63">
        <v>458</v>
      </c>
      <c r="G63">
        <v>217</v>
      </c>
      <c r="H63">
        <v>170215</v>
      </c>
    </row>
    <row r="64" spans="2:8">
      <c r="B64" s="1">
        <v>291419754</v>
      </c>
      <c r="C64" s="1">
        <v>267186703</v>
      </c>
      <c r="D64" s="2">
        <v>68430654</v>
      </c>
      <c r="E64">
        <v>150</v>
      </c>
      <c r="F64">
        <v>466</v>
      </c>
      <c r="G64">
        <v>221</v>
      </c>
      <c r="H64">
        <v>182734</v>
      </c>
    </row>
    <row r="65" spans="2:8">
      <c r="B65" s="1">
        <v>295679492</v>
      </c>
      <c r="C65" s="1">
        <v>273655893</v>
      </c>
      <c r="D65" s="2">
        <v>69117107</v>
      </c>
      <c r="E65">
        <v>150</v>
      </c>
      <c r="F65">
        <v>470</v>
      </c>
      <c r="G65">
        <v>223</v>
      </c>
      <c r="H65">
        <v>185124</v>
      </c>
    </row>
    <row r="66" spans="2:8">
      <c r="B66" s="1">
        <v>303386434</v>
      </c>
      <c r="C66" s="1">
        <v>289307887</v>
      </c>
      <c r="D66" s="2">
        <v>69939928</v>
      </c>
      <c r="E66">
        <v>150</v>
      </c>
      <c r="F66">
        <v>476</v>
      </c>
      <c r="G66">
        <v>225</v>
      </c>
      <c r="H66">
        <v>185920</v>
      </c>
    </row>
    <row r="67" spans="2:8">
      <c r="B67" s="1">
        <v>304289040</v>
      </c>
      <c r="C67" s="1">
        <v>290679791</v>
      </c>
      <c r="D67" s="2">
        <v>72287251</v>
      </c>
      <c r="E67">
        <v>152</v>
      </c>
      <c r="F67">
        <v>482</v>
      </c>
      <c r="G67">
        <v>231</v>
      </c>
      <c r="H67">
        <v>187881</v>
      </c>
    </row>
    <row r="68" spans="2:8">
      <c r="B68" s="1">
        <v>305794541</v>
      </c>
      <c r="C68" s="1">
        <v>293829113</v>
      </c>
      <c r="D68" s="2">
        <v>72291195</v>
      </c>
      <c r="E68">
        <v>152</v>
      </c>
      <c r="F68">
        <v>529</v>
      </c>
      <c r="G68">
        <v>235</v>
      </c>
      <c r="H68">
        <v>199075</v>
      </c>
    </row>
    <row r="69" spans="2:8">
      <c r="B69" s="1">
        <v>336940620</v>
      </c>
      <c r="C69" s="1">
        <v>295010561</v>
      </c>
      <c r="D69" s="2">
        <v>74633097</v>
      </c>
      <c r="E69">
        <v>158</v>
      </c>
      <c r="F69">
        <v>543</v>
      </c>
      <c r="G69">
        <v>237</v>
      </c>
      <c r="H69">
        <v>210864</v>
      </c>
    </row>
    <row r="70" spans="2:8">
      <c r="B70" s="1">
        <v>343710547</v>
      </c>
      <c r="C70" s="1">
        <v>304336544</v>
      </c>
      <c r="D70" s="2">
        <v>79122846</v>
      </c>
      <c r="E70">
        <v>168</v>
      </c>
      <c r="F70">
        <v>555</v>
      </c>
      <c r="G70">
        <v>239</v>
      </c>
      <c r="H70">
        <v>216198</v>
      </c>
    </row>
    <row r="71" spans="2:8">
      <c r="B71" s="1">
        <v>376772779</v>
      </c>
      <c r="C71" s="1">
        <v>304761795</v>
      </c>
      <c r="D71" s="2">
        <v>80585623</v>
      </c>
      <c r="E71">
        <v>207</v>
      </c>
      <c r="F71">
        <v>555</v>
      </c>
      <c r="G71">
        <v>247</v>
      </c>
      <c r="H71">
        <v>220308</v>
      </c>
    </row>
    <row r="72" spans="2:8">
      <c r="B72" s="1">
        <v>381455163</v>
      </c>
      <c r="C72" s="1">
        <v>305030774</v>
      </c>
      <c r="D72" s="2">
        <v>98196342</v>
      </c>
      <c r="E72">
        <v>219</v>
      </c>
      <c r="F72">
        <v>559</v>
      </c>
      <c r="G72">
        <v>257</v>
      </c>
      <c r="H72">
        <v>221325</v>
      </c>
    </row>
    <row r="73" spans="2:8">
      <c r="B73" s="1">
        <v>400795150</v>
      </c>
      <c r="C73" s="1">
        <v>312132323</v>
      </c>
      <c r="D73" s="2">
        <v>100673504</v>
      </c>
      <c r="E73">
        <v>221</v>
      </c>
      <c r="F73">
        <v>622</v>
      </c>
      <c r="G73">
        <v>257</v>
      </c>
      <c r="H73">
        <v>222095</v>
      </c>
    </row>
    <row r="74" spans="2:8">
      <c r="B74" s="1">
        <v>407986137</v>
      </c>
      <c r="C74" s="1">
        <v>315011911</v>
      </c>
      <c r="D74" s="2">
        <v>103391016</v>
      </c>
      <c r="E74">
        <v>227</v>
      </c>
      <c r="F74">
        <v>626</v>
      </c>
      <c r="G74">
        <v>296</v>
      </c>
      <c r="H74">
        <v>224108</v>
      </c>
    </row>
    <row r="75" spans="2:8">
      <c r="B75" s="1">
        <v>411797175</v>
      </c>
      <c r="C75" s="1">
        <v>327424388</v>
      </c>
      <c r="D75" s="2">
        <v>103445695</v>
      </c>
      <c r="E75">
        <v>229</v>
      </c>
      <c r="F75">
        <v>630</v>
      </c>
      <c r="G75">
        <v>302</v>
      </c>
      <c r="H75">
        <v>225204</v>
      </c>
    </row>
    <row r="76" spans="2:8">
      <c r="B76" s="1">
        <v>417965162</v>
      </c>
      <c r="C76" s="1">
        <v>327711523</v>
      </c>
      <c r="D76" s="2">
        <v>104095366</v>
      </c>
      <c r="E76">
        <v>241</v>
      </c>
      <c r="F76">
        <v>634</v>
      </c>
      <c r="G76">
        <v>302</v>
      </c>
      <c r="H76">
        <v>227483</v>
      </c>
    </row>
    <row r="77" spans="2:8">
      <c r="B77" s="1">
        <v>438035502</v>
      </c>
      <c r="C77" s="1">
        <v>342436789</v>
      </c>
      <c r="D77" s="2">
        <v>111631434</v>
      </c>
      <c r="E77">
        <v>245</v>
      </c>
      <c r="F77">
        <v>646</v>
      </c>
      <c r="G77">
        <v>308</v>
      </c>
      <c r="H77">
        <v>229784</v>
      </c>
    </row>
    <row r="78" spans="2:8">
      <c r="B78" s="1">
        <v>442538274</v>
      </c>
      <c r="C78" s="1">
        <v>363894811</v>
      </c>
      <c r="D78" s="2">
        <v>121425981</v>
      </c>
      <c r="E78">
        <v>249</v>
      </c>
      <c r="F78">
        <v>707</v>
      </c>
      <c r="G78">
        <v>316</v>
      </c>
      <c r="H78">
        <v>230635</v>
      </c>
    </row>
    <row r="79" spans="2:8">
      <c r="B79" s="1">
        <v>443343241</v>
      </c>
      <c r="C79" s="1">
        <v>384129093</v>
      </c>
      <c r="D79" s="2">
        <v>125707112</v>
      </c>
      <c r="E79">
        <v>259</v>
      </c>
      <c r="F79">
        <v>721</v>
      </c>
      <c r="G79">
        <v>318</v>
      </c>
      <c r="H79">
        <v>235942</v>
      </c>
    </row>
    <row r="80" spans="2:8">
      <c r="B80" s="1">
        <v>458322613</v>
      </c>
      <c r="C80" s="1">
        <v>390011140</v>
      </c>
      <c r="D80" s="2">
        <v>127494894</v>
      </c>
      <c r="E80">
        <v>272</v>
      </c>
      <c r="F80">
        <v>756</v>
      </c>
      <c r="G80">
        <v>320</v>
      </c>
      <c r="H80">
        <v>243198</v>
      </c>
    </row>
    <row r="81" spans="2:8">
      <c r="B81" s="1">
        <v>464880404</v>
      </c>
      <c r="C81" s="1">
        <v>429126167</v>
      </c>
      <c r="D81" s="2">
        <v>128140842</v>
      </c>
      <c r="E81">
        <v>290</v>
      </c>
      <c r="F81">
        <v>790</v>
      </c>
      <c r="G81">
        <v>322</v>
      </c>
      <c r="H81">
        <v>245094</v>
      </c>
    </row>
    <row r="82" spans="2:8">
      <c r="B82" s="1">
        <v>465734880</v>
      </c>
      <c r="C82" s="1">
        <v>452812852</v>
      </c>
      <c r="D82" s="2">
        <v>143608911</v>
      </c>
      <c r="E82">
        <v>302</v>
      </c>
      <c r="F82">
        <v>861</v>
      </c>
      <c r="G82">
        <v>348</v>
      </c>
      <c r="H82">
        <v>259612</v>
      </c>
    </row>
    <row r="83" spans="2:8">
      <c r="B83" s="1">
        <v>474529303</v>
      </c>
      <c r="C83" s="1">
        <v>477034934</v>
      </c>
      <c r="D83" s="2">
        <v>145061546</v>
      </c>
      <c r="E83">
        <v>304</v>
      </c>
      <c r="F83">
        <v>1009</v>
      </c>
      <c r="G83">
        <v>379</v>
      </c>
      <c r="H83">
        <v>264682</v>
      </c>
    </row>
    <row r="84" spans="2:8">
      <c r="B84" s="1">
        <v>503828339</v>
      </c>
      <c r="C84" s="1">
        <v>515933129</v>
      </c>
      <c r="D84" s="2">
        <v>146089418</v>
      </c>
      <c r="E84">
        <v>304</v>
      </c>
      <c r="F84">
        <v>1017</v>
      </c>
      <c r="G84">
        <v>381</v>
      </c>
      <c r="H84">
        <v>279267</v>
      </c>
    </row>
    <row r="85" spans="2:8">
      <c r="B85" s="1">
        <v>522809173</v>
      </c>
      <c r="C85" s="1">
        <v>546328491</v>
      </c>
      <c r="D85" s="2">
        <v>147810407</v>
      </c>
      <c r="E85">
        <v>306</v>
      </c>
      <c r="F85">
        <v>1017</v>
      </c>
      <c r="G85">
        <v>383</v>
      </c>
      <c r="H85">
        <v>286772</v>
      </c>
    </row>
    <row r="86" spans="2:8">
      <c r="B86" s="1">
        <v>556807820</v>
      </c>
      <c r="C86" s="1">
        <v>560786903</v>
      </c>
      <c r="D86" s="2">
        <v>148071701</v>
      </c>
      <c r="E86">
        <v>306</v>
      </c>
      <c r="F86">
        <v>1185</v>
      </c>
      <c r="G86">
        <v>383</v>
      </c>
      <c r="H86">
        <v>293994</v>
      </c>
    </row>
    <row r="87" spans="2:8">
      <c r="B87" s="1">
        <v>597806155</v>
      </c>
      <c r="C87" s="1">
        <v>582534896</v>
      </c>
      <c r="D87" s="2">
        <v>149664911</v>
      </c>
      <c r="E87">
        <v>308</v>
      </c>
      <c r="F87">
        <v>1189</v>
      </c>
      <c r="G87">
        <v>387</v>
      </c>
      <c r="H87">
        <v>295120</v>
      </c>
    </row>
    <row r="88" spans="2:8">
      <c r="B88" s="1">
        <v>620488691</v>
      </c>
      <c r="C88" s="1">
        <v>600186582</v>
      </c>
      <c r="D88" s="2">
        <v>151252186</v>
      </c>
      <c r="E88">
        <v>310</v>
      </c>
      <c r="F88">
        <v>1191</v>
      </c>
      <c r="G88">
        <v>395</v>
      </c>
      <c r="H88">
        <v>296870</v>
      </c>
    </row>
    <row r="89" spans="2:8">
      <c r="B89" s="1">
        <v>651383905</v>
      </c>
      <c r="C89" s="1">
        <v>622891671</v>
      </c>
      <c r="D89" s="2">
        <v>154638473</v>
      </c>
      <c r="E89">
        <v>310</v>
      </c>
      <c r="F89">
        <v>1264</v>
      </c>
      <c r="G89">
        <v>395</v>
      </c>
      <c r="H89">
        <v>298037</v>
      </c>
    </row>
    <row r="90" spans="2:8">
      <c r="B90" s="1">
        <v>670338437</v>
      </c>
      <c r="C90" s="1">
        <v>647507345</v>
      </c>
      <c r="D90" s="2">
        <v>164553205</v>
      </c>
      <c r="E90">
        <v>312</v>
      </c>
      <c r="F90">
        <v>1278</v>
      </c>
      <c r="G90">
        <v>397</v>
      </c>
      <c r="H90">
        <v>313811</v>
      </c>
    </row>
    <row r="91" spans="2:8">
      <c r="B91" s="1">
        <v>688593159</v>
      </c>
      <c r="C91" s="1">
        <v>743433001</v>
      </c>
      <c r="D91" s="2">
        <v>164751174</v>
      </c>
      <c r="E91">
        <v>312</v>
      </c>
      <c r="F91">
        <v>1659</v>
      </c>
      <c r="G91">
        <v>415</v>
      </c>
      <c r="H91">
        <v>330401</v>
      </c>
    </row>
    <row r="92" spans="2:8">
      <c r="B92" s="1">
        <v>712595261</v>
      </c>
      <c r="C92" s="1">
        <v>780805388</v>
      </c>
      <c r="D92" s="2">
        <v>178066245</v>
      </c>
      <c r="E92">
        <v>320</v>
      </c>
      <c r="F92">
        <v>1797</v>
      </c>
      <c r="G92">
        <v>458</v>
      </c>
      <c r="H92">
        <v>361722</v>
      </c>
    </row>
    <row r="93" spans="2:8">
      <c r="B93" s="1">
        <v>712617290</v>
      </c>
      <c r="C93" s="1">
        <v>782437382</v>
      </c>
      <c r="D93" s="2">
        <v>187775057</v>
      </c>
      <c r="E93">
        <v>322</v>
      </c>
      <c r="F93">
        <v>1910</v>
      </c>
      <c r="G93">
        <v>470</v>
      </c>
      <c r="H93">
        <v>415141</v>
      </c>
    </row>
    <row r="94" spans="2:8">
      <c r="B94" s="1">
        <v>717430263</v>
      </c>
      <c r="C94" s="1">
        <v>829749196</v>
      </c>
      <c r="D94" s="2">
        <v>237185168</v>
      </c>
      <c r="E94">
        <v>336</v>
      </c>
      <c r="F94">
        <v>1918</v>
      </c>
      <c r="G94">
        <v>474</v>
      </c>
      <c r="H94">
        <v>416964</v>
      </c>
    </row>
    <row r="95" spans="2:8">
      <c r="B95" s="1">
        <v>734646373</v>
      </c>
      <c r="C95" s="1">
        <v>854130400</v>
      </c>
      <c r="D95" s="2">
        <v>252200557</v>
      </c>
      <c r="E95">
        <v>340</v>
      </c>
      <c r="F95">
        <v>2048</v>
      </c>
      <c r="G95">
        <v>478</v>
      </c>
      <c r="H95">
        <v>556231</v>
      </c>
    </row>
    <row r="96" spans="2:8">
      <c r="B96" s="1">
        <v>760184106</v>
      </c>
      <c r="C96" s="1">
        <v>898910369</v>
      </c>
      <c r="D96" s="2">
        <v>267280591</v>
      </c>
      <c r="E96">
        <v>346</v>
      </c>
      <c r="F96">
        <v>2172</v>
      </c>
      <c r="G96">
        <v>480</v>
      </c>
      <c r="H96">
        <v>606891</v>
      </c>
    </row>
    <row r="97" spans="1:8">
      <c r="B97" s="1">
        <v>807862386</v>
      </c>
      <c r="C97" s="1">
        <v>953877652</v>
      </c>
      <c r="D97" s="2">
        <v>274569448</v>
      </c>
      <c r="E97">
        <v>383</v>
      </c>
      <c r="F97">
        <v>2220</v>
      </c>
      <c r="G97">
        <v>498</v>
      </c>
      <c r="H97">
        <v>616438</v>
      </c>
    </row>
    <row r="98" spans="1:8">
      <c r="B98" s="1">
        <v>812798082</v>
      </c>
      <c r="C98" s="1">
        <v>1018000871</v>
      </c>
      <c r="D98" s="2">
        <v>284985975</v>
      </c>
      <c r="E98">
        <v>409</v>
      </c>
      <c r="F98">
        <v>2427</v>
      </c>
      <c r="G98">
        <v>510</v>
      </c>
      <c r="H98">
        <v>639176</v>
      </c>
    </row>
    <row r="99" spans="1:8">
      <c r="B99" s="1">
        <v>836321547</v>
      </c>
      <c r="C99" s="1">
        <v>1034531520</v>
      </c>
      <c r="D99" s="2">
        <v>295158336</v>
      </c>
      <c r="E99">
        <v>411</v>
      </c>
      <c r="F99">
        <v>2625</v>
      </c>
      <c r="G99">
        <v>516</v>
      </c>
      <c r="H99">
        <v>719338</v>
      </c>
    </row>
    <row r="100" spans="1:8">
      <c r="B100" s="1">
        <v>856534636</v>
      </c>
      <c r="C100" s="1">
        <v>1041128686</v>
      </c>
      <c r="D100" s="2">
        <v>364868355</v>
      </c>
      <c r="E100">
        <v>411</v>
      </c>
      <c r="F100">
        <v>2751</v>
      </c>
      <c r="G100">
        <v>543</v>
      </c>
      <c r="H100">
        <v>729298</v>
      </c>
    </row>
    <row r="101" spans="1:8">
      <c r="B101" s="1">
        <v>879003314</v>
      </c>
      <c r="C101" s="1">
        <v>1171342483</v>
      </c>
      <c r="D101" s="2">
        <v>388066567</v>
      </c>
      <c r="E101">
        <v>460</v>
      </c>
      <c r="F101">
        <v>3000</v>
      </c>
      <c r="G101">
        <v>571</v>
      </c>
      <c r="H101">
        <v>869118</v>
      </c>
    </row>
    <row r="102" spans="1:8">
      <c r="B102" s="1">
        <v>899655520</v>
      </c>
      <c r="C102" s="1">
        <v>1184339097</v>
      </c>
      <c r="D102" s="2">
        <v>399234484</v>
      </c>
      <c r="E102">
        <v>464</v>
      </c>
      <c r="F102">
        <v>3043</v>
      </c>
      <c r="G102">
        <v>630</v>
      </c>
      <c r="H102">
        <v>992204</v>
      </c>
    </row>
    <row r="103" spans="1:8">
      <c r="B103" s="1">
        <v>937094499</v>
      </c>
      <c r="C103" s="1">
        <v>1186646911</v>
      </c>
      <c r="D103" s="2">
        <v>479468844</v>
      </c>
      <c r="E103">
        <v>474</v>
      </c>
      <c r="F103">
        <v>3168</v>
      </c>
      <c r="G103">
        <v>640</v>
      </c>
      <c r="H103">
        <v>1092821</v>
      </c>
    </row>
    <row r="104" spans="1:8">
      <c r="B104" s="1">
        <v>941118125</v>
      </c>
      <c r="C104" s="1">
        <v>1540108392</v>
      </c>
      <c r="D104" s="2">
        <v>522839098</v>
      </c>
      <c r="E104">
        <v>622</v>
      </c>
      <c r="F104">
        <v>3557</v>
      </c>
      <c r="G104">
        <v>790</v>
      </c>
      <c r="H104">
        <v>1254866</v>
      </c>
    </row>
    <row r="105" spans="1:8">
      <c r="B105" s="1">
        <v>1139081489</v>
      </c>
      <c r="C105" s="1">
        <v>1591908691</v>
      </c>
      <c r="D105" s="2">
        <v>579117855</v>
      </c>
      <c r="E105">
        <v>768</v>
      </c>
      <c r="F105">
        <v>3780</v>
      </c>
      <c r="G105">
        <v>794</v>
      </c>
      <c r="H105">
        <v>1450222</v>
      </c>
    </row>
    <row r="107" spans="1:8">
      <c r="A107" t="s">
        <v>119</v>
      </c>
      <c r="B107">
        <f>B105-B6</f>
        <v>1139047877</v>
      </c>
      <c r="C107">
        <f t="shared" ref="C107:H107" si="1">C105-C6</f>
        <v>1590715867</v>
      </c>
      <c r="D107">
        <f t="shared" si="1"/>
        <v>575639975</v>
      </c>
      <c r="E107">
        <f t="shared" si="1"/>
        <v>768</v>
      </c>
      <c r="F107">
        <f t="shared" si="1"/>
        <v>3780</v>
      </c>
      <c r="G107">
        <f t="shared" si="1"/>
        <v>790</v>
      </c>
      <c r="H107">
        <f t="shared" si="1"/>
        <v>1448897</v>
      </c>
    </row>
    <row r="109" spans="1:8">
      <c r="A109" t="s">
        <v>120</v>
      </c>
      <c r="B109">
        <f>B105/20</f>
        <v>56954074.450000003</v>
      </c>
      <c r="C109">
        <f t="shared" ref="C109:H109" si="2">C105/20</f>
        <v>79595434.549999997</v>
      </c>
      <c r="D109">
        <f t="shared" si="2"/>
        <v>28955892.75</v>
      </c>
      <c r="E109">
        <f t="shared" si="2"/>
        <v>38.4</v>
      </c>
      <c r="F109">
        <f t="shared" si="2"/>
        <v>189</v>
      </c>
      <c r="G109">
        <f t="shared" si="2"/>
        <v>39.700000000000003</v>
      </c>
      <c r="H109">
        <f t="shared" si="2"/>
        <v>72511.100000000006</v>
      </c>
    </row>
    <row r="110" spans="1:8">
      <c r="A110" t="s">
        <v>121</v>
      </c>
      <c r="B110">
        <v>20</v>
      </c>
      <c r="C110">
        <v>20</v>
      </c>
      <c r="D110">
        <v>20</v>
      </c>
      <c r="E110">
        <v>20</v>
      </c>
      <c r="F110">
        <v>20</v>
      </c>
      <c r="G110">
        <v>20</v>
      </c>
      <c r="H110">
        <v>20</v>
      </c>
    </row>
    <row r="112" spans="1:8">
      <c r="A112" t="s">
        <v>122</v>
      </c>
      <c r="B112" s="2">
        <f>B109</f>
        <v>56954074.450000003</v>
      </c>
      <c r="C112" s="2">
        <f t="shared" ref="C112:G112" si="3">C109</f>
        <v>79595434.549999997</v>
      </c>
      <c r="D112" s="2">
        <f t="shared" si="3"/>
        <v>28955892.75</v>
      </c>
      <c r="E112" s="2">
        <f t="shared" si="3"/>
        <v>38.4</v>
      </c>
      <c r="F112" s="2">
        <f t="shared" si="3"/>
        <v>189</v>
      </c>
      <c r="G112" s="2">
        <f t="shared" si="3"/>
        <v>39.700000000000003</v>
      </c>
      <c r="H112" s="2">
        <f t="shared" ref="H112" si="4">H109</f>
        <v>72511.100000000006</v>
      </c>
    </row>
    <row r="113" spans="2:8">
      <c r="B113" s="2">
        <f>B109*2</f>
        <v>113908148.90000001</v>
      </c>
      <c r="C113" s="2">
        <f t="shared" ref="C113:G113" si="5">C109*2</f>
        <v>159190869.09999999</v>
      </c>
      <c r="D113" s="2">
        <f t="shared" si="5"/>
        <v>57911785.5</v>
      </c>
      <c r="E113" s="2">
        <f t="shared" si="5"/>
        <v>76.8</v>
      </c>
      <c r="F113" s="2">
        <f t="shared" si="5"/>
        <v>378</v>
      </c>
      <c r="G113" s="2">
        <f t="shared" si="5"/>
        <v>79.400000000000006</v>
      </c>
      <c r="H113" s="2">
        <f t="shared" ref="H113" si="6">H109*2</f>
        <v>145022.20000000001</v>
      </c>
    </row>
    <row r="114" spans="2:8">
      <c r="B114" s="2">
        <f>B109*3</f>
        <v>170862223.35000002</v>
      </c>
      <c r="C114" s="2">
        <f t="shared" ref="C114:G114" si="7">C109*3</f>
        <v>238786303.64999998</v>
      </c>
      <c r="D114" s="2">
        <f t="shared" si="7"/>
        <v>86867678.25</v>
      </c>
      <c r="E114" s="2">
        <f t="shared" si="7"/>
        <v>115.19999999999999</v>
      </c>
      <c r="F114" s="2">
        <f t="shared" si="7"/>
        <v>567</v>
      </c>
      <c r="G114" s="2">
        <f t="shared" si="7"/>
        <v>119.10000000000001</v>
      </c>
      <c r="H114" s="2">
        <f t="shared" ref="H114" si="8">H109*3</f>
        <v>217533.30000000002</v>
      </c>
    </row>
    <row r="115" spans="2:8">
      <c r="B115" s="2">
        <f>B109*4</f>
        <v>227816297.80000001</v>
      </c>
      <c r="C115" s="2">
        <f t="shared" ref="C115:G115" si="9">C109*4</f>
        <v>318381738.19999999</v>
      </c>
      <c r="D115" s="2">
        <f t="shared" si="9"/>
        <v>115823571</v>
      </c>
      <c r="E115" s="2">
        <f t="shared" si="9"/>
        <v>153.6</v>
      </c>
      <c r="F115" s="2">
        <f t="shared" si="9"/>
        <v>756</v>
      </c>
      <c r="G115" s="2">
        <f t="shared" si="9"/>
        <v>158.80000000000001</v>
      </c>
      <c r="H115" s="2">
        <f t="shared" ref="H115" si="10">H109*4</f>
        <v>290044.40000000002</v>
      </c>
    </row>
    <row r="116" spans="2:8">
      <c r="B116" s="2">
        <f>B109*5</f>
        <v>284770372.25</v>
      </c>
      <c r="C116" s="2">
        <f t="shared" ref="C116:G116" si="11">C109*5</f>
        <v>397977172.75</v>
      </c>
      <c r="D116" s="2">
        <f t="shared" si="11"/>
        <v>144779463.75</v>
      </c>
      <c r="E116" s="2">
        <f t="shared" si="11"/>
        <v>192</v>
      </c>
      <c r="F116" s="2">
        <f t="shared" si="11"/>
        <v>945</v>
      </c>
      <c r="G116" s="2">
        <f t="shared" si="11"/>
        <v>198.5</v>
      </c>
      <c r="H116" s="2">
        <f t="shared" ref="H116" si="12">H109*5</f>
        <v>362555.5</v>
      </c>
    </row>
    <row r="117" spans="2:8">
      <c r="B117" s="2">
        <f>B109*6</f>
        <v>341724446.70000005</v>
      </c>
      <c r="C117" s="2">
        <f t="shared" ref="C117:G117" si="13">C109*6</f>
        <v>477572607.29999995</v>
      </c>
      <c r="D117" s="2">
        <f t="shared" si="13"/>
        <v>173735356.5</v>
      </c>
      <c r="E117" s="2">
        <f t="shared" si="13"/>
        <v>230.39999999999998</v>
      </c>
      <c r="F117" s="2">
        <f t="shared" si="13"/>
        <v>1134</v>
      </c>
      <c r="G117" s="2">
        <f t="shared" si="13"/>
        <v>238.20000000000002</v>
      </c>
      <c r="H117" s="2">
        <f t="shared" ref="H117" si="14">H109*6</f>
        <v>435066.60000000003</v>
      </c>
    </row>
    <row r="118" spans="2:8">
      <c r="B118" s="2">
        <f>B109*7</f>
        <v>398678521.15000004</v>
      </c>
      <c r="C118" s="2">
        <f t="shared" ref="C118:G118" si="15">C109*7</f>
        <v>557168041.85000002</v>
      </c>
      <c r="D118" s="2">
        <f t="shared" si="15"/>
        <v>202691249.25</v>
      </c>
      <c r="E118" s="2">
        <f t="shared" si="15"/>
        <v>268.8</v>
      </c>
      <c r="F118" s="2">
        <f t="shared" si="15"/>
        <v>1323</v>
      </c>
      <c r="G118" s="2">
        <f t="shared" si="15"/>
        <v>277.90000000000003</v>
      </c>
      <c r="H118" s="2">
        <f t="shared" ref="H118" si="16">H109*7</f>
        <v>507577.70000000007</v>
      </c>
    </row>
    <row r="119" spans="2:8">
      <c r="B119" s="2">
        <f>B109*8</f>
        <v>455632595.60000002</v>
      </c>
      <c r="C119" s="2">
        <f t="shared" ref="C119:G119" si="17">C109*8</f>
        <v>636763476.39999998</v>
      </c>
      <c r="D119" s="2">
        <f t="shared" si="17"/>
        <v>231647142</v>
      </c>
      <c r="E119" s="2">
        <f t="shared" si="17"/>
        <v>307.2</v>
      </c>
      <c r="F119" s="2">
        <f t="shared" si="17"/>
        <v>1512</v>
      </c>
      <c r="G119" s="2">
        <f t="shared" si="17"/>
        <v>317.60000000000002</v>
      </c>
      <c r="H119" s="2">
        <f t="shared" ref="H119" si="18">H109*8</f>
        <v>580088.80000000005</v>
      </c>
    </row>
    <row r="120" spans="2:8">
      <c r="B120" s="2">
        <f>B109*9</f>
        <v>512586670.05000001</v>
      </c>
      <c r="C120" s="2">
        <f t="shared" ref="C120:G120" si="19">C109*9</f>
        <v>716358910.94999993</v>
      </c>
      <c r="D120" s="2">
        <f t="shared" si="19"/>
        <v>260603034.75</v>
      </c>
      <c r="E120" s="2">
        <f t="shared" si="19"/>
        <v>345.59999999999997</v>
      </c>
      <c r="F120" s="2">
        <f t="shared" si="19"/>
        <v>1701</v>
      </c>
      <c r="G120" s="2">
        <f t="shared" si="19"/>
        <v>357.3</v>
      </c>
      <c r="H120" s="2">
        <f t="shared" ref="H120" si="20">H109*9</f>
        <v>652599.9</v>
      </c>
    </row>
    <row r="121" spans="2:8">
      <c r="B121" s="2">
        <f>B109*10</f>
        <v>569540744.5</v>
      </c>
      <c r="C121" s="2">
        <f t="shared" ref="C121:G121" si="21">C109*10</f>
        <v>795954345.5</v>
      </c>
      <c r="D121" s="2">
        <f t="shared" si="21"/>
        <v>289558927.5</v>
      </c>
      <c r="E121" s="2">
        <f t="shared" si="21"/>
        <v>384</v>
      </c>
      <c r="F121" s="2">
        <f t="shared" si="21"/>
        <v>1890</v>
      </c>
      <c r="G121" s="2">
        <f t="shared" si="21"/>
        <v>397</v>
      </c>
      <c r="H121" s="2">
        <f t="shared" ref="H121" si="22">H109*10</f>
        <v>725111</v>
      </c>
    </row>
    <row r="122" spans="2:8">
      <c r="B122" s="2">
        <f>B109*11</f>
        <v>626494818.95000005</v>
      </c>
      <c r="C122" s="2">
        <f t="shared" ref="C122:G122" si="23">C109*11</f>
        <v>875549780.04999995</v>
      </c>
      <c r="D122" s="2">
        <f t="shared" si="23"/>
        <v>318514820.25</v>
      </c>
      <c r="E122" s="2">
        <f t="shared" si="23"/>
        <v>422.4</v>
      </c>
      <c r="F122" s="2">
        <f t="shared" si="23"/>
        <v>2079</v>
      </c>
      <c r="G122" s="2">
        <f t="shared" si="23"/>
        <v>436.70000000000005</v>
      </c>
      <c r="H122" s="2">
        <f t="shared" ref="H122" si="24">H109*11</f>
        <v>797622.10000000009</v>
      </c>
    </row>
    <row r="123" spans="2:8">
      <c r="B123" s="2">
        <f>B109*12</f>
        <v>683448893.4000001</v>
      </c>
      <c r="C123" s="2">
        <f t="shared" ref="C123:G123" si="25">C109*12</f>
        <v>955145214.5999999</v>
      </c>
      <c r="D123" s="2">
        <f t="shared" si="25"/>
        <v>347470713</v>
      </c>
      <c r="E123" s="2">
        <f t="shared" si="25"/>
        <v>460.79999999999995</v>
      </c>
      <c r="F123" s="2">
        <f t="shared" si="25"/>
        <v>2268</v>
      </c>
      <c r="G123" s="2">
        <f t="shared" si="25"/>
        <v>476.40000000000003</v>
      </c>
      <c r="H123" s="2">
        <f t="shared" ref="H123" si="26">H109*12</f>
        <v>870133.20000000007</v>
      </c>
    </row>
    <row r="124" spans="2:8">
      <c r="B124" s="2">
        <f>B109*13</f>
        <v>740402967.85000002</v>
      </c>
      <c r="C124" s="2">
        <f t="shared" ref="C124:G124" si="27">C109*13</f>
        <v>1034740649.15</v>
      </c>
      <c r="D124" s="2">
        <f t="shared" si="27"/>
        <v>376426605.75</v>
      </c>
      <c r="E124" s="2">
        <f t="shared" si="27"/>
        <v>499.2</v>
      </c>
      <c r="F124" s="2">
        <f t="shared" si="27"/>
        <v>2457</v>
      </c>
      <c r="G124" s="2">
        <f t="shared" si="27"/>
        <v>516.1</v>
      </c>
      <c r="H124" s="2">
        <f t="shared" ref="H124" si="28">H109*13</f>
        <v>942644.3</v>
      </c>
    </row>
    <row r="125" spans="2:8">
      <c r="B125" s="2">
        <f>B109*14</f>
        <v>797357042.30000007</v>
      </c>
      <c r="C125" s="2">
        <f t="shared" ref="C125:G125" si="29">C109*14</f>
        <v>1114336083.7</v>
      </c>
      <c r="D125" s="2">
        <f t="shared" si="29"/>
        <v>405382498.5</v>
      </c>
      <c r="E125" s="2">
        <f t="shared" si="29"/>
        <v>537.6</v>
      </c>
      <c r="F125" s="2">
        <f t="shared" si="29"/>
        <v>2646</v>
      </c>
      <c r="G125" s="2">
        <f t="shared" si="29"/>
        <v>555.80000000000007</v>
      </c>
      <c r="H125" s="2">
        <f t="shared" ref="H125" si="30">H109*14</f>
        <v>1015155.4000000001</v>
      </c>
    </row>
    <row r="126" spans="2:8">
      <c r="B126" s="2">
        <f>B109*15</f>
        <v>854311116.75</v>
      </c>
      <c r="C126" s="2">
        <f t="shared" ref="C126:G126" si="31">C109*15</f>
        <v>1193931518.25</v>
      </c>
      <c r="D126" s="2">
        <f t="shared" si="31"/>
        <v>434338391.25</v>
      </c>
      <c r="E126" s="2">
        <f t="shared" si="31"/>
        <v>576</v>
      </c>
      <c r="F126" s="2">
        <f t="shared" si="31"/>
        <v>2835</v>
      </c>
      <c r="G126" s="2">
        <f t="shared" si="31"/>
        <v>595.5</v>
      </c>
      <c r="H126" s="2">
        <f t="shared" ref="H126" si="32">H109*15</f>
        <v>1087666.5</v>
      </c>
    </row>
    <row r="127" spans="2:8">
      <c r="B127" s="2">
        <f>B109*16</f>
        <v>911265191.20000005</v>
      </c>
      <c r="C127" s="2">
        <f t="shared" ref="C127:G127" si="33">C109*16</f>
        <v>1273526952.8</v>
      </c>
      <c r="D127" s="2">
        <f t="shared" si="33"/>
        <v>463294284</v>
      </c>
      <c r="E127" s="2">
        <f t="shared" si="33"/>
        <v>614.4</v>
      </c>
      <c r="F127" s="2">
        <f t="shared" si="33"/>
        <v>3024</v>
      </c>
      <c r="G127" s="2">
        <f t="shared" si="33"/>
        <v>635.20000000000005</v>
      </c>
      <c r="H127" s="2">
        <f t="shared" ref="H127" si="34">H109*16</f>
        <v>1160177.6000000001</v>
      </c>
    </row>
    <row r="128" spans="2:8">
      <c r="B128" s="2">
        <f>B109*17</f>
        <v>968219265.6500001</v>
      </c>
      <c r="C128" s="2">
        <f t="shared" ref="C128:G128" si="35">C109*17</f>
        <v>1353122387.3499999</v>
      </c>
      <c r="D128" s="2">
        <f t="shared" si="35"/>
        <v>492250176.75</v>
      </c>
      <c r="E128" s="2">
        <f t="shared" si="35"/>
        <v>652.79999999999995</v>
      </c>
      <c r="F128" s="2">
        <f t="shared" si="35"/>
        <v>3213</v>
      </c>
      <c r="G128" s="2">
        <f t="shared" si="35"/>
        <v>674.90000000000009</v>
      </c>
      <c r="H128" s="2">
        <f t="shared" ref="H128" si="36">H109*17</f>
        <v>1232688.7000000002</v>
      </c>
    </row>
    <row r="129" spans="2:8">
      <c r="B129" s="2">
        <f>B109*18</f>
        <v>1025173340.1</v>
      </c>
      <c r="C129" s="2">
        <f t="shared" ref="C129:G129" si="37">C109*18</f>
        <v>1432717821.8999999</v>
      </c>
      <c r="D129" s="2">
        <f t="shared" si="37"/>
        <v>521206069.5</v>
      </c>
      <c r="E129" s="2">
        <f t="shared" si="37"/>
        <v>691.19999999999993</v>
      </c>
      <c r="F129" s="2">
        <f t="shared" si="37"/>
        <v>3402</v>
      </c>
      <c r="G129" s="2">
        <f t="shared" si="37"/>
        <v>714.6</v>
      </c>
      <c r="H129" s="2">
        <f t="shared" ref="H129" si="38">H109*18</f>
        <v>1305199.8</v>
      </c>
    </row>
    <row r="130" spans="2:8">
      <c r="B130" s="2">
        <f>B109*19</f>
        <v>1082127414.55</v>
      </c>
      <c r="C130" s="2">
        <f t="shared" ref="C130:G130" si="39">C109*19</f>
        <v>1512313256.45</v>
      </c>
      <c r="D130" s="2">
        <f t="shared" si="39"/>
        <v>550161962.25</v>
      </c>
      <c r="E130" s="2">
        <f t="shared" si="39"/>
        <v>729.6</v>
      </c>
      <c r="F130" s="2">
        <f t="shared" si="39"/>
        <v>3591</v>
      </c>
      <c r="G130" s="2">
        <f t="shared" si="39"/>
        <v>754.30000000000007</v>
      </c>
      <c r="H130" s="2">
        <f t="shared" ref="H130" si="40">H109*19</f>
        <v>1377710.9000000001</v>
      </c>
    </row>
    <row r="131" spans="2:8">
      <c r="B131" s="2">
        <f>B109*20</f>
        <v>1139081489</v>
      </c>
      <c r="C131" s="2">
        <f t="shared" ref="C131:G131" si="41">C109*20</f>
        <v>1591908691</v>
      </c>
      <c r="D131" s="2">
        <f t="shared" si="41"/>
        <v>579117855</v>
      </c>
      <c r="E131" s="2">
        <f t="shared" si="41"/>
        <v>768</v>
      </c>
      <c r="F131" s="2">
        <f t="shared" si="41"/>
        <v>3780</v>
      </c>
      <c r="G131" s="2">
        <f t="shared" si="41"/>
        <v>794</v>
      </c>
      <c r="H131" s="2">
        <f t="shared" ref="H131" si="42">H109*20</f>
        <v>1450222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opLeftCell="B1" workbookViewId="0">
      <selection activeCell="G104" sqref="G104"/>
    </sheetView>
  </sheetViews>
  <sheetFormatPr baseColWidth="10" defaultRowHeight="15" x14ac:dyDescent="0"/>
  <cols>
    <col min="1" max="1" width="16.5" customWidth="1"/>
    <col min="2" max="2" width="16.83203125" customWidth="1"/>
    <col min="3" max="3" width="15" customWidth="1"/>
    <col min="4" max="5" width="20.1640625" customWidth="1"/>
    <col min="6" max="6" width="18" customWidth="1"/>
    <col min="7" max="7" width="21.83203125" customWidth="1"/>
  </cols>
  <sheetData>
    <row r="1" spans="1:7">
      <c r="A1" t="s">
        <v>110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123</v>
      </c>
    </row>
    <row r="3" spans="1:7">
      <c r="A3">
        <v>27.734999999999999</v>
      </c>
      <c r="B3">
        <v>11.124000000000001</v>
      </c>
      <c r="C3">
        <v>12.433999999999999</v>
      </c>
      <c r="D3">
        <v>517.79200000000003</v>
      </c>
      <c r="E3">
        <v>435.38299999999998</v>
      </c>
      <c r="F3">
        <v>450.18900000000002</v>
      </c>
      <c r="G3">
        <v>5.7000000000000002E-2</v>
      </c>
    </row>
    <row r="4" spans="1:7">
      <c r="A4">
        <v>25.675000000000001</v>
      </c>
      <c r="B4">
        <v>11.407999999999999</v>
      </c>
      <c r="C4">
        <v>14.583</v>
      </c>
      <c r="D4">
        <v>494.95299999999997</v>
      </c>
      <c r="E4">
        <v>452.05700000000002</v>
      </c>
      <c r="F4">
        <v>457.642</v>
      </c>
      <c r="G4">
        <v>2.1000000000000001E-2</v>
      </c>
    </row>
    <row r="5" spans="1:7">
      <c r="A5">
        <v>26.190999999999999</v>
      </c>
      <c r="B5">
        <v>11.554</v>
      </c>
      <c r="C5">
        <v>13.433999999999999</v>
      </c>
      <c r="D5">
        <v>497.31200000000001</v>
      </c>
      <c r="E5">
        <v>517.11500000000001</v>
      </c>
      <c r="F5">
        <v>475.61599999999999</v>
      </c>
      <c r="G5">
        <v>2.1999999999999999E-2</v>
      </c>
    </row>
    <row r="6" spans="1:7">
      <c r="A6">
        <v>27.131</v>
      </c>
      <c r="B6">
        <v>12.286</v>
      </c>
      <c r="C6">
        <v>13.728</v>
      </c>
      <c r="D6">
        <v>522.577</v>
      </c>
      <c r="E6">
        <v>439.29500000000002</v>
      </c>
      <c r="F6">
        <v>457.46699999999998</v>
      </c>
      <c r="G6">
        <v>2.7E-2</v>
      </c>
    </row>
    <row r="7" spans="1:7">
      <c r="A7">
        <v>25.396000000000001</v>
      </c>
      <c r="B7">
        <v>10.801</v>
      </c>
      <c r="C7">
        <v>13.026999999999999</v>
      </c>
      <c r="D7">
        <v>497.488</v>
      </c>
      <c r="E7">
        <v>456.67399999999998</v>
      </c>
      <c r="F7">
        <v>452.05</v>
      </c>
      <c r="G7">
        <v>2.3E-2</v>
      </c>
    </row>
    <row r="8" spans="1:7">
      <c r="A8">
        <v>25.119</v>
      </c>
      <c r="B8">
        <v>10.788</v>
      </c>
      <c r="C8">
        <v>12.673</v>
      </c>
      <c r="D8">
        <v>506.3</v>
      </c>
      <c r="E8">
        <v>443.41800000000001</v>
      </c>
      <c r="F8">
        <v>476.87</v>
      </c>
      <c r="G8">
        <v>2.7E-2</v>
      </c>
    </row>
    <row r="9" spans="1:7">
      <c r="A9">
        <v>26.658000000000001</v>
      </c>
      <c r="B9">
        <v>12.098000000000001</v>
      </c>
      <c r="C9">
        <v>13.869</v>
      </c>
      <c r="D9">
        <v>509.24900000000002</v>
      </c>
      <c r="E9">
        <v>427.11700000000002</v>
      </c>
      <c r="F9">
        <v>477.952</v>
      </c>
      <c r="G9">
        <v>3.2000000000000001E-2</v>
      </c>
    </row>
    <row r="10" spans="1:7">
      <c r="A10">
        <v>29.111999999999998</v>
      </c>
      <c r="B10">
        <v>11.675000000000001</v>
      </c>
      <c r="C10">
        <v>12.718999999999999</v>
      </c>
      <c r="D10">
        <v>513.07500000000005</v>
      </c>
      <c r="E10">
        <v>448</v>
      </c>
      <c r="F10">
        <v>457.79599999999999</v>
      </c>
      <c r="G10">
        <v>2.1000000000000001E-2</v>
      </c>
    </row>
    <row r="11" spans="1:7">
      <c r="A11">
        <v>26.119</v>
      </c>
      <c r="B11">
        <v>10.8</v>
      </c>
      <c r="C11">
        <v>13.526</v>
      </c>
      <c r="D11">
        <v>504.90300000000002</v>
      </c>
      <c r="E11">
        <v>433.529</v>
      </c>
      <c r="F11">
        <v>456.70699999999999</v>
      </c>
      <c r="G11">
        <v>2.5999999999999999E-2</v>
      </c>
    </row>
    <row r="12" spans="1:7">
      <c r="A12">
        <v>26.823</v>
      </c>
      <c r="B12">
        <v>11.345000000000001</v>
      </c>
      <c r="C12">
        <v>12.291</v>
      </c>
      <c r="D12">
        <v>503.10199999999998</v>
      </c>
      <c r="E12">
        <v>446.02600000000001</v>
      </c>
      <c r="F12">
        <v>459.79599999999999</v>
      </c>
      <c r="G12">
        <v>0.02</v>
      </c>
    </row>
    <row r="13" spans="1:7">
      <c r="A13">
        <v>28.164999999999999</v>
      </c>
      <c r="B13">
        <v>11.103999999999999</v>
      </c>
      <c r="C13">
        <v>12.548</v>
      </c>
      <c r="D13">
        <v>509.62200000000001</v>
      </c>
      <c r="E13">
        <v>448.89299999999997</v>
      </c>
      <c r="F13">
        <v>468.33800000000002</v>
      </c>
      <c r="G13">
        <v>0.03</v>
      </c>
    </row>
    <row r="14" spans="1:7">
      <c r="A14">
        <v>26.096</v>
      </c>
      <c r="B14">
        <v>11.196</v>
      </c>
      <c r="C14">
        <v>13.951000000000001</v>
      </c>
      <c r="D14">
        <v>510.98899999999998</v>
      </c>
      <c r="E14">
        <v>441.00400000000002</v>
      </c>
      <c r="F14">
        <v>463.67200000000003</v>
      </c>
      <c r="G14">
        <v>2.3E-2</v>
      </c>
    </row>
    <row r="15" spans="1:7">
      <c r="A15">
        <v>25.172999999999998</v>
      </c>
      <c r="B15">
        <v>11.589</v>
      </c>
      <c r="C15">
        <v>13.747999999999999</v>
      </c>
      <c r="D15">
        <v>508.50700000000001</v>
      </c>
      <c r="E15">
        <v>435.35300000000001</v>
      </c>
      <c r="F15">
        <v>455.36500000000001</v>
      </c>
      <c r="G15">
        <v>2.1000000000000001E-2</v>
      </c>
    </row>
    <row r="16" spans="1:7">
      <c r="A16">
        <v>27.021999999999998</v>
      </c>
      <c r="B16">
        <v>10.920999999999999</v>
      </c>
      <c r="C16">
        <v>12.558999999999999</v>
      </c>
      <c r="D16">
        <v>503.68099999999998</v>
      </c>
      <c r="E16">
        <v>434.51900000000001</v>
      </c>
      <c r="F16">
        <v>462.67</v>
      </c>
      <c r="G16">
        <v>2.1999999999999999E-2</v>
      </c>
    </row>
    <row r="17" spans="1:7">
      <c r="A17">
        <v>25.318999999999999</v>
      </c>
      <c r="B17">
        <v>11.577999999999999</v>
      </c>
      <c r="C17">
        <v>15.273999999999999</v>
      </c>
      <c r="D17">
        <v>510.447</v>
      </c>
      <c r="E17">
        <v>430.51100000000002</v>
      </c>
      <c r="F17">
        <v>467.15699999999998</v>
      </c>
      <c r="G17">
        <v>2.1000000000000001E-2</v>
      </c>
    </row>
    <row r="18" spans="1:7">
      <c r="A18">
        <v>28.88</v>
      </c>
      <c r="B18">
        <v>11.67</v>
      </c>
      <c r="C18">
        <v>13.727</v>
      </c>
      <c r="D18">
        <v>515.95600000000002</v>
      </c>
      <c r="E18">
        <v>448.524</v>
      </c>
      <c r="F18">
        <v>471.47399999999999</v>
      </c>
      <c r="G18">
        <v>2.1000000000000001E-2</v>
      </c>
    </row>
    <row r="19" spans="1:7">
      <c r="A19">
        <v>27.280999999999999</v>
      </c>
      <c r="B19">
        <v>12.792</v>
      </c>
      <c r="C19">
        <v>13.244</v>
      </c>
      <c r="D19">
        <v>523.25</v>
      </c>
      <c r="E19">
        <v>449.29</v>
      </c>
      <c r="F19">
        <v>459.98599999999999</v>
      </c>
      <c r="G19">
        <v>0.03</v>
      </c>
    </row>
    <row r="20" spans="1:7">
      <c r="A20">
        <v>26.852</v>
      </c>
      <c r="B20">
        <v>13.429</v>
      </c>
      <c r="C20">
        <v>13.685</v>
      </c>
      <c r="D20">
        <v>510.35599999999999</v>
      </c>
      <c r="E20">
        <v>452.28399999999999</v>
      </c>
      <c r="F20">
        <v>462.75400000000002</v>
      </c>
      <c r="G20">
        <v>2.5000000000000001E-2</v>
      </c>
    </row>
    <row r="21" spans="1:7">
      <c r="A21">
        <v>29.242999999999999</v>
      </c>
      <c r="B21">
        <v>12.253</v>
      </c>
      <c r="C21">
        <v>13.382</v>
      </c>
      <c r="D21">
        <v>524.92899999999997</v>
      </c>
      <c r="E21">
        <v>454.399</v>
      </c>
      <c r="F21">
        <v>474.31</v>
      </c>
      <c r="G21">
        <v>2.5999999999999999E-2</v>
      </c>
    </row>
    <row r="22" spans="1:7">
      <c r="A22">
        <v>27.77</v>
      </c>
      <c r="B22">
        <v>13.457000000000001</v>
      </c>
      <c r="C22">
        <v>14.675000000000001</v>
      </c>
      <c r="D22">
        <v>531.55799999999999</v>
      </c>
      <c r="E22">
        <v>446.67500000000001</v>
      </c>
      <c r="F22">
        <v>497.67200000000003</v>
      </c>
      <c r="G22">
        <v>2.5999999999999999E-2</v>
      </c>
    </row>
    <row r="23" spans="1:7">
      <c r="A23">
        <v>27.766999999999999</v>
      </c>
      <c r="B23">
        <v>14.038</v>
      </c>
      <c r="C23">
        <v>15.475</v>
      </c>
      <c r="D23">
        <v>497.887</v>
      </c>
      <c r="E23">
        <v>450.49099999999999</v>
      </c>
      <c r="F23">
        <v>461.149</v>
      </c>
      <c r="G23">
        <v>2.5000000000000001E-2</v>
      </c>
    </row>
    <row r="24" spans="1:7">
      <c r="A24">
        <v>26.251000000000001</v>
      </c>
      <c r="B24">
        <v>11.622999999999999</v>
      </c>
      <c r="C24">
        <v>13.499000000000001</v>
      </c>
      <c r="D24">
        <v>501.19299999999998</v>
      </c>
      <c r="E24">
        <v>426.40600000000001</v>
      </c>
      <c r="F24">
        <v>472.00599999999997</v>
      </c>
      <c r="G24">
        <v>2.1999999999999999E-2</v>
      </c>
    </row>
    <row r="25" spans="1:7">
      <c r="A25">
        <v>26.693000000000001</v>
      </c>
      <c r="B25">
        <v>11.79</v>
      </c>
      <c r="C25">
        <v>13.486000000000001</v>
      </c>
      <c r="D25">
        <v>498.23700000000002</v>
      </c>
      <c r="E25">
        <v>469.63</v>
      </c>
      <c r="F25">
        <v>488.73099999999999</v>
      </c>
      <c r="G25">
        <v>2.7E-2</v>
      </c>
    </row>
    <row r="26" spans="1:7">
      <c r="A26">
        <v>27.521999999999998</v>
      </c>
      <c r="B26">
        <v>11.191000000000001</v>
      </c>
      <c r="C26">
        <v>13.07</v>
      </c>
      <c r="D26">
        <v>512.42899999999997</v>
      </c>
      <c r="E26">
        <v>449.27800000000002</v>
      </c>
      <c r="F26">
        <v>468.60399999999998</v>
      </c>
      <c r="G26">
        <v>2.5999999999999999E-2</v>
      </c>
    </row>
    <row r="27" spans="1:7">
      <c r="A27">
        <v>26.428999999999998</v>
      </c>
      <c r="B27">
        <v>10.664</v>
      </c>
      <c r="C27">
        <v>13.125</v>
      </c>
      <c r="D27">
        <v>502.25200000000001</v>
      </c>
      <c r="E27">
        <v>439.12599999999998</v>
      </c>
      <c r="F27">
        <v>462.56599999999997</v>
      </c>
      <c r="G27">
        <v>2.1999999999999999E-2</v>
      </c>
    </row>
    <row r="28" spans="1:7">
      <c r="A28">
        <v>26.623999999999999</v>
      </c>
      <c r="B28">
        <v>10.603</v>
      </c>
      <c r="C28">
        <v>13.593</v>
      </c>
      <c r="D28">
        <v>503.60700000000003</v>
      </c>
      <c r="E28">
        <v>436.28500000000003</v>
      </c>
      <c r="F28">
        <v>469.26400000000001</v>
      </c>
      <c r="G28">
        <v>2.9000000000000001E-2</v>
      </c>
    </row>
    <row r="29" spans="1:7">
      <c r="A29">
        <v>26.445</v>
      </c>
      <c r="B29">
        <v>11.255000000000001</v>
      </c>
      <c r="C29">
        <v>13.119</v>
      </c>
      <c r="D29">
        <v>496.44799999999998</v>
      </c>
      <c r="E29">
        <v>447.01499999999999</v>
      </c>
      <c r="F29">
        <v>457.54399999999998</v>
      </c>
      <c r="G29">
        <v>0.03</v>
      </c>
    </row>
    <row r="30" spans="1:7">
      <c r="A30">
        <v>28.204000000000001</v>
      </c>
      <c r="B30">
        <v>11.182</v>
      </c>
      <c r="C30">
        <v>13.281000000000001</v>
      </c>
      <c r="D30">
        <v>513.32500000000005</v>
      </c>
      <c r="E30">
        <v>448.41399999999999</v>
      </c>
      <c r="F30">
        <v>453.92399999999998</v>
      </c>
      <c r="G30">
        <v>2.5000000000000001E-2</v>
      </c>
    </row>
    <row r="31" spans="1:7">
      <c r="A31">
        <v>26.568000000000001</v>
      </c>
      <c r="B31">
        <v>12.188000000000001</v>
      </c>
      <c r="C31">
        <v>13.647</v>
      </c>
      <c r="D31">
        <v>512.37699999999995</v>
      </c>
      <c r="E31">
        <v>456.84100000000001</v>
      </c>
      <c r="F31">
        <v>468.09399999999999</v>
      </c>
      <c r="G31">
        <v>2.5000000000000001E-2</v>
      </c>
    </row>
    <row r="32" spans="1:7">
      <c r="A32">
        <v>32.959000000000003</v>
      </c>
      <c r="B32">
        <v>10.349</v>
      </c>
      <c r="C32">
        <v>13.519</v>
      </c>
      <c r="D32">
        <v>523.13199999999995</v>
      </c>
      <c r="E32">
        <v>464.49900000000002</v>
      </c>
      <c r="F32">
        <v>473.45299999999997</v>
      </c>
      <c r="G32">
        <v>2.5000000000000001E-2</v>
      </c>
    </row>
    <row r="33" spans="1:7">
      <c r="A33">
        <v>26.126999999999999</v>
      </c>
      <c r="B33">
        <v>10.638999999999999</v>
      </c>
      <c r="C33">
        <v>12.294</v>
      </c>
      <c r="D33">
        <v>513.66600000000005</v>
      </c>
      <c r="E33">
        <v>469.27199999999999</v>
      </c>
      <c r="F33">
        <v>460.90899999999999</v>
      </c>
      <c r="G33">
        <v>2.1000000000000001E-2</v>
      </c>
    </row>
    <row r="34" spans="1:7">
      <c r="A34">
        <v>26.151</v>
      </c>
      <c r="B34">
        <v>10.603999999999999</v>
      </c>
      <c r="C34">
        <v>12.907</v>
      </c>
      <c r="D34">
        <v>487.44600000000003</v>
      </c>
      <c r="E34">
        <v>444.91500000000002</v>
      </c>
      <c r="F34">
        <v>463.43900000000002</v>
      </c>
      <c r="G34">
        <v>2.5999999999999999E-2</v>
      </c>
    </row>
    <row r="35" spans="1:7">
      <c r="A35">
        <v>26.553000000000001</v>
      </c>
      <c r="B35">
        <v>11.268000000000001</v>
      </c>
      <c r="C35">
        <v>12.988</v>
      </c>
      <c r="D35">
        <v>510.09500000000003</v>
      </c>
      <c r="E35">
        <v>428.10700000000003</v>
      </c>
      <c r="F35">
        <v>477.33800000000002</v>
      </c>
      <c r="G35">
        <v>2.5999999999999999E-2</v>
      </c>
    </row>
    <row r="36" spans="1:7">
      <c r="A36">
        <v>28.103999999999999</v>
      </c>
      <c r="B36">
        <v>11.323</v>
      </c>
      <c r="C36">
        <v>13.646000000000001</v>
      </c>
      <c r="D36">
        <v>516.63300000000004</v>
      </c>
      <c r="E36">
        <v>438.00700000000001</v>
      </c>
      <c r="F36">
        <v>463.48200000000003</v>
      </c>
      <c r="G36">
        <v>2.1000000000000001E-2</v>
      </c>
    </row>
    <row r="37" spans="1:7">
      <c r="A37">
        <v>27.344999999999999</v>
      </c>
      <c r="B37">
        <v>11.53</v>
      </c>
      <c r="C37">
        <v>12.567</v>
      </c>
      <c r="D37">
        <v>505.34699999999998</v>
      </c>
      <c r="E37">
        <v>443.35199999999998</v>
      </c>
      <c r="F37">
        <v>464.26600000000002</v>
      </c>
      <c r="G37">
        <v>2.1999999999999999E-2</v>
      </c>
    </row>
    <row r="38" spans="1:7">
      <c r="A38">
        <v>26.484000000000002</v>
      </c>
      <c r="B38">
        <v>10.903</v>
      </c>
      <c r="C38">
        <v>13.353999999999999</v>
      </c>
      <c r="D38">
        <v>515.19299999999998</v>
      </c>
      <c r="E38">
        <v>434.94799999999998</v>
      </c>
      <c r="F38">
        <v>460.86900000000003</v>
      </c>
      <c r="G38">
        <v>2.8000000000000001E-2</v>
      </c>
    </row>
    <row r="39" spans="1:7">
      <c r="A39">
        <v>26.030999999999999</v>
      </c>
      <c r="B39">
        <v>11.464</v>
      </c>
      <c r="C39">
        <v>13.318</v>
      </c>
      <c r="D39">
        <v>532.03200000000004</v>
      </c>
      <c r="E39">
        <v>471.92</v>
      </c>
      <c r="F39">
        <v>457.31299999999999</v>
      </c>
      <c r="G39">
        <v>2.5000000000000001E-2</v>
      </c>
    </row>
    <row r="40" spans="1:7">
      <c r="A40">
        <v>26.21</v>
      </c>
      <c r="B40">
        <v>11.029</v>
      </c>
      <c r="C40">
        <v>12.481</v>
      </c>
      <c r="D40">
        <v>500.98399999999998</v>
      </c>
      <c r="E40">
        <v>437.93400000000003</v>
      </c>
      <c r="F40">
        <v>451.29199999999997</v>
      </c>
      <c r="G40">
        <v>2.5999999999999999E-2</v>
      </c>
    </row>
    <row r="41" spans="1:7">
      <c r="A41">
        <v>26.163</v>
      </c>
      <c r="B41">
        <v>10.525</v>
      </c>
      <c r="C41">
        <v>12.52</v>
      </c>
      <c r="D41">
        <v>497.36099999999999</v>
      </c>
      <c r="E41">
        <v>426.95699999999999</v>
      </c>
      <c r="F41">
        <v>448.31900000000002</v>
      </c>
      <c r="G41">
        <v>2.5999999999999999E-2</v>
      </c>
    </row>
    <row r="42" spans="1:7">
      <c r="A42">
        <v>25.75</v>
      </c>
      <c r="B42">
        <v>10.727</v>
      </c>
      <c r="C42">
        <v>12.958</v>
      </c>
      <c r="D42">
        <v>495.745</v>
      </c>
      <c r="E42">
        <v>453.57400000000001</v>
      </c>
      <c r="F42">
        <v>451.92700000000002</v>
      </c>
      <c r="G42">
        <v>2.1000000000000001E-2</v>
      </c>
    </row>
    <row r="43" spans="1:7">
      <c r="A43">
        <v>26.298999999999999</v>
      </c>
      <c r="B43">
        <v>10.512</v>
      </c>
      <c r="C43">
        <v>13.218999999999999</v>
      </c>
      <c r="D43">
        <v>492.93299999999999</v>
      </c>
      <c r="E43">
        <v>428.16699999999997</v>
      </c>
      <c r="F43">
        <v>448.90600000000001</v>
      </c>
      <c r="G43">
        <v>0.02</v>
      </c>
    </row>
    <row r="44" spans="1:7">
      <c r="A44">
        <v>25.739000000000001</v>
      </c>
      <c r="B44">
        <v>10.478</v>
      </c>
      <c r="C44">
        <v>12.441000000000001</v>
      </c>
      <c r="D44">
        <v>499.12599999999998</v>
      </c>
      <c r="E44">
        <v>443.39499999999998</v>
      </c>
      <c r="F44">
        <v>467.75400000000002</v>
      </c>
      <c r="G44">
        <v>2.1999999999999999E-2</v>
      </c>
    </row>
    <row r="45" spans="1:7">
      <c r="A45">
        <v>25.349</v>
      </c>
      <c r="B45">
        <v>10.385</v>
      </c>
      <c r="C45">
        <v>12.718999999999999</v>
      </c>
      <c r="D45">
        <v>504.084</v>
      </c>
      <c r="E45">
        <v>436.31200000000001</v>
      </c>
      <c r="F45">
        <v>459.238</v>
      </c>
      <c r="G45">
        <v>2.5999999999999999E-2</v>
      </c>
    </row>
    <row r="46" spans="1:7">
      <c r="A46">
        <v>26.564</v>
      </c>
      <c r="B46">
        <v>11.532999999999999</v>
      </c>
      <c r="C46">
        <v>13.845000000000001</v>
      </c>
      <c r="D46">
        <v>489.08600000000001</v>
      </c>
      <c r="E46">
        <v>433.67099999999999</v>
      </c>
      <c r="F46">
        <v>465.851</v>
      </c>
      <c r="G46">
        <v>2.1999999999999999E-2</v>
      </c>
    </row>
    <row r="47" spans="1:7">
      <c r="A47">
        <v>26.084</v>
      </c>
      <c r="B47">
        <v>11.558999999999999</v>
      </c>
      <c r="C47">
        <v>12.47</v>
      </c>
      <c r="D47">
        <v>491.62200000000001</v>
      </c>
      <c r="E47">
        <v>443.392</v>
      </c>
      <c r="F47">
        <v>452.46600000000001</v>
      </c>
      <c r="G47">
        <v>2.1999999999999999E-2</v>
      </c>
    </row>
    <row r="48" spans="1:7">
      <c r="A48">
        <v>27.443999999999999</v>
      </c>
      <c r="B48">
        <v>11.195</v>
      </c>
      <c r="C48">
        <v>13.888</v>
      </c>
      <c r="D48">
        <v>511.61799999999999</v>
      </c>
      <c r="E48">
        <v>448.01499999999999</v>
      </c>
      <c r="F48">
        <v>467.86700000000002</v>
      </c>
      <c r="G48">
        <v>2.5999999999999999E-2</v>
      </c>
    </row>
    <row r="49" spans="1:7">
      <c r="A49">
        <v>26.974</v>
      </c>
      <c r="B49">
        <v>10.708</v>
      </c>
      <c r="C49">
        <v>12.756</v>
      </c>
      <c r="D49">
        <v>504.24200000000002</v>
      </c>
      <c r="E49">
        <v>452.64600000000002</v>
      </c>
      <c r="F49">
        <v>453.161</v>
      </c>
      <c r="G49">
        <v>2.8000000000000001E-2</v>
      </c>
    </row>
    <row r="50" spans="1:7">
      <c r="A50">
        <v>27.523</v>
      </c>
      <c r="B50">
        <v>11.019</v>
      </c>
      <c r="C50">
        <v>12.279</v>
      </c>
      <c r="D50">
        <v>492.524</v>
      </c>
      <c r="E50">
        <v>412.94900000000001</v>
      </c>
      <c r="F50">
        <v>456.53300000000002</v>
      </c>
      <c r="G50">
        <v>2.1999999999999999E-2</v>
      </c>
    </row>
    <row r="51" spans="1:7">
      <c r="A51">
        <v>25.568000000000001</v>
      </c>
      <c r="B51">
        <v>10.82</v>
      </c>
      <c r="C51">
        <v>13.510999999999999</v>
      </c>
      <c r="D51">
        <v>498.23200000000003</v>
      </c>
      <c r="E51">
        <v>425.428</v>
      </c>
      <c r="F51">
        <v>460.02199999999999</v>
      </c>
      <c r="G51">
        <v>2.1999999999999999E-2</v>
      </c>
    </row>
    <row r="52" spans="1:7">
      <c r="A52">
        <v>28.106999999999999</v>
      </c>
      <c r="B52">
        <v>10.904</v>
      </c>
      <c r="C52">
        <v>12.766999999999999</v>
      </c>
      <c r="D52">
        <v>503.976</v>
      </c>
      <c r="E52">
        <v>440.10700000000003</v>
      </c>
      <c r="F52">
        <v>471.72699999999998</v>
      </c>
      <c r="G52">
        <v>2.5000000000000001E-2</v>
      </c>
    </row>
    <row r="53" spans="1:7">
      <c r="A53">
        <v>27.931000000000001</v>
      </c>
      <c r="B53">
        <v>10.678000000000001</v>
      </c>
      <c r="C53">
        <v>12.962999999999999</v>
      </c>
      <c r="D53">
        <v>501.77800000000002</v>
      </c>
      <c r="E53">
        <v>458.93700000000001</v>
      </c>
      <c r="F53">
        <v>465.93400000000003</v>
      </c>
      <c r="G53">
        <v>2.1999999999999999E-2</v>
      </c>
    </row>
    <row r="54" spans="1:7">
      <c r="A54">
        <v>27.763999999999999</v>
      </c>
      <c r="B54">
        <v>11.052</v>
      </c>
      <c r="C54">
        <v>12.263999999999999</v>
      </c>
      <c r="D54">
        <v>496.34199999999998</v>
      </c>
      <c r="E54">
        <v>457.59899999999999</v>
      </c>
      <c r="F54">
        <v>482.75</v>
      </c>
      <c r="G54">
        <v>2.5999999999999999E-2</v>
      </c>
    </row>
    <row r="55" spans="1:7">
      <c r="A55">
        <v>28.425999999999998</v>
      </c>
      <c r="B55">
        <v>12.553000000000001</v>
      </c>
      <c r="C55">
        <v>13.303000000000001</v>
      </c>
      <c r="D55">
        <v>520.75800000000004</v>
      </c>
      <c r="E55">
        <v>452.32100000000003</v>
      </c>
      <c r="F55">
        <v>481.21800000000002</v>
      </c>
      <c r="G55">
        <v>2.5999999999999999E-2</v>
      </c>
    </row>
    <row r="56" spans="1:7">
      <c r="A56">
        <v>26.228000000000002</v>
      </c>
      <c r="B56">
        <v>10.446999999999999</v>
      </c>
      <c r="C56">
        <v>12.906000000000001</v>
      </c>
      <c r="D56">
        <v>521.00900000000001</v>
      </c>
      <c r="E56">
        <v>466.13299999999998</v>
      </c>
      <c r="F56">
        <v>466.22399999999999</v>
      </c>
      <c r="G56">
        <v>2.4E-2</v>
      </c>
    </row>
    <row r="57" spans="1:7">
      <c r="A57">
        <v>27.167999999999999</v>
      </c>
      <c r="B57">
        <v>10.669</v>
      </c>
      <c r="C57">
        <v>12.375999999999999</v>
      </c>
      <c r="D57">
        <v>515.29999999999995</v>
      </c>
      <c r="E57">
        <v>450.32499999999999</v>
      </c>
      <c r="F57">
        <v>459.596</v>
      </c>
      <c r="G57">
        <v>2.9000000000000001E-2</v>
      </c>
    </row>
    <row r="58" spans="1:7">
      <c r="A58">
        <v>25.866</v>
      </c>
      <c r="B58">
        <v>11.353</v>
      </c>
      <c r="C58">
        <v>15.023</v>
      </c>
      <c r="D58">
        <v>510.024</v>
      </c>
      <c r="E58">
        <v>426.779</v>
      </c>
      <c r="F58">
        <v>471.95600000000002</v>
      </c>
      <c r="G58">
        <v>2.7E-2</v>
      </c>
    </row>
    <row r="59" spans="1:7">
      <c r="A59">
        <v>27.408999999999999</v>
      </c>
      <c r="B59">
        <v>11.351000000000001</v>
      </c>
      <c r="C59">
        <v>12.731999999999999</v>
      </c>
      <c r="D59">
        <v>492.20400000000001</v>
      </c>
      <c r="E59">
        <v>427.96199999999999</v>
      </c>
      <c r="F59">
        <v>498.57</v>
      </c>
      <c r="G59">
        <v>2.5000000000000001E-2</v>
      </c>
    </row>
    <row r="60" spans="1:7">
      <c r="A60">
        <v>25.361999999999998</v>
      </c>
      <c r="B60">
        <v>10.68</v>
      </c>
      <c r="C60">
        <v>12.792999999999999</v>
      </c>
      <c r="D60">
        <v>497.745</v>
      </c>
      <c r="E60">
        <v>432.11</v>
      </c>
      <c r="F60">
        <v>452.33699999999999</v>
      </c>
      <c r="G60">
        <v>2.1999999999999999E-2</v>
      </c>
    </row>
    <row r="61" spans="1:7">
      <c r="A61">
        <v>25.777000000000001</v>
      </c>
      <c r="B61">
        <v>10.811</v>
      </c>
      <c r="C61">
        <v>14.603</v>
      </c>
      <c r="D61">
        <v>541.87599999999998</v>
      </c>
      <c r="E61">
        <v>449.09300000000002</v>
      </c>
      <c r="F61">
        <v>453.303</v>
      </c>
      <c r="G61">
        <v>2.1999999999999999E-2</v>
      </c>
    </row>
    <row r="62" spans="1:7">
      <c r="A62">
        <v>25.553999999999998</v>
      </c>
      <c r="B62">
        <v>10.616</v>
      </c>
      <c r="C62">
        <v>12.593</v>
      </c>
      <c r="D62">
        <v>505.64299999999997</v>
      </c>
      <c r="E62">
        <v>447.25</v>
      </c>
      <c r="F62">
        <v>453.25799999999998</v>
      </c>
      <c r="G62">
        <v>3.1E-2</v>
      </c>
    </row>
    <row r="63" spans="1:7">
      <c r="A63">
        <v>25.39</v>
      </c>
      <c r="B63">
        <v>10.99</v>
      </c>
      <c r="C63">
        <v>12.597</v>
      </c>
      <c r="D63">
        <v>493.25</v>
      </c>
      <c r="E63">
        <v>431.46100000000001</v>
      </c>
      <c r="F63">
        <v>455.97699999999998</v>
      </c>
      <c r="G63">
        <v>2.1999999999999999E-2</v>
      </c>
    </row>
    <row r="64" spans="1:7">
      <c r="A64">
        <v>26.100999999999999</v>
      </c>
      <c r="B64">
        <v>10.728999999999999</v>
      </c>
      <c r="C64">
        <v>13.452999999999999</v>
      </c>
      <c r="D64">
        <v>503.49200000000002</v>
      </c>
      <c r="E64">
        <v>449.84399999999999</v>
      </c>
      <c r="F64">
        <v>459.03300000000002</v>
      </c>
      <c r="G64">
        <v>2.1999999999999999E-2</v>
      </c>
    </row>
    <row r="65" spans="1:7">
      <c r="A65">
        <v>27.036000000000001</v>
      </c>
      <c r="B65">
        <v>10.622999999999999</v>
      </c>
      <c r="C65">
        <v>12.298</v>
      </c>
      <c r="D65">
        <v>521.14400000000001</v>
      </c>
      <c r="E65">
        <v>435.70600000000002</v>
      </c>
      <c r="F65">
        <v>462.755</v>
      </c>
      <c r="G65">
        <v>4.2000000000000003E-2</v>
      </c>
    </row>
    <row r="66" spans="1:7">
      <c r="A66">
        <v>26.126999999999999</v>
      </c>
      <c r="B66">
        <v>10.568</v>
      </c>
      <c r="C66">
        <v>13.420999999999999</v>
      </c>
      <c r="D66">
        <v>501.30500000000001</v>
      </c>
      <c r="E66">
        <v>438.214</v>
      </c>
      <c r="F66">
        <v>462.02199999999999</v>
      </c>
      <c r="G66">
        <v>2.1999999999999999E-2</v>
      </c>
    </row>
    <row r="67" spans="1:7">
      <c r="A67">
        <v>27.93</v>
      </c>
      <c r="B67">
        <v>10.491</v>
      </c>
      <c r="C67">
        <v>12.571999999999999</v>
      </c>
      <c r="D67">
        <v>490.55200000000002</v>
      </c>
      <c r="E67">
        <v>454.27499999999998</v>
      </c>
      <c r="F67">
        <v>469.22899999999998</v>
      </c>
      <c r="G67">
        <v>2.8000000000000001E-2</v>
      </c>
    </row>
    <row r="68" spans="1:7">
      <c r="A68">
        <v>25.856999999999999</v>
      </c>
      <c r="B68">
        <v>12.72</v>
      </c>
      <c r="C68">
        <v>12.997</v>
      </c>
      <c r="D68">
        <v>500.58199999999999</v>
      </c>
      <c r="E68">
        <v>447.28399999999999</v>
      </c>
      <c r="F68">
        <v>458.72899999999998</v>
      </c>
      <c r="G68">
        <v>2.1000000000000001E-2</v>
      </c>
    </row>
    <row r="69" spans="1:7">
      <c r="A69">
        <v>28.568999999999999</v>
      </c>
      <c r="B69">
        <v>10.718</v>
      </c>
      <c r="C69">
        <v>14.164999999999999</v>
      </c>
      <c r="D69">
        <v>498.28199999999998</v>
      </c>
      <c r="E69">
        <v>432.58100000000002</v>
      </c>
      <c r="F69">
        <v>458.02</v>
      </c>
      <c r="G69">
        <v>4.2999999999999997E-2</v>
      </c>
    </row>
    <row r="70" spans="1:7">
      <c r="A70">
        <v>25.904</v>
      </c>
      <c r="B70">
        <v>11.419</v>
      </c>
      <c r="C70">
        <v>14.186999999999999</v>
      </c>
      <c r="D70">
        <v>503.56200000000001</v>
      </c>
      <c r="E70">
        <v>437.01400000000001</v>
      </c>
      <c r="F70">
        <v>463.27499999999998</v>
      </c>
      <c r="G70">
        <v>2.1999999999999999E-2</v>
      </c>
    </row>
    <row r="71" spans="1:7">
      <c r="A71">
        <v>27.76</v>
      </c>
      <c r="B71">
        <v>10.641</v>
      </c>
      <c r="C71">
        <v>12.742000000000001</v>
      </c>
      <c r="D71">
        <v>497.9</v>
      </c>
      <c r="E71">
        <v>431.387</v>
      </c>
      <c r="F71">
        <v>448.34899999999999</v>
      </c>
      <c r="G71">
        <v>2.5000000000000001E-2</v>
      </c>
    </row>
    <row r="72" spans="1:7">
      <c r="A72">
        <v>26.061</v>
      </c>
      <c r="B72">
        <v>10.939</v>
      </c>
      <c r="C72">
        <v>13.56</v>
      </c>
      <c r="D72">
        <v>498.779</v>
      </c>
      <c r="E72">
        <v>443.05399999999997</v>
      </c>
      <c r="F72">
        <v>468.08300000000003</v>
      </c>
      <c r="G72">
        <v>0.02</v>
      </c>
    </row>
    <row r="73" spans="1:7">
      <c r="A73">
        <v>28.027999999999999</v>
      </c>
      <c r="B73">
        <v>11.507999999999999</v>
      </c>
      <c r="C73">
        <v>12.896000000000001</v>
      </c>
      <c r="D73">
        <v>503.49099999999999</v>
      </c>
      <c r="E73">
        <v>445.85300000000001</v>
      </c>
      <c r="F73">
        <v>453.43200000000002</v>
      </c>
      <c r="G73">
        <v>2.3E-2</v>
      </c>
    </row>
    <row r="74" spans="1:7">
      <c r="A74">
        <v>28.419</v>
      </c>
      <c r="B74">
        <v>10.657</v>
      </c>
      <c r="C74">
        <v>13.875</v>
      </c>
      <c r="D74">
        <v>495.31200000000001</v>
      </c>
      <c r="E74">
        <v>435.58800000000002</v>
      </c>
      <c r="F74">
        <v>452.00299999999999</v>
      </c>
      <c r="G74">
        <v>2.8000000000000001E-2</v>
      </c>
    </row>
    <row r="75" spans="1:7">
      <c r="A75">
        <v>28.641999999999999</v>
      </c>
      <c r="B75">
        <v>10.722</v>
      </c>
      <c r="C75">
        <v>13.416</v>
      </c>
      <c r="D75">
        <v>497.99099999999999</v>
      </c>
      <c r="E75">
        <v>434.68599999999998</v>
      </c>
      <c r="F75">
        <v>462.26400000000001</v>
      </c>
      <c r="G75">
        <v>2.1999999999999999E-2</v>
      </c>
    </row>
    <row r="76" spans="1:7">
      <c r="A76">
        <v>25.356000000000002</v>
      </c>
      <c r="B76">
        <v>10.87</v>
      </c>
      <c r="C76">
        <v>12.602</v>
      </c>
      <c r="D76">
        <v>492.00799999999998</v>
      </c>
      <c r="E76">
        <v>452.82799999999997</v>
      </c>
      <c r="F76">
        <v>453.661</v>
      </c>
      <c r="G76">
        <v>2.1000000000000001E-2</v>
      </c>
    </row>
    <row r="77" spans="1:7">
      <c r="A77">
        <v>26.491</v>
      </c>
      <c r="B77">
        <v>11.266</v>
      </c>
      <c r="C77">
        <v>12.308999999999999</v>
      </c>
      <c r="D77">
        <v>509.00200000000001</v>
      </c>
      <c r="E77">
        <v>455.173</v>
      </c>
      <c r="F77">
        <v>449.61099999999999</v>
      </c>
      <c r="G77">
        <v>2.7E-2</v>
      </c>
    </row>
    <row r="78" spans="1:7">
      <c r="A78">
        <v>26.266999999999999</v>
      </c>
      <c r="B78">
        <v>10.66</v>
      </c>
      <c r="C78">
        <v>13.282</v>
      </c>
      <c r="D78">
        <v>500.96699999999998</v>
      </c>
      <c r="E78">
        <v>466.58300000000003</v>
      </c>
      <c r="F78">
        <v>473.51299999999998</v>
      </c>
      <c r="G78">
        <v>2.5000000000000001E-2</v>
      </c>
    </row>
    <row r="79" spans="1:7">
      <c r="A79">
        <v>28.201000000000001</v>
      </c>
      <c r="B79">
        <v>11.493</v>
      </c>
      <c r="C79">
        <v>12.865</v>
      </c>
      <c r="D79">
        <v>513.75800000000004</v>
      </c>
      <c r="E79">
        <v>461.45600000000002</v>
      </c>
      <c r="F79">
        <v>457.85300000000001</v>
      </c>
      <c r="G79">
        <v>2.1000000000000001E-2</v>
      </c>
    </row>
    <row r="80" spans="1:7">
      <c r="A80">
        <v>25.132000000000001</v>
      </c>
      <c r="B80">
        <v>12.864000000000001</v>
      </c>
      <c r="C80">
        <v>12.747</v>
      </c>
      <c r="D80">
        <v>520.07899999999995</v>
      </c>
      <c r="E80">
        <v>446.654</v>
      </c>
      <c r="F80">
        <v>456.70499999999998</v>
      </c>
      <c r="G80">
        <v>2.7E-2</v>
      </c>
    </row>
    <row r="81" spans="1:7">
      <c r="A81">
        <v>27.311</v>
      </c>
      <c r="B81">
        <v>10.954000000000001</v>
      </c>
      <c r="C81">
        <v>12.772</v>
      </c>
      <c r="D81">
        <v>501.13900000000001</v>
      </c>
      <c r="E81">
        <v>449.24700000000001</v>
      </c>
      <c r="F81">
        <v>449.36399999999998</v>
      </c>
      <c r="G81">
        <v>2.4E-2</v>
      </c>
    </row>
    <row r="82" spans="1:7">
      <c r="A82">
        <v>25.382000000000001</v>
      </c>
      <c r="B82">
        <v>10.712999999999999</v>
      </c>
      <c r="C82">
        <v>12.319000000000001</v>
      </c>
      <c r="D82">
        <v>512.25400000000002</v>
      </c>
      <c r="E82">
        <v>455.68099999999998</v>
      </c>
      <c r="F82">
        <v>461.65600000000001</v>
      </c>
      <c r="G82">
        <v>2.1000000000000001E-2</v>
      </c>
    </row>
    <row r="83" spans="1:7">
      <c r="A83">
        <v>24.827999999999999</v>
      </c>
      <c r="B83">
        <v>10.48</v>
      </c>
      <c r="C83">
        <v>12.305999999999999</v>
      </c>
      <c r="D83">
        <v>499.90899999999999</v>
      </c>
      <c r="E83">
        <v>449.488</v>
      </c>
      <c r="F83">
        <v>467.40800000000002</v>
      </c>
      <c r="G83">
        <v>2.1000000000000001E-2</v>
      </c>
    </row>
    <row r="84" spans="1:7">
      <c r="A84">
        <v>27.846</v>
      </c>
      <c r="B84">
        <v>10.938000000000001</v>
      </c>
      <c r="C84">
        <v>12.904999999999999</v>
      </c>
      <c r="D84">
        <v>505.93200000000002</v>
      </c>
      <c r="E84">
        <v>447.95400000000001</v>
      </c>
      <c r="F84">
        <v>470.27</v>
      </c>
      <c r="G84">
        <v>2.5000000000000001E-2</v>
      </c>
    </row>
    <row r="85" spans="1:7">
      <c r="A85">
        <v>34.558</v>
      </c>
      <c r="B85">
        <v>14.426</v>
      </c>
      <c r="C85">
        <v>15.872</v>
      </c>
      <c r="D85">
        <v>498.67500000000001</v>
      </c>
      <c r="E85">
        <v>437.64800000000002</v>
      </c>
      <c r="F85">
        <v>452.13799999999998</v>
      </c>
      <c r="G85">
        <v>2.7E-2</v>
      </c>
    </row>
    <row r="86" spans="1:7">
      <c r="A86">
        <v>27.431999999999999</v>
      </c>
      <c r="B86">
        <v>13.831</v>
      </c>
      <c r="C86">
        <v>15.795999999999999</v>
      </c>
      <c r="D86">
        <v>493.673</v>
      </c>
      <c r="E86">
        <v>444.51799999999997</v>
      </c>
      <c r="F86">
        <v>459.11</v>
      </c>
      <c r="G86">
        <v>2.8000000000000001E-2</v>
      </c>
    </row>
    <row r="87" spans="1:7">
      <c r="A87">
        <v>26.844999999999999</v>
      </c>
      <c r="B87">
        <v>11.186999999999999</v>
      </c>
      <c r="C87">
        <v>13.24</v>
      </c>
      <c r="D87">
        <v>516.88599999999997</v>
      </c>
      <c r="E87">
        <v>443.48500000000001</v>
      </c>
      <c r="F87">
        <v>468.88200000000001</v>
      </c>
      <c r="G87">
        <v>2.8000000000000001E-2</v>
      </c>
    </row>
    <row r="88" spans="1:7">
      <c r="A88">
        <v>28.535</v>
      </c>
      <c r="B88">
        <v>10.895</v>
      </c>
      <c r="C88">
        <v>13.173999999999999</v>
      </c>
      <c r="D88">
        <v>501.41699999999997</v>
      </c>
      <c r="E88">
        <v>436.673</v>
      </c>
      <c r="F88">
        <v>460.56400000000002</v>
      </c>
      <c r="G88">
        <v>2.5000000000000001E-2</v>
      </c>
    </row>
    <row r="89" spans="1:7">
      <c r="A89">
        <v>27.791</v>
      </c>
      <c r="B89">
        <v>11.206</v>
      </c>
      <c r="C89">
        <v>12.548</v>
      </c>
      <c r="D89">
        <v>504.72899999999998</v>
      </c>
      <c r="E89">
        <v>434.09</v>
      </c>
      <c r="F89">
        <v>480.70100000000002</v>
      </c>
      <c r="G89">
        <v>2.4E-2</v>
      </c>
    </row>
    <row r="90" spans="1:7">
      <c r="A90">
        <v>35.823</v>
      </c>
      <c r="B90">
        <v>14.9</v>
      </c>
      <c r="C90">
        <v>16.609000000000002</v>
      </c>
      <c r="D90">
        <v>507.8</v>
      </c>
      <c r="E90">
        <v>446.79199999999997</v>
      </c>
      <c r="F90">
        <v>480.01100000000002</v>
      </c>
      <c r="G90">
        <v>2.7E-2</v>
      </c>
    </row>
    <row r="91" spans="1:7">
      <c r="A91">
        <v>25.817</v>
      </c>
      <c r="B91">
        <v>10.44</v>
      </c>
      <c r="C91">
        <v>14.167999999999999</v>
      </c>
      <c r="D91">
        <v>495.81599999999997</v>
      </c>
      <c r="E91">
        <v>437.73899999999998</v>
      </c>
      <c r="F91">
        <v>449.07100000000003</v>
      </c>
      <c r="G91">
        <v>2.1000000000000001E-2</v>
      </c>
    </row>
    <row r="92" spans="1:7">
      <c r="A92">
        <v>25.498999999999999</v>
      </c>
      <c r="B92">
        <v>11.382999999999999</v>
      </c>
      <c r="C92">
        <v>13.474</v>
      </c>
      <c r="D92">
        <v>495.50599999999997</v>
      </c>
      <c r="E92">
        <v>432.19200000000001</v>
      </c>
      <c r="F92">
        <v>464.63799999999998</v>
      </c>
      <c r="G92">
        <v>2.3E-2</v>
      </c>
    </row>
    <row r="93" spans="1:7">
      <c r="A93">
        <v>25.417000000000002</v>
      </c>
      <c r="B93">
        <v>10.804</v>
      </c>
      <c r="C93">
        <v>13.132</v>
      </c>
      <c r="D93">
        <v>495.65</v>
      </c>
      <c r="E93">
        <v>460.75</v>
      </c>
      <c r="F93">
        <v>456.13600000000002</v>
      </c>
      <c r="G93">
        <v>2.1000000000000001E-2</v>
      </c>
    </row>
    <row r="94" spans="1:7">
      <c r="A94">
        <v>25.007000000000001</v>
      </c>
      <c r="B94">
        <v>11.23</v>
      </c>
      <c r="C94">
        <v>13.8</v>
      </c>
      <c r="D94">
        <v>501.48399999999998</v>
      </c>
      <c r="E94">
        <v>442.96199999999999</v>
      </c>
      <c r="F94">
        <v>452.654</v>
      </c>
      <c r="G94">
        <v>2.1999999999999999E-2</v>
      </c>
    </row>
    <row r="95" spans="1:7">
      <c r="A95">
        <v>25.437999999999999</v>
      </c>
      <c r="B95">
        <v>11.521000000000001</v>
      </c>
      <c r="C95">
        <v>13.779</v>
      </c>
      <c r="D95">
        <v>501.327</v>
      </c>
      <c r="E95">
        <v>438.5</v>
      </c>
      <c r="F95">
        <v>451.75200000000001</v>
      </c>
      <c r="G95">
        <v>2.5999999999999999E-2</v>
      </c>
    </row>
    <row r="96" spans="1:7">
      <c r="A96">
        <v>28.187000000000001</v>
      </c>
      <c r="B96">
        <v>10.738</v>
      </c>
      <c r="C96">
        <v>13.558</v>
      </c>
      <c r="D96">
        <v>502.50900000000001</v>
      </c>
      <c r="E96">
        <v>428.71699999999998</v>
      </c>
      <c r="F96">
        <v>459.37299999999999</v>
      </c>
      <c r="G96">
        <v>2.5000000000000001E-2</v>
      </c>
    </row>
    <row r="97" spans="1:7">
      <c r="A97">
        <v>34.463000000000001</v>
      </c>
      <c r="B97">
        <v>13.407</v>
      </c>
      <c r="C97">
        <v>14.423999999999999</v>
      </c>
      <c r="D97">
        <v>492.82600000000002</v>
      </c>
      <c r="E97">
        <v>429.596</v>
      </c>
      <c r="F97">
        <v>455.78699999999998</v>
      </c>
      <c r="G97">
        <v>3.9E-2</v>
      </c>
    </row>
    <row r="98" spans="1:7">
      <c r="A98">
        <v>25.044</v>
      </c>
      <c r="B98">
        <v>10.558</v>
      </c>
      <c r="C98">
        <v>13.85</v>
      </c>
      <c r="D98">
        <v>493.798</v>
      </c>
      <c r="E98">
        <v>435.654</v>
      </c>
      <c r="F98">
        <v>446.63</v>
      </c>
      <c r="G98">
        <v>2.1000000000000001E-2</v>
      </c>
    </row>
    <row r="99" spans="1:7">
      <c r="A99">
        <v>25.257000000000001</v>
      </c>
      <c r="B99">
        <v>11.49</v>
      </c>
      <c r="C99">
        <v>13.569000000000001</v>
      </c>
      <c r="D99">
        <v>502.80900000000003</v>
      </c>
      <c r="E99">
        <v>439.10700000000003</v>
      </c>
      <c r="F99">
        <v>447.834</v>
      </c>
      <c r="G99">
        <v>2.5000000000000001E-2</v>
      </c>
    </row>
    <row r="100" spans="1:7">
      <c r="A100">
        <v>24.978999999999999</v>
      </c>
      <c r="B100">
        <v>10.741</v>
      </c>
      <c r="C100">
        <v>13.06</v>
      </c>
      <c r="D100">
        <v>489.65699999999998</v>
      </c>
      <c r="E100">
        <v>420.79399999999998</v>
      </c>
      <c r="F100">
        <v>449.11399999999998</v>
      </c>
      <c r="G100">
        <v>2.1000000000000001E-2</v>
      </c>
    </row>
    <row r="101" spans="1:7">
      <c r="A101">
        <v>25.085999999999999</v>
      </c>
      <c r="B101">
        <v>10.808999999999999</v>
      </c>
      <c r="C101">
        <v>13.231</v>
      </c>
      <c r="D101">
        <v>500.46499999999997</v>
      </c>
      <c r="E101">
        <v>428.51</v>
      </c>
      <c r="F101">
        <v>454.33600000000001</v>
      </c>
      <c r="G101">
        <v>2.1000000000000001E-2</v>
      </c>
    </row>
    <row r="102" spans="1:7">
      <c r="A102">
        <v>25.98</v>
      </c>
      <c r="B102">
        <v>10.596</v>
      </c>
      <c r="D102">
        <v>494.31400000000002</v>
      </c>
      <c r="E102">
        <v>440.52600000000001</v>
      </c>
      <c r="F102">
        <v>453.815</v>
      </c>
      <c r="G102">
        <v>3.3000000000000002E-2</v>
      </c>
    </row>
    <row r="104" spans="1:7">
      <c r="A104">
        <f>AVERAGE(A3:A102)</f>
        <v>26.970719999999993</v>
      </c>
      <c r="B104">
        <f t="shared" ref="B104:G104" si="0">AVERAGE(B3:B102)</f>
        <v>11.312110000000001</v>
      </c>
      <c r="C104">
        <f t="shared" si="0"/>
        <v>13.322676767676763</v>
      </c>
      <c r="D104">
        <f t="shared" si="0"/>
        <v>504.91588000000013</v>
      </c>
      <c r="E104">
        <f t="shared" si="0"/>
        <v>443.89892000000009</v>
      </c>
      <c r="F104">
        <f t="shared" si="0"/>
        <v>462.24401</v>
      </c>
      <c r="G104">
        <f t="shared" si="0"/>
        <v>2.5169999999999991E-2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Kim</dc:creator>
  <cp:lastModifiedBy>Lauren Kim</cp:lastModifiedBy>
  <dcterms:created xsi:type="dcterms:W3CDTF">2017-04-13T17:55:26Z</dcterms:created>
  <dcterms:modified xsi:type="dcterms:W3CDTF">2017-04-14T04:17:43Z</dcterms:modified>
</cp:coreProperties>
</file>