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brandt\Dropbox (UVI)\Transfer documents\MES 503\2021\Labs 2021\Lab 1\"/>
    </mc:Choice>
  </mc:AlternateContent>
  <bookViews>
    <workbookView xWindow="0" yWindow="0" windowWidth="17388" windowHeight="9012" activeTab="3"/>
  </bookViews>
  <sheets>
    <sheet name="METADATA" sheetId="2" r:id="rId1"/>
    <sheet name="SITES" sheetId="3" r:id="rId2"/>
    <sheet name="CODES" sheetId="4" r:id="rId3"/>
    <sheet name="DATA" sheetId="1" r:id="rId4"/>
  </sheets>
  <externalReferences>
    <externalReference r:id="rId5"/>
  </externalReferences>
  <definedNames>
    <definedName name="_xlnm._FilterDatabase" localSheetId="3" hidden="1">DATA!$A$1:$CE$113</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W511" i="1" l="1"/>
  <c r="BX511" i="1"/>
  <c r="CF511" i="1"/>
  <c r="CE511" i="1"/>
  <c r="CD511" i="1"/>
  <c r="CC511" i="1"/>
  <c r="CB511" i="1"/>
  <c r="CA511" i="1"/>
  <c r="BZ511" i="1"/>
  <c r="BY511" i="1"/>
  <c r="I511" i="1"/>
  <c r="H511" i="1"/>
  <c r="G511" i="1"/>
  <c r="D511" i="1"/>
  <c r="BW510" i="1"/>
  <c r="BX510" i="1"/>
  <c r="CF510" i="1"/>
  <c r="CE510" i="1"/>
  <c r="CD510" i="1"/>
  <c r="CC510" i="1"/>
  <c r="CB510" i="1"/>
  <c r="CA510" i="1"/>
  <c r="BZ510" i="1"/>
  <c r="BY510" i="1"/>
  <c r="I510" i="1"/>
  <c r="H510" i="1"/>
  <c r="G510" i="1"/>
  <c r="D510" i="1"/>
  <c r="BW509" i="1"/>
  <c r="BX509" i="1"/>
  <c r="CF509" i="1"/>
  <c r="CE509" i="1"/>
  <c r="CD509" i="1"/>
  <c r="CC509" i="1"/>
  <c r="CB509" i="1"/>
  <c r="CA509" i="1"/>
  <c r="BZ509" i="1"/>
  <c r="BY509" i="1"/>
  <c r="I509" i="1"/>
  <c r="H509" i="1"/>
  <c r="G509" i="1"/>
  <c r="D509" i="1"/>
  <c r="BW508" i="1"/>
  <c r="BX508" i="1"/>
  <c r="CF508" i="1"/>
  <c r="CE508" i="1"/>
  <c r="CD508" i="1"/>
  <c r="CC508" i="1"/>
  <c r="CB508" i="1"/>
  <c r="CA508" i="1"/>
  <c r="BZ508" i="1"/>
  <c r="BY508" i="1"/>
  <c r="I508" i="1"/>
  <c r="H508" i="1"/>
  <c r="G508" i="1"/>
  <c r="D508" i="1"/>
  <c r="BW507" i="1"/>
  <c r="BX507" i="1"/>
  <c r="CF507" i="1"/>
  <c r="CE507" i="1"/>
  <c r="CD507" i="1"/>
  <c r="CC507" i="1"/>
  <c r="CB507" i="1"/>
  <c r="CA507" i="1"/>
  <c r="BZ507" i="1"/>
  <c r="BY507" i="1"/>
  <c r="I507" i="1"/>
  <c r="H507" i="1"/>
  <c r="G507" i="1"/>
  <c r="D507" i="1"/>
  <c r="BW506" i="1"/>
  <c r="BX506" i="1"/>
  <c r="CF506" i="1"/>
  <c r="CE506" i="1"/>
  <c r="CD506" i="1"/>
  <c r="CC506" i="1"/>
  <c r="CB506" i="1"/>
  <c r="CA506" i="1"/>
  <c r="BZ506" i="1"/>
  <c r="BY506" i="1"/>
  <c r="I506" i="1"/>
  <c r="H506" i="1"/>
  <c r="G506" i="1"/>
  <c r="D506" i="1"/>
  <c r="BW505" i="1"/>
  <c r="BX505" i="1"/>
  <c r="CF505" i="1"/>
  <c r="CE505" i="1"/>
  <c r="CD505" i="1"/>
  <c r="CC505" i="1"/>
  <c r="CB505" i="1"/>
  <c r="CA505" i="1"/>
  <c r="BZ505" i="1"/>
  <c r="BY505" i="1"/>
  <c r="I505" i="1"/>
  <c r="H505" i="1"/>
  <c r="G505" i="1"/>
  <c r="D505" i="1"/>
  <c r="BW504" i="1"/>
  <c r="BX504" i="1"/>
  <c r="CF504" i="1"/>
  <c r="CE504" i="1"/>
  <c r="CD504" i="1"/>
  <c r="CC504" i="1"/>
  <c r="CB504" i="1"/>
  <c r="CA504" i="1"/>
  <c r="BZ504" i="1"/>
  <c r="BY504" i="1"/>
  <c r="I504" i="1"/>
  <c r="H504" i="1"/>
  <c r="G504" i="1"/>
  <c r="D504" i="1"/>
  <c r="BW503" i="1"/>
  <c r="BX503" i="1"/>
  <c r="CF503" i="1"/>
  <c r="CE503" i="1"/>
  <c r="CD503" i="1"/>
  <c r="CC503" i="1"/>
  <c r="CB503" i="1"/>
  <c r="CA503" i="1"/>
  <c r="BZ503" i="1"/>
  <c r="BY503" i="1"/>
  <c r="I503" i="1"/>
  <c r="H503" i="1"/>
  <c r="G503" i="1"/>
  <c r="D503" i="1"/>
  <c r="BW502" i="1"/>
  <c r="BX502" i="1"/>
  <c r="CF502" i="1"/>
  <c r="CE502" i="1"/>
  <c r="CD502" i="1"/>
  <c r="CC502" i="1"/>
  <c r="CB502" i="1"/>
  <c r="CA502" i="1"/>
  <c r="BZ502" i="1"/>
  <c r="BY502" i="1"/>
  <c r="I502" i="1"/>
  <c r="H502" i="1"/>
  <c r="G502" i="1"/>
  <c r="D502" i="1"/>
  <c r="BW501" i="1"/>
  <c r="BX501" i="1"/>
  <c r="CF501" i="1"/>
  <c r="CE501" i="1"/>
  <c r="CD501" i="1"/>
  <c r="CC501" i="1"/>
  <c r="CB501" i="1"/>
  <c r="CA501" i="1"/>
  <c r="BZ501" i="1"/>
  <c r="BY501" i="1"/>
  <c r="I501" i="1"/>
  <c r="H501" i="1"/>
  <c r="G501" i="1"/>
  <c r="D501" i="1"/>
  <c r="BW500" i="1"/>
  <c r="BX500" i="1"/>
  <c r="CF500" i="1"/>
  <c r="CE500" i="1"/>
  <c r="CD500" i="1"/>
  <c r="CC500" i="1"/>
  <c r="CB500" i="1"/>
  <c r="CA500" i="1"/>
  <c r="BZ500" i="1"/>
  <c r="BY500" i="1"/>
  <c r="I500" i="1"/>
  <c r="H500" i="1"/>
  <c r="G500" i="1"/>
  <c r="D500" i="1"/>
  <c r="BW499" i="1"/>
  <c r="BX499" i="1"/>
  <c r="CF499" i="1"/>
  <c r="CE499" i="1"/>
  <c r="CD499" i="1"/>
  <c r="CC499" i="1"/>
  <c r="CB499" i="1"/>
  <c r="CA499" i="1"/>
  <c r="BZ499" i="1"/>
  <c r="BY499" i="1"/>
  <c r="I499" i="1"/>
  <c r="H499" i="1"/>
  <c r="G499" i="1"/>
  <c r="D499" i="1"/>
  <c r="BW498" i="1"/>
  <c r="BX498" i="1"/>
  <c r="CF498" i="1"/>
  <c r="CE498" i="1"/>
  <c r="CD498" i="1"/>
  <c r="CC498" i="1"/>
  <c r="CB498" i="1"/>
  <c r="CA498" i="1"/>
  <c r="BZ498" i="1"/>
  <c r="BY498" i="1"/>
  <c r="I498" i="1"/>
  <c r="H498" i="1"/>
  <c r="G498" i="1"/>
  <c r="D498" i="1"/>
  <c r="BW497" i="1"/>
  <c r="BX497" i="1"/>
  <c r="CF497" i="1"/>
  <c r="CE497" i="1"/>
  <c r="CD497" i="1"/>
  <c r="CC497" i="1"/>
  <c r="CB497" i="1"/>
  <c r="CA497" i="1"/>
  <c r="BZ497" i="1"/>
  <c r="BY497" i="1"/>
  <c r="I497" i="1"/>
  <c r="H497" i="1"/>
  <c r="G497" i="1"/>
  <c r="D497" i="1"/>
  <c r="BW496" i="1"/>
  <c r="BX496" i="1"/>
  <c r="CF496" i="1"/>
  <c r="CE496" i="1"/>
  <c r="CD496" i="1"/>
  <c r="CC496" i="1"/>
  <c r="CB496" i="1"/>
  <c r="CA496" i="1"/>
  <c r="BZ496" i="1"/>
  <c r="BY496" i="1"/>
  <c r="I496" i="1"/>
  <c r="H496" i="1"/>
  <c r="G496" i="1"/>
  <c r="D496" i="1"/>
  <c r="BW495" i="1"/>
  <c r="BX495" i="1"/>
  <c r="CF495" i="1"/>
  <c r="CE495" i="1"/>
  <c r="CD495" i="1"/>
  <c r="CC495" i="1"/>
  <c r="CB495" i="1"/>
  <c r="CA495" i="1"/>
  <c r="BZ495" i="1"/>
  <c r="BY495" i="1"/>
  <c r="I495" i="1"/>
  <c r="H495" i="1"/>
  <c r="G495" i="1"/>
  <c r="D495" i="1"/>
  <c r="BW494" i="1"/>
  <c r="BX494" i="1"/>
  <c r="CF494" i="1"/>
  <c r="CE494" i="1"/>
  <c r="CD494" i="1"/>
  <c r="CC494" i="1"/>
  <c r="CB494" i="1"/>
  <c r="CA494" i="1"/>
  <c r="BZ494" i="1"/>
  <c r="BY494" i="1"/>
  <c r="I494" i="1"/>
  <c r="H494" i="1"/>
  <c r="G494" i="1"/>
  <c r="D494" i="1"/>
  <c r="BW493" i="1"/>
  <c r="BX493" i="1"/>
  <c r="CF493" i="1"/>
  <c r="CE493" i="1"/>
  <c r="CD493" i="1"/>
  <c r="CC493" i="1"/>
  <c r="CB493" i="1"/>
  <c r="CA493" i="1"/>
  <c r="BZ493" i="1"/>
  <c r="BY493" i="1"/>
  <c r="I493" i="1"/>
  <c r="H493" i="1"/>
  <c r="G493" i="1"/>
  <c r="D493" i="1"/>
  <c r="BW492" i="1"/>
  <c r="BX492" i="1"/>
  <c r="CF492" i="1"/>
  <c r="CE492" i="1"/>
  <c r="CD492" i="1"/>
  <c r="CC492" i="1"/>
  <c r="CB492" i="1"/>
  <c r="CA492" i="1"/>
  <c r="BZ492" i="1"/>
  <c r="BY492" i="1"/>
  <c r="I492" i="1"/>
  <c r="H492" i="1"/>
  <c r="G492" i="1"/>
  <c r="D492" i="1"/>
  <c r="BW491" i="1"/>
  <c r="BX491" i="1"/>
  <c r="CF491" i="1"/>
  <c r="CE491" i="1"/>
  <c r="CD491" i="1"/>
  <c r="CC491" i="1"/>
  <c r="CB491" i="1"/>
  <c r="CA491" i="1"/>
  <c r="BZ491" i="1"/>
  <c r="BY491" i="1"/>
  <c r="I491" i="1"/>
  <c r="H491" i="1"/>
  <c r="G491" i="1"/>
  <c r="D491" i="1"/>
  <c r="BW490" i="1"/>
  <c r="BX490" i="1"/>
  <c r="CF490" i="1"/>
  <c r="CE490" i="1"/>
  <c r="CD490" i="1"/>
  <c r="CC490" i="1"/>
  <c r="CB490" i="1"/>
  <c r="CA490" i="1"/>
  <c r="BZ490" i="1"/>
  <c r="BY490" i="1"/>
  <c r="I490" i="1"/>
  <c r="H490" i="1"/>
  <c r="G490" i="1"/>
  <c r="D490" i="1"/>
  <c r="BW489" i="1"/>
  <c r="BX489" i="1"/>
  <c r="CF489" i="1"/>
  <c r="CE489" i="1"/>
  <c r="CD489" i="1"/>
  <c r="CC489" i="1"/>
  <c r="CB489" i="1"/>
  <c r="CA489" i="1"/>
  <c r="BZ489" i="1"/>
  <c r="BY489" i="1"/>
  <c r="I489" i="1"/>
  <c r="H489" i="1"/>
  <c r="G489" i="1"/>
  <c r="D489" i="1"/>
  <c r="BW488" i="1"/>
  <c r="BX488" i="1"/>
  <c r="CF488" i="1"/>
  <c r="CE488" i="1"/>
  <c r="CD488" i="1"/>
  <c r="CC488" i="1"/>
  <c r="CB488" i="1"/>
  <c r="CA488" i="1"/>
  <c r="BZ488" i="1"/>
  <c r="BY488" i="1"/>
  <c r="I488" i="1"/>
  <c r="H488" i="1"/>
  <c r="G488" i="1"/>
  <c r="D488" i="1"/>
  <c r="BW487" i="1"/>
  <c r="BX487" i="1"/>
  <c r="CF487" i="1"/>
  <c r="CE487" i="1"/>
  <c r="CD487" i="1"/>
  <c r="CC487" i="1"/>
  <c r="CB487" i="1"/>
  <c r="CA487" i="1"/>
  <c r="BZ487" i="1"/>
  <c r="BY487" i="1"/>
  <c r="I487" i="1"/>
  <c r="H487" i="1"/>
  <c r="G487" i="1"/>
  <c r="D487" i="1"/>
  <c r="BW486" i="1"/>
  <c r="BX486" i="1"/>
  <c r="CF486" i="1"/>
  <c r="CE486" i="1"/>
  <c r="CD486" i="1"/>
  <c r="CC486" i="1"/>
  <c r="CB486" i="1"/>
  <c r="CA486" i="1"/>
  <c r="BZ486" i="1"/>
  <c r="BY486" i="1"/>
  <c r="I486" i="1"/>
  <c r="H486" i="1"/>
  <c r="G486" i="1"/>
  <c r="D486" i="1"/>
  <c r="BW485" i="1"/>
  <c r="BX485" i="1"/>
  <c r="CF485" i="1"/>
  <c r="CE485" i="1"/>
  <c r="CD485" i="1"/>
  <c r="CC485" i="1"/>
  <c r="CB485" i="1"/>
  <c r="CA485" i="1"/>
  <c r="BZ485" i="1"/>
  <c r="BY485" i="1"/>
  <c r="I485" i="1"/>
  <c r="H485" i="1"/>
  <c r="G485" i="1"/>
  <c r="D485" i="1"/>
  <c r="BW484" i="1"/>
  <c r="BX484" i="1"/>
  <c r="CF484" i="1"/>
  <c r="CE484" i="1"/>
  <c r="CD484" i="1"/>
  <c r="CC484" i="1"/>
  <c r="CB484" i="1"/>
  <c r="CA484" i="1"/>
  <c r="BZ484" i="1"/>
  <c r="BY484" i="1"/>
  <c r="I484" i="1"/>
  <c r="H484" i="1"/>
  <c r="G484" i="1"/>
  <c r="D484" i="1"/>
  <c r="BW483" i="1"/>
  <c r="BX483" i="1"/>
  <c r="CF483" i="1"/>
  <c r="CE483" i="1"/>
  <c r="CD483" i="1"/>
  <c r="CC483" i="1"/>
  <c r="CB483" i="1"/>
  <c r="CA483" i="1"/>
  <c r="BZ483" i="1"/>
  <c r="BY483" i="1"/>
  <c r="I483" i="1"/>
  <c r="H483" i="1"/>
  <c r="G483" i="1"/>
  <c r="D483" i="1"/>
  <c r="BW482" i="1"/>
  <c r="BX482" i="1"/>
  <c r="CF482" i="1"/>
  <c r="CE482" i="1"/>
  <c r="CD482" i="1"/>
  <c r="CC482" i="1"/>
  <c r="CB482" i="1"/>
  <c r="CA482" i="1"/>
  <c r="BZ482" i="1"/>
  <c r="BY482" i="1"/>
  <c r="I482" i="1"/>
  <c r="H482" i="1"/>
  <c r="G482" i="1"/>
  <c r="D482" i="1"/>
  <c r="BW481" i="1"/>
  <c r="BX481" i="1"/>
  <c r="CF481" i="1"/>
  <c r="CE481" i="1"/>
  <c r="CD481" i="1"/>
  <c r="CC481" i="1"/>
  <c r="CB481" i="1"/>
  <c r="CA481" i="1"/>
  <c r="BZ481" i="1"/>
  <c r="BY481" i="1"/>
  <c r="I481" i="1"/>
  <c r="H481" i="1"/>
  <c r="G481" i="1"/>
  <c r="D481" i="1"/>
  <c r="BW480" i="1"/>
  <c r="BX480" i="1"/>
  <c r="CF480" i="1"/>
  <c r="CE480" i="1"/>
  <c r="CD480" i="1"/>
  <c r="CC480" i="1"/>
  <c r="CB480" i="1"/>
  <c r="CA480" i="1"/>
  <c r="BZ480" i="1"/>
  <c r="BY480" i="1"/>
  <c r="I480" i="1"/>
  <c r="H480" i="1"/>
  <c r="G480" i="1"/>
  <c r="D480" i="1"/>
  <c r="BW479" i="1"/>
  <c r="BX479" i="1"/>
  <c r="CF479" i="1"/>
  <c r="CE479" i="1"/>
  <c r="CD479" i="1"/>
  <c r="CC479" i="1"/>
  <c r="CB479" i="1"/>
  <c r="CA479" i="1"/>
  <c r="BZ479" i="1"/>
  <c r="BY479" i="1"/>
  <c r="I479" i="1"/>
  <c r="H479" i="1"/>
  <c r="G479" i="1"/>
  <c r="D479" i="1"/>
  <c r="BW478" i="1"/>
  <c r="BX478" i="1"/>
  <c r="CF478" i="1"/>
  <c r="CE478" i="1"/>
  <c r="CD478" i="1"/>
  <c r="CC478" i="1"/>
  <c r="CB478" i="1"/>
  <c r="CA478" i="1"/>
  <c r="BZ478" i="1"/>
  <c r="BY478" i="1"/>
  <c r="I478" i="1"/>
  <c r="H478" i="1"/>
  <c r="G478" i="1"/>
  <c r="D478" i="1"/>
  <c r="BW477" i="1"/>
  <c r="BX477" i="1"/>
  <c r="CF477" i="1"/>
  <c r="CE477" i="1"/>
  <c r="CD477" i="1"/>
  <c r="CC477" i="1"/>
  <c r="CB477" i="1"/>
  <c r="CA477" i="1"/>
  <c r="BZ477" i="1"/>
  <c r="BY477" i="1"/>
  <c r="I477" i="1"/>
  <c r="H477" i="1"/>
  <c r="G477" i="1"/>
  <c r="D477" i="1"/>
  <c r="BW476" i="1"/>
  <c r="BX476" i="1"/>
  <c r="CF476" i="1"/>
  <c r="CE476" i="1"/>
  <c r="CD476" i="1"/>
  <c r="CC476" i="1"/>
  <c r="CB476" i="1"/>
  <c r="CA476" i="1"/>
  <c r="BZ476" i="1"/>
  <c r="BY476" i="1"/>
  <c r="I476" i="1"/>
  <c r="H476" i="1"/>
  <c r="G476" i="1"/>
  <c r="D476" i="1"/>
  <c r="BW475" i="1"/>
  <c r="BX475" i="1"/>
  <c r="CF475" i="1"/>
  <c r="CE475" i="1"/>
  <c r="CD475" i="1"/>
  <c r="CC475" i="1"/>
  <c r="CB475" i="1"/>
  <c r="CA475" i="1"/>
  <c r="BZ475" i="1"/>
  <c r="BY475" i="1"/>
  <c r="I475" i="1"/>
  <c r="H475" i="1"/>
  <c r="G475" i="1"/>
  <c r="D475" i="1"/>
  <c r="BW474" i="1"/>
  <c r="BX474" i="1"/>
  <c r="CF474" i="1"/>
  <c r="CE474" i="1"/>
  <c r="CD474" i="1"/>
  <c r="CC474" i="1"/>
  <c r="CB474" i="1"/>
  <c r="CA474" i="1"/>
  <c r="BZ474" i="1"/>
  <c r="BY474" i="1"/>
  <c r="I474" i="1"/>
  <c r="H474" i="1"/>
  <c r="G474" i="1"/>
  <c r="D474" i="1"/>
  <c r="BW473" i="1"/>
  <c r="BX473" i="1"/>
  <c r="CF473" i="1"/>
  <c r="CE473" i="1"/>
  <c r="CD473" i="1"/>
  <c r="CC473" i="1"/>
  <c r="CB473" i="1"/>
  <c r="CA473" i="1"/>
  <c r="BZ473" i="1"/>
  <c r="BY473" i="1"/>
  <c r="I473" i="1"/>
  <c r="H473" i="1"/>
  <c r="G473" i="1"/>
  <c r="D473" i="1"/>
  <c r="BW472" i="1"/>
  <c r="BX472" i="1"/>
  <c r="CF472" i="1"/>
  <c r="CE472" i="1"/>
  <c r="CD472" i="1"/>
  <c r="CC472" i="1"/>
  <c r="CB472" i="1"/>
  <c r="CA472" i="1"/>
  <c r="BZ472" i="1"/>
  <c r="BY472" i="1"/>
  <c r="I472" i="1"/>
  <c r="H472" i="1"/>
  <c r="G472" i="1"/>
  <c r="D472" i="1"/>
  <c r="BW471" i="1"/>
  <c r="BX471" i="1"/>
  <c r="CF471" i="1"/>
  <c r="CE471" i="1"/>
  <c r="CD471" i="1"/>
  <c r="CC471" i="1"/>
  <c r="CB471" i="1"/>
  <c r="CA471" i="1"/>
  <c r="BZ471" i="1"/>
  <c r="BY471" i="1"/>
  <c r="I471" i="1"/>
  <c r="H471" i="1"/>
  <c r="G471" i="1"/>
  <c r="D471" i="1"/>
  <c r="BW470" i="1"/>
  <c r="BX470" i="1"/>
  <c r="CF470" i="1"/>
  <c r="CE470" i="1"/>
  <c r="CD470" i="1"/>
  <c r="CC470" i="1"/>
  <c r="CB470" i="1"/>
  <c r="CA470" i="1"/>
  <c r="BZ470" i="1"/>
  <c r="BY470" i="1"/>
  <c r="I470" i="1"/>
  <c r="H470" i="1"/>
  <c r="G470" i="1"/>
  <c r="D470" i="1"/>
  <c r="BW469" i="1"/>
  <c r="BX469" i="1"/>
  <c r="CF469" i="1"/>
  <c r="CE469" i="1"/>
  <c r="CD469" i="1"/>
  <c r="CC469" i="1"/>
  <c r="CB469" i="1"/>
  <c r="CA469" i="1"/>
  <c r="BZ469" i="1"/>
  <c r="BY469" i="1"/>
  <c r="I469" i="1"/>
  <c r="H469" i="1"/>
  <c r="G469" i="1"/>
  <c r="D469" i="1"/>
  <c r="BW468" i="1"/>
  <c r="BX468" i="1"/>
  <c r="CF468" i="1"/>
  <c r="CE468" i="1"/>
  <c r="CD468" i="1"/>
  <c r="CC468" i="1"/>
  <c r="CB468" i="1"/>
  <c r="CA468" i="1"/>
  <c r="BZ468" i="1"/>
  <c r="BY468" i="1"/>
  <c r="I468" i="1"/>
  <c r="H468" i="1"/>
  <c r="G468" i="1"/>
  <c r="D468" i="1"/>
  <c r="BW467" i="1"/>
  <c r="BX467" i="1"/>
  <c r="CF467" i="1"/>
  <c r="CE467" i="1"/>
  <c r="CD467" i="1"/>
  <c r="CC467" i="1"/>
  <c r="CB467" i="1"/>
  <c r="CA467" i="1"/>
  <c r="BZ467" i="1"/>
  <c r="BY467" i="1"/>
  <c r="I467" i="1"/>
  <c r="H467" i="1"/>
  <c r="G467" i="1"/>
  <c r="D467" i="1"/>
  <c r="BW466" i="1"/>
  <c r="BX466" i="1"/>
  <c r="CF466" i="1"/>
  <c r="CE466" i="1"/>
  <c r="CD466" i="1"/>
  <c r="CC466" i="1"/>
  <c r="CB466" i="1"/>
  <c r="CA466" i="1"/>
  <c r="BZ466" i="1"/>
  <c r="BY466" i="1"/>
  <c r="I466" i="1"/>
  <c r="H466" i="1"/>
  <c r="G466" i="1"/>
  <c r="D466" i="1"/>
  <c r="BW465" i="1"/>
  <c r="BX465" i="1"/>
  <c r="CF465" i="1"/>
  <c r="CE465" i="1"/>
  <c r="CD465" i="1"/>
  <c r="CC465" i="1"/>
  <c r="CB465" i="1"/>
  <c r="CA465" i="1"/>
  <c r="BZ465" i="1"/>
  <c r="BY465" i="1"/>
  <c r="I465" i="1"/>
  <c r="H465" i="1"/>
  <c r="G465" i="1"/>
  <c r="D465" i="1"/>
  <c r="BW464" i="1"/>
  <c r="BX464" i="1"/>
  <c r="CF464" i="1"/>
  <c r="CE464" i="1"/>
  <c r="CD464" i="1"/>
  <c r="CC464" i="1"/>
  <c r="CB464" i="1"/>
  <c r="CA464" i="1"/>
  <c r="BZ464" i="1"/>
  <c r="BY464" i="1"/>
  <c r="I464" i="1"/>
  <c r="H464" i="1"/>
  <c r="G464" i="1"/>
  <c r="D464" i="1"/>
  <c r="BW463" i="1"/>
  <c r="BX463" i="1"/>
  <c r="CF463" i="1"/>
  <c r="CE463" i="1"/>
  <c r="CD463" i="1"/>
  <c r="CC463" i="1"/>
  <c r="CB463" i="1"/>
  <c r="CA463" i="1"/>
  <c r="BZ463" i="1"/>
  <c r="BY463" i="1"/>
  <c r="I463" i="1"/>
  <c r="H463" i="1"/>
  <c r="G463" i="1"/>
  <c r="D463" i="1"/>
  <c r="BW462" i="1"/>
  <c r="BX462" i="1"/>
  <c r="CF462" i="1"/>
  <c r="CE462" i="1"/>
  <c r="CD462" i="1"/>
  <c r="CC462" i="1"/>
  <c r="CB462" i="1"/>
  <c r="CA462" i="1"/>
  <c r="BZ462" i="1"/>
  <c r="BY462" i="1"/>
  <c r="I462" i="1"/>
  <c r="H462" i="1"/>
  <c r="G462" i="1"/>
  <c r="D462" i="1"/>
  <c r="BW461" i="1"/>
  <c r="BX461" i="1"/>
  <c r="CF461" i="1"/>
  <c r="CE461" i="1"/>
  <c r="CD461" i="1"/>
  <c r="CC461" i="1"/>
  <c r="CB461" i="1"/>
  <c r="CA461" i="1"/>
  <c r="BZ461" i="1"/>
  <c r="BY461" i="1"/>
  <c r="I461" i="1"/>
  <c r="H461" i="1"/>
  <c r="G461" i="1"/>
  <c r="D461" i="1"/>
  <c r="BW460" i="1"/>
  <c r="BX460" i="1"/>
  <c r="CF460" i="1"/>
  <c r="CE460" i="1"/>
  <c r="CD460" i="1"/>
  <c r="CC460" i="1"/>
  <c r="CB460" i="1"/>
  <c r="CA460" i="1"/>
  <c r="BZ460" i="1"/>
  <c r="BY460" i="1"/>
  <c r="I460" i="1"/>
  <c r="H460" i="1"/>
  <c r="G460" i="1"/>
  <c r="D460" i="1"/>
  <c r="BW459" i="1"/>
  <c r="BX459" i="1"/>
  <c r="CF459" i="1"/>
  <c r="CE459" i="1"/>
  <c r="CD459" i="1"/>
  <c r="CC459" i="1"/>
  <c r="CB459" i="1"/>
  <c r="CA459" i="1"/>
  <c r="BZ459" i="1"/>
  <c r="BY459" i="1"/>
  <c r="I459" i="1"/>
  <c r="H459" i="1"/>
  <c r="G459" i="1"/>
  <c r="D459" i="1"/>
  <c r="BW458" i="1"/>
  <c r="BX458" i="1"/>
  <c r="CF458" i="1"/>
  <c r="CE458" i="1"/>
  <c r="CD458" i="1"/>
  <c r="CC458" i="1"/>
  <c r="CB458" i="1"/>
  <c r="CA458" i="1"/>
  <c r="BZ458" i="1"/>
  <c r="BY458" i="1"/>
  <c r="I458" i="1"/>
  <c r="H458" i="1"/>
  <c r="G458" i="1"/>
  <c r="D458" i="1"/>
  <c r="BW457" i="1"/>
  <c r="BX457" i="1"/>
  <c r="CF457" i="1"/>
  <c r="CE457" i="1"/>
  <c r="CD457" i="1"/>
  <c r="CC457" i="1"/>
  <c r="CB457" i="1"/>
  <c r="CA457" i="1"/>
  <c r="BZ457" i="1"/>
  <c r="BY457" i="1"/>
  <c r="I457" i="1"/>
  <c r="H457" i="1"/>
  <c r="G457" i="1"/>
  <c r="D457" i="1"/>
  <c r="BW456" i="1"/>
  <c r="BX456" i="1"/>
  <c r="CF456" i="1"/>
  <c r="CE456" i="1"/>
  <c r="CD456" i="1"/>
  <c r="CC456" i="1"/>
  <c r="CB456" i="1"/>
  <c r="CA456" i="1"/>
  <c r="BZ456" i="1"/>
  <c r="BY456" i="1"/>
  <c r="I456" i="1"/>
  <c r="H456" i="1"/>
  <c r="G456" i="1"/>
  <c r="D456" i="1"/>
  <c r="BW455" i="1"/>
  <c r="BX455" i="1"/>
  <c r="CF455" i="1"/>
  <c r="CE455" i="1"/>
  <c r="CD455" i="1"/>
  <c r="CC455" i="1"/>
  <c r="CB455" i="1"/>
  <c r="CA455" i="1"/>
  <c r="BZ455" i="1"/>
  <c r="BY455" i="1"/>
  <c r="I455" i="1"/>
  <c r="H455" i="1"/>
  <c r="G455" i="1"/>
  <c r="D455" i="1"/>
  <c r="BW454" i="1"/>
  <c r="BX454" i="1"/>
  <c r="CF454" i="1"/>
  <c r="CE454" i="1"/>
  <c r="CD454" i="1"/>
  <c r="CC454" i="1"/>
  <c r="CB454" i="1"/>
  <c r="CA454" i="1"/>
  <c r="BZ454" i="1"/>
  <c r="BY454" i="1"/>
  <c r="I454" i="1"/>
  <c r="H454" i="1"/>
  <c r="G454" i="1"/>
  <c r="D454" i="1"/>
  <c r="BW453" i="1"/>
  <c r="BX453" i="1"/>
  <c r="CF453" i="1"/>
  <c r="CE453" i="1"/>
  <c r="CD453" i="1"/>
  <c r="CC453" i="1"/>
  <c r="CB453" i="1"/>
  <c r="CA453" i="1"/>
  <c r="BZ453" i="1"/>
  <c r="BY453" i="1"/>
  <c r="I453" i="1"/>
  <c r="H453" i="1"/>
  <c r="G453" i="1"/>
  <c r="D453" i="1"/>
  <c r="BW452" i="1"/>
  <c r="BX452" i="1"/>
  <c r="CF452" i="1"/>
  <c r="CE452" i="1"/>
  <c r="CD452" i="1"/>
  <c r="CC452" i="1"/>
  <c r="CB452" i="1"/>
  <c r="CA452" i="1"/>
  <c r="BZ452" i="1"/>
  <c r="BY452" i="1"/>
  <c r="I452" i="1"/>
  <c r="H452" i="1"/>
  <c r="G452" i="1"/>
  <c r="D452" i="1"/>
  <c r="BW451" i="1"/>
  <c r="BX451" i="1"/>
  <c r="CF451" i="1"/>
  <c r="CE451" i="1"/>
  <c r="CD451" i="1"/>
  <c r="CC451" i="1"/>
  <c r="CB451" i="1"/>
  <c r="CA451" i="1"/>
  <c r="BZ451" i="1"/>
  <c r="BY451" i="1"/>
  <c r="I451" i="1"/>
  <c r="H451" i="1"/>
  <c r="G451" i="1"/>
  <c r="D451" i="1"/>
  <c r="BW450" i="1"/>
  <c r="BX450" i="1"/>
  <c r="CF450" i="1"/>
  <c r="CE450" i="1"/>
  <c r="CD450" i="1"/>
  <c r="CC450" i="1"/>
  <c r="CB450" i="1"/>
  <c r="CA450" i="1"/>
  <c r="BZ450" i="1"/>
  <c r="BY450" i="1"/>
  <c r="I450" i="1"/>
  <c r="H450" i="1"/>
  <c r="G450" i="1"/>
  <c r="D450" i="1"/>
  <c r="BW449" i="1"/>
  <c r="BX449" i="1"/>
  <c r="CF449" i="1"/>
  <c r="CE449" i="1"/>
  <c r="CD449" i="1"/>
  <c r="CC449" i="1"/>
  <c r="CB449" i="1"/>
  <c r="CA449" i="1"/>
  <c r="BZ449" i="1"/>
  <c r="BY449" i="1"/>
  <c r="I449" i="1"/>
  <c r="H449" i="1"/>
  <c r="G449" i="1"/>
  <c r="D449" i="1"/>
  <c r="BW448" i="1"/>
  <c r="BX448" i="1"/>
  <c r="CF448" i="1"/>
  <c r="CE448" i="1"/>
  <c r="CD448" i="1"/>
  <c r="CC448" i="1"/>
  <c r="CB448" i="1"/>
  <c r="CA448" i="1"/>
  <c r="BZ448" i="1"/>
  <c r="BY448" i="1"/>
  <c r="I448" i="1"/>
  <c r="H448" i="1"/>
  <c r="G448" i="1"/>
  <c r="D448" i="1"/>
  <c r="BW447" i="1"/>
  <c r="BX447" i="1"/>
  <c r="CF447" i="1"/>
  <c r="CE447" i="1"/>
  <c r="CD447" i="1"/>
  <c r="CC447" i="1"/>
  <c r="CB447" i="1"/>
  <c r="CA447" i="1"/>
  <c r="BZ447" i="1"/>
  <c r="BY447" i="1"/>
  <c r="I447" i="1"/>
  <c r="H447" i="1"/>
  <c r="G447" i="1"/>
  <c r="D447" i="1"/>
  <c r="BW446" i="1"/>
  <c r="BX446" i="1"/>
  <c r="CF446" i="1"/>
  <c r="CE446" i="1"/>
  <c r="CD446" i="1"/>
  <c r="CC446" i="1"/>
  <c r="CB446" i="1"/>
  <c r="CA446" i="1"/>
  <c r="BZ446" i="1"/>
  <c r="BY446" i="1"/>
  <c r="I446" i="1"/>
  <c r="H446" i="1"/>
  <c r="G446" i="1"/>
  <c r="D446" i="1"/>
  <c r="BW445" i="1"/>
  <c r="BX445" i="1"/>
  <c r="CF445" i="1"/>
  <c r="CE445" i="1"/>
  <c r="CD445" i="1"/>
  <c r="CC445" i="1"/>
  <c r="CB445" i="1"/>
  <c r="CA445" i="1"/>
  <c r="BZ445" i="1"/>
  <c r="BY445" i="1"/>
  <c r="I445" i="1"/>
  <c r="H445" i="1"/>
  <c r="G445" i="1"/>
  <c r="D445" i="1"/>
  <c r="BW444" i="1"/>
  <c r="BX444" i="1"/>
  <c r="CF444" i="1"/>
  <c r="CE444" i="1"/>
  <c r="CD444" i="1"/>
  <c r="CC444" i="1"/>
  <c r="CB444" i="1"/>
  <c r="CA444" i="1"/>
  <c r="BZ444" i="1"/>
  <c r="BY444" i="1"/>
  <c r="I444" i="1"/>
  <c r="H444" i="1"/>
  <c r="G444" i="1"/>
  <c r="D444" i="1"/>
  <c r="BW443" i="1"/>
  <c r="BX443" i="1"/>
  <c r="CF443" i="1"/>
  <c r="CE443" i="1"/>
  <c r="CD443" i="1"/>
  <c r="CC443" i="1"/>
  <c r="CB443" i="1"/>
  <c r="CA443" i="1"/>
  <c r="BZ443" i="1"/>
  <c r="BY443" i="1"/>
  <c r="I443" i="1"/>
  <c r="H443" i="1"/>
  <c r="G443" i="1"/>
  <c r="D443" i="1"/>
  <c r="BW442" i="1"/>
  <c r="BX442" i="1"/>
  <c r="CF442" i="1"/>
  <c r="CE442" i="1"/>
  <c r="CD442" i="1"/>
  <c r="CC442" i="1"/>
  <c r="CB442" i="1"/>
  <c r="CA442" i="1"/>
  <c r="BZ442" i="1"/>
  <c r="BY442" i="1"/>
  <c r="I442" i="1"/>
  <c r="H442" i="1"/>
  <c r="G442" i="1"/>
  <c r="D442" i="1"/>
  <c r="BW441" i="1"/>
  <c r="BX441" i="1"/>
  <c r="CF441" i="1"/>
  <c r="CE441" i="1"/>
  <c r="CD441" i="1"/>
  <c r="CC441" i="1"/>
  <c r="CB441" i="1"/>
  <c r="CA441" i="1"/>
  <c r="BZ441" i="1"/>
  <c r="BY441" i="1"/>
  <c r="I441" i="1"/>
  <c r="H441" i="1"/>
  <c r="G441" i="1"/>
  <c r="D441" i="1"/>
  <c r="BW440" i="1"/>
  <c r="BX440" i="1"/>
  <c r="CF440" i="1"/>
  <c r="CE440" i="1"/>
  <c r="CD440" i="1"/>
  <c r="CC440" i="1"/>
  <c r="CB440" i="1"/>
  <c r="CA440" i="1"/>
  <c r="BZ440" i="1"/>
  <c r="BY440" i="1"/>
  <c r="I440" i="1"/>
  <c r="H440" i="1"/>
  <c r="G440" i="1"/>
  <c r="D440" i="1"/>
  <c r="BW439" i="1"/>
  <c r="BX439" i="1"/>
  <c r="CF439" i="1"/>
  <c r="CE439" i="1"/>
  <c r="CD439" i="1"/>
  <c r="CC439" i="1"/>
  <c r="CB439" i="1"/>
  <c r="CA439" i="1"/>
  <c r="BZ439" i="1"/>
  <c r="BY439" i="1"/>
  <c r="I439" i="1"/>
  <c r="H439" i="1"/>
  <c r="G439" i="1"/>
  <c r="D439" i="1"/>
  <c r="BW438" i="1"/>
  <c r="BX438" i="1"/>
  <c r="CF438" i="1"/>
  <c r="CE438" i="1"/>
  <c r="CD438" i="1"/>
  <c r="CC438" i="1"/>
  <c r="CB438" i="1"/>
  <c r="CA438" i="1"/>
  <c r="BZ438" i="1"/>
  <c r="BY438" i="1"/>
  <c r="I438" i="1"/>
  <c r="H438" i="1"/>
  <c r="G438" i="1"/>
  <c r="D438" i="1"/>
  <c r="BW437" i="1"/>
  <c r="BX437" i="1"/>
  <c r="CF437" i="1"/>
  <c r="CE437" i="1"/>
  <c r="CD437" i="1"/>
  <c r="CC437" i="1"/>
  <c r="CB437" i="1"/>
  <c r="CA437" i="1"/>
  <c r="BZ437" i="1"/>
  <c r="BY437" i="1"/>
  <c r="I437" i="1"/>
  <c r="H437" i="1"/>
  <c r="G437" i="1"/>
  <c r="D437" i="1"/>
  <c r="BW436" i="1"/>
  <c r="BX436" i="1"/>
  <c r="CF436" i="1"/>
  <c r="CE436" i="1"/>
  <c r="CD436" i="1"/>
  <c r="CC436" i="1"/>
  <c r="CB436" i="1"/>
  <c r="CA436" i="1"/>
  <c r="BZ436" i="1"/>
  <c r="BY436" i="1"/>
  <c r="I436" i="1"/>
  <c r="H436" i="1"/>
  <c r="G436" i="1"/>
  <c r="D436" i="1"/>
  <c r="BW435" i="1"/>
  <c r="BX435" i="1"/>
  <c r="CF435" i="1"/>
  <c r="CE435" i="1"/>
  <c r="CD435" i="1"/>
  <c r="CC435" i="1"/>
  <c r="CB435" i="1"/>
  <c r="CA435" i="1"/>
  <c r="BZ435" i="1"/>
  <c r="BY435" i="1"/>
  <c r="I435" i="1"/>
  <c r="H435" i="1"/>
  <c r="G435" i="1"/>
  <c r="D435" i="1"/>
  <c r="BW434" i="1"/>
  <c r="BX434" i="1"/>
  <c r="CF434" i="1"/>
  <c r="CE434" i="1"/>
  <c r="CD434" i="1"/>
  <c r="CC434" i="1"/>
  <c r="CB434" i="1"/>
  <c r="CA434" i="1"/>
  <c r="BZ434" i="1"/>
  <c r="BY434" i="1"/>
  <c r="I434" i="1"/>
  <c r="H434" i="1"/>
  <c r="G434" i="1"/>
  <c r="D434" i="1"/>
  <c r="BW433" i="1"/>
  <c r="BX433" i="1"/>
  <c r="CF433" i="1"/>
  <c r="CE433" i="1"/>
  <c r="CD433" i="1"/>
  <c r="CC433" i="1"/>
  <c r="CB433" i="1"/>
  <c r="CA433" i="1"/>
  <c r="BZ433" i="1"/>
  <c r="BY433" i="1"/>
  <c r="I433" i="1"/>
  <c r="H433" i="1"/>
  <c r="G433" i="1"/>
  <c r="D433" i="1"/>
  <c r="BW432" i="1"/>
  <c r="BX432" i="1"/>
  <c r="CF432" i="1"/>
  <c r="CE432" i="1"/>
  <c r="CD432" i="1"/>
  <c r="CC432" i="1"/>
  <c r="CB432" i="1"/>
  <c r="CA432" i="1"/>
  <c r="BZ432" i="1"/>
  <c r="BY432" i="1"/>
  <c r="I432" i="1"/>
  <c r="H432" i="1"/>
  <c r="G432" i="1"/>
  <c r="D432" i="1"/>
  <c r="BW431" i="1"/>
  <c r="BX431" i="1"/>
  <c r="CF431" i="1"/>
  <c r="CE431" i="1"/>
  <c r="CD431" i="1"/>
  <c r="CC431" i="1"/>
  <c r="CB431" i="1"/>
  <c r="CA431" i="1"/>
  <c r="BZ431" i="1"/>
  <c r="BY431" i="1"/>
  <c r="I431" i="1"/>
  <c r="H431" i="1"/>
  <c r="G431" i="1"/>
  <c r="D431" i="1"/>
  <c r="BW430" i="1"/>
  <c r="BX430" i="1"/>
  <c r="CF430" i="1"/>
  <c r="CE430" i="1"/>
  <c r="CD430" i="1"/>
  <c r="CC430" i="1"/>
  <c r="CB430" i="1"/>
  <c r="CA430" i="1"/>
  <c r="BZ430" i="1"/>
  <c r="BY430" i="1"/>
  <c r="I430" i="1"/>
  <c r="H430" i="1"/>
  <c r="G430" i="1"/>
  <c r="D430" i="1"/>
  <c r="BW429" i="1"/>
  <c r="BX429" i="1"/>
  <c r="CF429" i="1"/>
  <c r="CE429" i="1"/>
  <c r="CD429" i="1"/>
  <c r="CC429" i="1"/>
  <c r="CB429" i="1"/>
  <c r="CA429" i="1"/>
  <c r="BZ429" i="1"/>
  <c r="BY429" i="1"/>
  <c r="I429" i="1"/>
  <c r="H429" i="1"/>
  <c r="G429" i="1"/>
  <c r="D429" i="1"/>
  <c r="BW428" i="1"/>
  <c r="BX428" i="1"/>
  <c r="CF428" i="1"/>
  <c r="CE428" i="1"/>
  <c r="CD428" i="1"/>
  <c r="CC428" i="1"/>
  <c r="CB428" i="1"/>
  <c r="CA428" i="1"/>
  <c r="BZ428" i="1"/>
  <c r="BY428" i="1"/>
  <c r="I428" i="1"/>
  <c r="H428" i="1"/>
  <c r="G428" i="1"/>
  <c r="D428" i="1"/>
  <c r="BW427" i="1"/>
  <c r="BX427" i="1"/>
  <c r="CF427" i="1"/>
  <c r="CE427" i="1"/>
  <c r="CD427" i="1"/>
  <c r="CC427" i="1"/>
  <c r="CB427" i="1"/>
  <c r="CA427" i="1"/>
  <c r="BZ427" i="1"/>
  <c r="BY427" i="1"/>
  <c r="I427" i="1"/>
  <c r="H427" i="1"/>
  <c r="G427" i="1"/>
  <c r="D427" i="1"/>
  <c r="BW426" i="1"/>
  <c r="BX426" i="1"/>
  <c r="CF426" i="1"/>
  <c r="CE426" i="1"/>
  <c r="CD426" i="1"/>
  <c r="CC426" i="1"/>
  <c r="CB426" i="1"/>
  <c r="CA426" i="1"/>
  <c r="BZ426" i="1"/>
  <c r="BY426" i="1"/>
  <c r="I426" i="1"/>
  <c r="H426" i="1"/>
  <c r="G426" i="1"/>
  <c r="D426" i="1"/>
  <c r="BW425" i="1"/>
  <c r="BX425" i="1"/>
  <c r="CF425" i="1"/>
  <c r="CE425" i="1"/>
  <c r="CD425" i="1"/>
  <c r="CC425" i="1"/>
  <c r="CB425" i="1"/>
  <c r="CA425" i="1"/>
  <c r="BZ425" i="1"/>
  <c r="BY425" i="1"/>
  <c r="I425" i="1"/>
  <c r="H425" i="1"/>
  <c r="G425" i="1"/>
  <c r="D425" i="1"/>
  <c r="BW424" i="1"/>
  <c r="BX424" i="1"/>
  <c r="CF424" i="1"/>
  <c r="CE424" i="1"/>
  <c r="CD424" i="1"/>
  <c r="CC424" i="1"/>
  <c r="CB424" i="1"/>
  <c r="CA424" i="1"/>
  <c r="BZ424" i="1"/>
  <c r="BY424" i="1"/>
  <c r="I424" i="1"/>
  <c r="H424" i="1"/>
  <c r="G424" i="1"/>
  <c r="D424" i="1"/>
  <c r="BW423" i="1"/>
  <c r="BX423" i="1"/>
  <c r="CF423" i="1"/>
  <c r="CE423" i="1"/>
  <c r="CD423" i="1"/>
  <c r="CC423" i="1"/>
  <c r="CB423" i="1"/>
  <c r="CA423" i="1"/>
  <c r="BZ423" i="1"/>
  <c r="BY423" i="1"/>
  <c r="I423" i="1"/>
  <c r="H423" i="1"/>
  <c r="G423" i="1"/>
  <c r="D423" i="1"/>
  <c r="BW422" i="1"/>
  <c r="BX422" i="1"/>
  <c r="CF422" i="1"/>
  <c r="CE422" i="1"/>
  <c r="CD422" i="1"/>
  <c r="CC422" i="1"/>
  <c r="CB422" i="1"/>
  <c r="CA422" i="1"/>
  <c r="BZ422" i="1"/>
  <c r="BY422" i="1"/>
  <c r="I422" i="1"/>
  <c r="H422" i="1"/>
  <c r="G422" i="1"/>
  <c r="D422" i="1"/>
  <c r="BW421" i="1"/>
  <c r="BX421" i="1"/>
  <c r="CF421" i="1"/>
  <c r="CE421" i="1"/>
  <c r="CD421" i="1"/>
  <c r="CC421" i="1"/>
  <c r="CB421" i="1"/>
  <c r="CA421" i="1"/>
  <c r="BZ421" i="1"/>
  <c r="BY421" i="1"/>
  <c r="I421" i="1"/>
  <c r="H421" i="1"/>
  <c r="G421" i="1"/>
  <c r="D421" i="1"/>
  <c r="BW420" i="1"/>
  <c r="BX420" i="1"/>
  <c r="CF420" i="1"/>
  <c r="CE420" i="1"/>
  <c r="CD420" i="1"/>
  <c r="CC420" i="1"/>
  <c r="CB420" i="1"/>
  <c r="CA420" i="1"/>
  <c r="BZ420" i="1"/>
  <c r="BY420" i="1"/>
  <c r="I420" i="1"/>
  <c r="H420" i="1"/>
  <c r="G420" i="1"/>
  <c r="D420" i="1"/>
  <c r="BW419" i="1"/>
  <c r="BX419" i="1"/>
  <c r="CF419" i="1"/>
  <c r="CE419" i="1"/>
  <c r="CD419" i="1"/>
  <c r="CC419" i="1"/>
  <c r="CB419" i="1"/>
  <c r="CA419" i="1"/>
  <c r="BZ419" i="1"/>
  <c r="BY419" i="1"/>
  <c r="I419" i="1"/>
  <c r="H419" i="1"/>
  <c r="G419" i="1"/>
  <c r="D419" i="1"/>
  <c r="BW418" i="1"/>
  <c r="BX418" i="1"/>
  <c r="CF418" i="1"/>
  <c r="CE418" i="1"/>
  <c r="CD418" i="1"/>
  <c r="CC418" i="1"/>
  <c r="CB418" i="1"/>
  <c r="CA418" i="1"/>
  <c r="BZ418" i="1"/>
  <c r="BY418" i="1"/>
  <c r="I418" i="1"/>
  <c r="H418" i="1"/>
  <c r="G418" i="1"/>
  <c r="D418" i="1"/>
  <c r="BW417" i="1"/>
  <c r="BX417" i="1"/>
  <c r="CF417" i="1"/>
  <c r="CE417" i="1"/>
  <c r="CD417" i="1"/>
  <c r="CC417" i="1"/>
  <c r="CB417" i="1"/>
  <c r="CA417" i="1"/>
  <c r="BZ417" i="1"/>
  <c r="BY417" i="1"/>
  <c r="I417" i="1"/>
  <c r="H417" i="1"/>
  <c r="G417" i="1"/>
  <c r="D417" i="1"/>
  <c r="BW416" i="1"/>
  <c r="BX416" i="1"/>
  <c r="CF416" i="1"/>
  <c r="CE416" i="1"/>
  <c r="CD416" i="1"/>
  <c r="CC416" i="1"/>
  <c r="CB416" i="1"/>
  <c r="CA416" i="1"/>
  <c r="BZ416" i="1"/>
  <c r="BY416" i="1"/>
  <c r="I416" i="1"/>
  <c r="H416" i="1"/>
  <c r="G416" i="1"/>
  <c r="D416" i="1"/>
  <c r="BW415" i="1"/>
  <c r="BX415" i="1"/>
  <c r="CF415" i="1"/>
  <c r="CE415" i="1"/>
  <c r="CD415" i="1"/>
  <c r="CC415" i="1"/>
  <c r="CB415" i="1"/>
  <c r="CA415" i="1"/>
  <c r="BZ415" i="1"/>
  <c r="BY415" i="1"/>
  <c r="I415" i="1"/>
  <c r="H415" i="1"/>
  <c r="G415" i="1"/>
  <c r="D415" i="1"/>
  <c r="BW414" i="1"/>
  <c r="BX414" i="1"/>
  <c r="CF414" i="1"/>
  <c r="CE414" i="1"/>
  <c r="CD414" i="1"/>
  <c r="CC414" i="1"/>
  <c r="CB414" i="1"/>
  <c r="CA414" i="1"/>
  <c r="BZ414" i="1"/>
  <c r="BY414" i="1"/>
  <c r="I414" i="1"/>
  <c r="H414" i="1"/>
  <c r="G414" i="1"/>
  <c r="D414" i="1"/>
  <c r="BW413" i="1"/>
  <c r="BX413" i="1"/>
  <c r="CF413" i="1"/>
  <c r="CE413" i="1"/>
  <c r="CD413" i="1"/>
  <c r="CC413" i="1"/>
  <c r="CB413" i="1"/>
  <c r="CA413" i="1"/>
  <c r="BZ413" i="1"/>
  <c r="BY413" i="1"/>
  <c r="I413" i="1"/>
  <c r="H413" i="1"/>
  <c r="G413" i="1"/>
  <c r="D413" i="1"/>
  <c r="BW412" i="1"/>
  <c r="BX412" i="1"/>
  <c r="CF412" i="1"/>
  <c r="CE412" i="1"/>
  <c r="CD412" i="1"/>
  <c r="CC412" i="1"/>
  <c r="CB412" i="1"/>
  <c r="CA412" i="1"/>
  <c r="BZ412" i="1"/>
  <c r="BY412" i="1"/>
  <c r="I412" i="1"/>
  <c r="H412" i="1"/>
  <c r="G412" i="1"/>
  <c r="D412" i="1"/>
  <c r="BW411" i="1"/>
  <c r="BX411" i="1"/>
  <c r="CF411" i="1"/>
  <c r="CE411" i="1"/>
  <c r="CD411" i="1"/>
  <c r="CC411" i="1"/>
  <c r="CB411" i="1"/>
  <c r="CA411" i="1"/>
  <c r="BZ411" i="1"/>
  <c r="BY411" i="1"/>
  <c r="I411" i="1"/>
  <c r="H411" i="1"/>
  <c r="G411" i="1"/>
  <c r="D411" i="1"/>
  <c r="BW410" i="1"/>
  <c r="BX410" i="1"/>
  <c r="CF410" i="1"/>
  <c r="CE410" i="1"/>
  <c r="CD410" i="1"/>
  <c r="CC410" i="1"/>
  <c r="CB410" i="1"/>
  <c r="CA410" i="1"/>
  <c r="BZ410" i="1"/>
  <c r="BY410" i="1"/>
  <c r="I410" i="1"/>
  <c r="H410" i="1"/>
  <c r="G410" i="1"/>
  <c r="D410" i="1"/>
  <c r="BW409" i="1"/>
  <c r="BX409" i="1"/>
  <c r="CF409" i="1"/>
  <c r="CE409" i="1"/>
  <c r="CD409" i="1"/>
  <c r="CC409" i="1"/>
  <c r="CB409" i="1"/>
  <c r="CA409" i="1"/>
  <c r="BZ409" i="1"/>
  <c r="BY409" i="1"/>
  <c r="I409" i="1"/>
  <c r="H409" i="1"/>
  <c r="G409" i="1"/>
  <c r="D409" i="1"/>
  <c r="BW408" i="1"/>
  <c r="BX408" i="1"/>
  <c r="CF408" i="1"/>
  <c r="CE408" i="1"/>
  <c r="CD408" i="1"/>
  <c r="CC408" i="1"/>
  <c r="CB408" i="1"/>
  <c r="CA408" i="1"/>
  <c r="BZ408" i="1"/>
  <c r="BY408" i="1"/>
  <c r="I408" i="1"/>
  <c r="H408" i="1"/>
  <c r="G408" i="1"/>
  <c r="D408" i="1"/>
  <c r="BW407" i="1"/>
  <c r="BX407" i="1"/>
  <c r="CF407" i="1"/>
  <c r="CE407" i="1"/>
  <c r="CD407" i="1"/>
  <c r="CC407" i="1"/>
  <c r="CB407" i="1"/>
  <c r="CA407" i="1"/>
  <c r="BZ407" i="1"/>
  <c r="BY407" i="1"/>
  <c r="I407" i="1"/>
  <c r="H407" i="1"/>
  <c r="G407" i="1"/>
  <c r="D407" i="1"/>
  <c r="BW406" i="1"/>
  <c r="BX406" i="1"/>
  <c r="CF406" i="1"/>
  <c r="CE406" i="1"/>
  <c r="CD406" i="1"/>
  <c r="CC406" i="1"/>
  <c r="CB406" i="1"/>
  <c r="CA406" i="1"/>
  <c r="BZ406" i="1"/>
  <c r="BY406" i="1"/>
  <c r="I406" i="1"/>
  <c r="H406" i="1"/>
  <c r="G406" i="1"/>
  <c r="D406" i="1"/>
  <c r="BW405" i="1"/>
  <c r="BX405" i="1"/>
  <c r="CF405" i="1"/>
  <c r="CE405" i="1"/>
  <c r="CD405" i="1"/>
  <c r="CC405" i="1"/>
  <c r="CB405" i="1"/>
  <c r="CA405" i="1"/>
  <c r="BZ405" i="1"/>
  <c r="BY405" i="1"/>
  <c r="I405" i="1"/>
  <c r="H405" i="1"/>
  <c r="G405" i="1"/>
  <c r="D405" i="1"/>
  <c r="BW404" i="1"/>
  <c r="BX404" i="1"/>
  <c r="CF404" i="1"/>
  <c r="CE404" i="1"/>
  <c r="CD404" i="1"/>
  <c r="CC404" i="1"/>
  <c r="CB404" i="1"/>
  <c r="CA404" i="1"/>
  <c r="BZ404" i="1"/>
  <c r="BY404" i="1"/>
  <c r="I404" i="1"/>
  <c r="H404" i="1"/>
  <c r="G404" i="1"/>
  <c r="D404" i="1"/>
  <c r="BW403" i="1"/>
  <c r="BX403" i="1"/>
  <c r="CF403" i="1"/>
  <c r="CE403" i="1"/>
  <c r="CD403" i="1"/>
  <c r="CC403" i="1"/>
  <c r="CB403" i="1"/>
  <c r="CA403" i="1"/>
  <c r="BZ403" i="1"/>
  <c r="BY403" i="1"/>
  <c r="I403" i="1"/>
  <c r="H403" i="1"/>
  <c r="G403" i="1"/>
  <c r="D403" i="1"/>
  <c r="BW402" i="1"/>
  <c r="BX402" i="1"/>
  <c r="CF402" i="1"/>
  <c r="CE402" i="1"/>
  <c r="CD402" i="1"/>
  <c r="CC402" i="1"/>
  <c r="CB402" i="1"/>
  <c r="CA402" i="1"/>
  <c r="BZ402" i="1"/>
  <c r="BY402" i="1"/>
  <c r="I402" i="1"/>
  <c r="H402" i="1"/>
  <c r="G402" i="1"/>
  <c r="D402" i="1"/>
  <c r="BW401" i="1"/>
  <c r="BX401" i="1"/>
  <c r="CF401" i="1"/>
  <c r="CE401" i="1"/>
  <c r="CD401" i="1"/>
  <c r="CC401" i="1"/>
  <c r="CB401" i="1"/>
  <c r="CA401" i="1"/>
  <c r="BZ401" i="1"/>
  <c r="BY401" i="1"/>
  <c r="I401" i="1"/>
  <c r="H401" i="1"/>
  <c r="G401" i="1"/>
  <c r="D401" i="1"/>
  <c r="BW400" i="1"/>
  <c r="BX400" i="1"/>
  <c r="CF400" i="1"/>
  <c r="CE400" i="1"/>
  <c r="CD400" i="1"/>
  <c r="CC400" i="1"/>
  <c r="CB400" i="1"/>
  <c r="CA400" i="1"/>
  <c r="BZ400" i="1"/>
  <c r="BY400" i="1"/>
  <c r="I400" i="1"/>
  <c r="H400" i="1"/>
  <c r="G400" i="1"/>
  <c r="D400" i="1"/>
  <c r="BW399" i="1"/>
  <c r="BX399" i="1"/>
  <c r="CF399" i="1"/>
  <c r="CE399" i="1"/>
  <c r="CD399" i="1"/>
  <c r="CC399" i="1"/>
  <c r="CB399" i="1"/>
  <c r="CA399" i="1"/>
  <c r="BZ399" i="1"/>
  <c r="BY399" i="1"/>
  <c r="I399" i="1"/>
  <c r="H399" i="1"/>
  <c r="G399" i="1"/>
  <c r="D399" i="1"/>
  <c r="BW398" i="1"/>
  <c r="BX398" i="1"/>
  <c r="CF398" i="1"/>
  <c r="CE398" i="1"/>
  <c r="CD398" i="1"/>
  <c r="CC398" i="1"/>
  <c r="CB398" i="1"/>
  <c r="CA398" i="1"/>
  <c r="BZ398" i="1"/>
  <c r="BY398" i="1"/>
  <c r="I398" i="1"/>
  <c r="H398" i="1"/>
  <c r="G398" i="1"/>
  <c r="D398" i="1"/>
  <c r="BW397" i="1"/>
  <c r="BX397" i="1"/>
  <c r="CF397" i="1"/>
  <c r="CE397" i="1"/>
  <c r="CD397" i="1"/>
  <c r="CC397" i="1"/>
  <c r="CB397" i="1"/>
  <c r="CA397" i="1"/>
  <c r="BZ397" i="1"/>
  <c r="BY397" i="1"/>
  <c r="I397" i="1"/>
  <c r="H397" i="1"/>
  <c r="G397" i="1"/>
  <c r="D397" i="1"/>
  <c r="BW396" i="1"/>
  <c r="BX396" i="1"/>
  <c r="CF396" i="1"/>
  <c r="CE396" i="1"/>
  <c r="CD396" i="1"/>
  <c r="CC396" i="1"/>
  <c r="CB396" i="1"/>
  <c r="CA396" i="1"/>
  <c r="BZ396" i="1"/>
  <c r="BY396" i="1"/>
  <c r="I396" i="1"/>
  <c r="H396" i="1"/>
  <c r="G396" i="1"/>
  <c r="D396" i="1"/>
  <c r="BW395" i="1"/>
  <c r="BX395" i="1"/>
  <c r="CF395" i="1"/>
  <c r="CE395" i="1"/>
  <c r="CD395" i="1"/>
  <c r="CC395" i="1"/>
  <c r="CB395" i="1"/>
  <c r="CA395" i="1"/>
  <c r="BZ395" i="1"/>
  <c r="BY395" i="1"/>
  <c r="I395" i="1"/>
  <c r="H395" i="1"/>
  <c r="G395" i="1"/>
  <c r="D395" i="1"/>
  <c r="BW394" i="1"/>
  <c r="BX394" i="1"/>
  <c r="CF394" i="1"/>
  <c r="CE394" i="1"/>
  <c r="CD394" i="1"/>
  <c r="CC394" i="1"/>
  <c r="CB394" i="1"/>
  <c r="CA394" i="1"/>
  <c r="BZ394" i="1"/>
  <c r="BY394" i="1"/>
  <c r="I394" i="1"/>
  <c r="H394" i="1"/>
  <c r="G394" i="1"/>
  <c r="D394" i="1"/>
  <c r="BW393" i="1"/>
  <c r="BX393" i="1"/>
  <c r="CF393" i="1"/>
  <c r="CE393" i="1"/>
  <c r="CD393" i="1"/>
  <c r="CC393" i="1"/>
  <c r="CB393" i="1"/>
  <c r="CA393" i="1"/>
  <c r="BZ393" i="1"/>
  <c r="BY393" i="1"/>
  <c r="I393" i="1"/>
  <c r="H393" i="1"/>
  <c r="G393" i="1"/>
  <c r="D393" i="1"/>
  <c r="BW392" i="1"/>
  <c r="BX392" i="1"/>
  <c r="CF392" i="1"/>
  <c r="CE392" i="1"/>
  <c r="CD392" i="1"/>
  <c r="CC392" i="1"/>
  <c r="CB392" i="1"/>
  <c r="CA392" i="1"/>
  <c r="BZ392" i="1"/>
  <c r="BY392" i="1"/>
  <c r="I392" i="1"/>
  <c r="H392" i="1"/>
  <c r="G392" i="1"/>
  <c r="D392" i="1"/>
  <c r="BW391" i="1"/>
  <c r="BX391" i="1"/>
  <c r="CF391" i="1"/>
  <c r="CE391" i="1"/>
  <c r="CD391" i="1"/>
  <c r="CC391" i="1"/>
  <c r="CB391" i="1"/>
  <c r="CA391" i="1"/>
  <c r="BZ391" i="1"/>
  <c r="BY391" i="1"/>
  <c r="I391" i="1"/>
  <c r="H391" i="1"/>
  <c r="G391" i="1"/>
  <c r="D391" i="1"/>
  <c r="BW390" i="1"/>
  <c r="BX390" i="1"/>
  <c r="CF390" i="1"/>
  <c r="CE390" i="1"/>
  <c r="CD390" i="1"/>
  <c r="CC390" i="1"/>
  <c r="CB390" i="1"/>
  <c r="CA390" i="1"/>
  <c r="BZ390" i="1"/>
  <c r="BY390" i="1"/>
  <c r="I390" i="1"/>
  <c r="H390" i="1"/>
  <c r="G390" i="1"/>
  <c r="D390" i="1"/>
  <c r="BW389" i="1"/>
  <c r="BX389" i="1"/>
  <c r="CF389" i="1"/>
  <c r="CE389" i="1"/>
  <c r="CD389" i="1"/>
  <c r="CC389" i="1"/>
  <c r="CB389" i="1"/>
  <c r="CA389" i="1"/>
  <c r="BZ389" i="1"/>
  <c r="BY389" i="1"/>
  <c r="I389" i="1"/>
  <c r="H389" i="1"/>
  <c r="G389" i="1"/>
  <c r="D389" i="1"/>
  <c r="BW388" i="1"/>
  <c r="BX388" i="1"/>
  <c r="CF388" i="1"/>
  <c r="CE388" i="1"/>
  <c r="CD388" i="1"/>
  <c r="CC388" i="1"/>
  <c r="CB388" i="1"/>
  <c r="CA388" i="1"/>
  <c r="BZ388" i="1"/>
  <c r="BY388" i="1"/>
  <c r="I388" i="1"/>
  <c r="H388" i="1"/>
  <c r="G388" i="1"/>
  <c r="D388" i="1"/>
  <c r="BW387" i="1"/>
  <c r="BX387" i="1"/>
  <c r="CF387" i="1"/>
  <c r="CE387" i="1"/>
  <c r="CD387" i="1"/>
  <c r="CC387" i="1"/>
  <c r="CB387" i="1"/>
  <c r="CA387" i="1"/>
  <c r="BZ387" i="1"/>
  <c r="BY387" i="1"/>
  <c r="I387" i="1"/>
  <c r="H387" i="1"/>
  <c r="G387" i="1"/>
  <c r="D387" i="1"/>
  <c r="BW386" i="1"/>
  <c r="BX386" i="1"/>
  <c r="CF386" i="1"/>
  <c r="CE386" i="1"/>
  <c r="CD386" i="1"/>
  <c r="CC386" i="1"/>
  <c r="CB386" i="1"/>
  <c r="CA386" i="1"/>
  <c r="BZ386" i="1"/>
  <c r="BY386" i="1"/>
  <c r="I386" i="1"/>
  <c r="H386" i="1"/>
  <c r="G386" i="1"/>
  <c r="D386" i="1"/>
  <c r="BW385" i="1"/>
  <c r="BX385" i="1"/>
  <c r="CF385" i="1"/>
  <c r="CE385" i="1"/>
  <c r="CD385" i="1"/>
  <c r="CC385" i="1"/>
  <c r="CB385" i="1"/>
  <c r="CA385" i="1"/>
  <c r="BZ385" i="1"/>
  <c r="BY385" i="1"/>
  <c r="I385" i="1"/>
  <c r="H385" i="1"/>
  <c r="G385" i="1"/>
  <c r="D385" i="1"/>
  <c r="BW384" i="1"/>
  <c r="BX384" i="1"/>
  <c r="CF384" i="1"/>
  <c r="CE384" i="1"/>
  <c r="CD384" i="1"/>
  <c r="CC384" i="1"/>
  <c r="CB384" i="1"/>
  <c r="CA384" i="1"/>
  <c r="BZ384" i="1"/>
  <c r="BY384" i="1"/>
  <c r="I384" i="1"/>
  <c r="H384" i="1"/>
  <c r="G384" i="1"/>
  <c r="D384" i="1"/>
  <c r="BW383" i="1"/>
  <c r="BX383" i="1"/>
  <c r="CF383" i="1"/>
  <c r="CE383" i="1"/>
  <c r="CD383" i="1"/>
  <c r="CC383" i="1"/>
  <c r="CB383" i="1"/>
  <c r="CA383" i="1"/>
  <c r="BZ383" i="1"/>
  <c r="BY383" i="1"/>
  <c r="I383" i="1"/>
  <c r="H383" i="1"/>
  <c r="G383" i="1"/>
  <c r="D383" i="1"/>
  <c r="BW382" i="1"/>
  <c r="BX382" i="1"/>
  <c r="CF382" i="1"/>
  <c r="CE382" i="1"/>
  <c r="CD382" i="1"/>
  <c r="CC382" i="1"/>
  <c r="CB382" i="1"/>
  <c r="CA382" i="1"/>
  <c r="BZ382" i="1"/>
  <c r="BY382" i="1"/>
  <c r="I382" i="1"/>
  <c r="H382" i="1"/>
  <c r="G382" i="1"/>
  <c r="D382" i="1"/>
  <c r="BW381" i="1"/>
  <c r="BX381" i="1"/>
  <c r="CF381" i="1"/>
  <c r="CE381" i="1"/>
  <c r="CD381" i="1"/>
  <c r="CC381" i="1"/>
  <c r="CB381" i="1"/>
  <c r="CA381" i="1"/>
  <c r="BZ381" i="1"/>
  <c r="BY381" i="1"/>
  <c r="I381" i="1"/>
  <c r="H381" i="1"/>
  <c r="G381" i="1"/>
  <c r="D381" i="1"/>
  <c r="BW380" i="1"/>
  <c r="BX380" i="1"/>
  <c r="CF380" i="1"/>
  <c r="CE380" i="1"/>
  <c r="CD380" i="1"/>
  <c r="CC380" i="1"/>
  <c r="CB380" i="1"/>
  <c r="CA380" i="1"/>
  <c r="BZ380" i="1"/>
  <c r="BY380" i="1"/>
  <c r="I380" i="1"/>
  <c r="H380" i="1"/>
  <c r="G380" i="1"/>
  <c r="D380" i="1"/>
  <c r="BW379" i="1"/>
  <c r="BX379" i="1"/>
  <c r="CF379" i="1"/>
  <c r="CE379" i="1"/>
  <c r="CD379" i="1"/>
  <c r="CC379" i="1"/>
  <c r="CB379" i="1"/>
  <c r="CA379" i="1"/>
  <c r="BZ379" i="1"/>
  <c r="BY379" i="1"/>
  <c r="I379" i="1"/>
  <c r="H379" i="1"/>
  <c r="G379" i="1"/>
  <c r="D379" i="1"/>
  <c r="BW378" i="1"/>
  <c r="BX378" i="1"/>
  <c r="CF378" i="1"/>
  <c r="CE378" i="1"/>
  <c r="CD378" i="1"/>
  <c r="CC378" i="1"/>
  <c r="CB378" i="1"/>
  <c r="CA378" i="1"/>
  <c r="BZ378" i="1"/>
  <c r="BY378" i="1"/>
  <c r="I378" i="1"/>
  <c r="H378" i="1"/>
  <c r="G378" i="1"/>
  <c r="D378" i="1"/>
  <c r="BW377" i="1"/>
  <c r="BX377" i="1"/>
  <c r="CF377" i="1"/>
  <c r="CE377" i="1"/>
  <c r="CD377" i="1"/>
  <c r="CC377" i="1"/>
  <c r="CB377" i="1"/>
  <c r="CA377" i="1"/>
  <c r="BZ377" i="1"/>
  <c r="BY377" i="1"/>
  <c r="I377" i="1"/>
  <c r="H377" i="1"/>
  <c r="G377" i="1"/>
  <c r="D377" i="1"/>
  <c r="BW376" i="1"/>
  <c r="BX376" i="1"/>
  <c r="CF376" i="1"/>
  <c r="CE376" i="1"/>
  <c r="CD376" i="1"/>
  <c r="CC376" i="1"/>
  <c r="CB376" i="1"/>
  <c r="CA376" i="1"/>
  <c r="BZ376" i="1"/>
  <c r="BY376" i="1"/>
  <c r="I376" i="1"/>
  <c r="H376" i="1"/>
  <c r="G376" i="1"/>
  <c r="D376" i="1"/>
  <c r="BW375" i="1"/>
  <c r="BX375" i="1"/>
  <c r="CF375" i="1"/>
  <c r="CE375" i="1"/>
  <c r="CD375" i="1"/>
  <c r="CC375" i="1"/>
  <c r="CB375" i="1"/>
  <c r="CA375" i="1"/>
  <c r="BZ375" i="1"/>
  <c r="BY375" i="1"/>
  <c r="I375" i="1"/>
  <c r="H375" i="1"/>
  <c r="G375" i="1"/>
  <c r="D375" i="1"/>
  <c r="BW374" i="1"/>
  <c r="BX374" i="1"/>
  <c r="CF374" i="1"/>
  <c r="CE374" i="1"/>
  <c r="CD374" i="1"/>
  <c r="CC374" i="1"/>
  <c r="CB374" i="1"/>
  <c r="CA374" i="1"/>
  <c r="BZ374" i="1"/>
  <c r="BY374" i="1"/>
  <c r="I374" i="1"/>
  <c r="H374" i="1"/>
  <c r="G374" i="1"/>
  <c r="D374" i="1"/>
  <c r="BW373" i="1"/>
  <c r="BX373" i="1"/>
  <c r="CF373" i="1"/>
  <c r="CE373" i="1"/>
  <c r="CD373" i="1"/>
  <c r="CC373" i="1"/>
  <c r="CB373" i="1"/>
  <c r="CA373" i="1"/>
  <c r="BZ373" i="1"/>
  <c r="BY373" i="1"/>
  <c r="I373" i="1"/>
  <c r="H373" i="1"/>
  <c r="G373" i="1"/>
  <c r="D373" i="1"/>
  <c r="BW372" i="1"/>
  <c r="BX372" i="1"/>
  <c r="CF372" i="1"/>
  <c r="CE372" i="1"/>
  <c r="CD372" i="1"/>
  <c r="CC372" i="1"/>
  <c r="CB372" i="1"/>
  <c r="CA372" i="1"/>
  <c r="BZ372" i="1"/>
  <c r="BY372" i="1"/>
  <c r="I372" i="1"/>
  <c r="H372" i="1"/>
  <c r="G372" i="1"/>
  <c r="D372" i="1"/>
  <c r="BW371" i="1"/>
  <c r="BX371" i="1"/>
  <c r="CF371" i="1"/>
  <c r="CE371" i="1"/>
  <c r="CD371" i="1"/>
  <c r="CC371" i="1"/>
  <c r="CB371" i="1"/>
  <c r="CA371" i="1"/>
  <c r="BZ371" i="1"/>
  <c r="BY371" i="1"/>
  <c r="I371" i="1"/>
  <c r="H371" i="1"/>
  <c r="G371" i="1"/>
  <c r="D371" i="1"/>
  <c r="BW370" i="1"/>
  <c r="BX370" i="1"/>
  <c r="CF370" i="1"/>
  <c r="CE370" i="1"/>
  <c r="CD370" i="1"/>
  <c r="CC370" i="1"/>
  <c r="CB370" i="1"/>
  <c r="CA370" i="1"/>
  <c r="BZ370" i="1"/>
  <c r="BY370" i="1"/>
  <c r="I370" i="1"/>
  <c r="H370" i="1"/>
  <c r="G370" i="1"/>
  <c r="D370" i="1"/>
  <c r="BW369" i="1"/>
  <c r="BX369" i="1"/>
  <c r="CF369" i="1"/>
  <c r="CE369" i="1"/>
  <c r="CD369" i="1"/>
  <c r="CC369" i="1"/>
  <c r="CB369" i="1"/>
  <c r="CA369" i="1"/>
  <c r="BZ369" i="1"/>
  <c r="BY369" i="1"/>
  <c r="I369" i="1"/>
  <c r="H369" i="1"/>
  <c r="G369" i="1"/>
  <c r="D369" i="1"/>
  <c r="BW368" i="1"/>
  <c r="BX368" i="1"/>
  <c r="CF368" i="1"/>
  <c r="CE368" i="1"/>
  <c r="CD368" i="1"/>
  <c r="CC368" i="1"/>
  <c r="CB368" i="1"/>
  <c r="CA368" i="1"/>
  <c r="BZ368" i="1"/>
  <c r="BY368" i="1"/>
  <c r="I368" i="1"/>
  <c r="H368" i="1"/>
  <c r="G368" i="1"/>
  <c r="D368" i="1"/>
  <c r="BW367" i="1"/>
  <c r="BX367" i="1"/>
  <c r="CF367" i="1"/>
  <c r="CE367" i="1"/>
  <c r="CD367" i="1"/>
  <c r="CC367" i="1"/>
  <c r="CB367" i="1"/>
  <c r="CA367" i="1"/>
  <c r="BZ367" i="1"/>
  <c r="BY367" i="1"/>
  <c r="I367" i="1"/>
  <c r="H367" i="1"/>
  <c r="G367" i="1"/>
  <c r="D367" i="1"/>
  <c r="BW366" i="1"/>
  <c r="BX366" i="1"/>
  <c r="CF366" i="1"/>
  <c r="CE366" i="1"/>
  <c r="CD366" i="1"/>
  <c r="CC366" i="1"/>
  <c r="CB366" i="1"/>
  <c r="CA366" i="1"/>
  <c r="BZ366" i="1"/>
  <c r="BY366" i="1"/>
  <c r="I366" i="1"/>
  <c r="H366" i="1"/>
  <c r="G366" i="1"/>
  <c r="D366" i="1"/>
  <c r="BW365" i="1"/>
  <c r="BX365" i="1"/>
  <c r="CF365" i="1"/>
  <c r="CE365" i="1"/>
  <c r="CD365" i="1"/>
  <c r="CC365" i="1"/>
  <c r="CB365" i="1"/>
  <c r="CA365" i="1"/>
  <c r="BZ365" i="1"/>
  <c r="BY365" i="1"/>
  <c r="I365" i="1"/>
  <c r="H365" i="1"/>
  <c r="G365" i="1"/>
  <c r="D365" i="1"/>
  <c r="BW364" i="1"/>
  <c r="BX364" i="1"/>
  <c r="CF364" i="1"/>
  <c r="CE364" i="1"/>
  <c r="CD364" i="1"/>
  <c r="CC364" i="1"/>
  <c r="CB364" i="1"/>
  <c r="CA364" i="1"/>
  <c r="BZ364" i="1"/>
  <c r="BY364" i="1"/>
  <c r="I364" i="1"/>
  <c r="H364" i="1"/>
  <c r="G364" i="1"/>
  <c r="D364" i="1"/>
  <c r="BW363" i="1"/>
  <c r="BX363" i="1"/>
  <c r="CF363" i="1"/>
  <c r="CE363" i="1"/>
  <c r="CD363" i="1"/>
  <c r="CC363" i="1"/>
  <c r="CB363" i="1"/>
  <c r="CA363" i="1"/>
  <c r="BZ363" i="1"/>
  <c r="BY363" i="1"/>
  <c r="I363" i="1"/>
  <c r="H363" i="1"/>
  <c r="G363" i="1"/>
  <c r="D363" i="1"/>
  <c r="BW362" i="1"/>
  <c r="BX362" i="1"/>
  <c r="CF362" i="1"/>
  <c r="CE362" i="1"/>
  <c r="CD362" i="1"/>
  <c r="CC362" i="1"/>
  <c r="CB362" i="1"/>
  <c r="CA362" i="1"/>
  <c r="BZ362" i="1"/>
  <c r="BY362" i="1"/>
  <c r="I362" i="1"/>
  <c r="H362" i="1"/>
  <c r="G362" i="1"/>
  <c r="D362" i="1"/>
  <c r="BW361" i="1"/>
  <c r="BX361" i="1"/>
  <c r="CF361" i="1"/>
  <c r="CE361" i="1"/>
  <c r="CD361" i="1"/>
  <c r="CC361" i="1"/>
  <c r="CB361" i="1"/>
  <c r="CA361" i="1"/>
  <c r="BZ361" i="1"/>
  <c r="BY361" i="1"/>
  <c r="I361" i="1"/>
  <c r="H361" i="1"/>
  <c r="G361" i="1"/>
  <c r="D361" i="1"/>
  <c r="BW360" i="1"/>
  <c r="BX360" i="1"/>
  <c r="CF360" i="1"/>
  <c r="CE360" i="1"/>
  <c r="CD360" i="1"/>
  <c r="CC360" i="1"/>
  <c r="CB360" i="1"/>
  <c r="CA360" i="1"/>
  <c r="BZ360" i="1"/>
  <c r="BY360" i="1"/>
  <c r="I360" i="1"/>
  <c r="H360" i="1"/>
  <c r="G360" i="1"/>
  <c r="D360" i="1"/>
  <c r="BW359" i="1"/>
  <c r="BX359" i="1"/>
  <c r="CF359" i="1"/>
  <c r="CE359" i="1"/>
  <c r="CD359" i="1"/>
  <c r="CC359" i="1"/>
  <c r="CB359" i="1"/>
  <c r="CA359" i="1"/>
  <c r="BZ359" i="1"/>
  <c r="BY359" i="1"/>
  <c r="I359" i="1"/>
  <c r="H359" i="1"/>
  <c r="G359" i="1"/>
  <c r="D359" i="1"/>
  <c r="BW358" i="1"/>
  <c r="BX358" i="1"/>
  <c r="CF358" i="1"/>
  <c r="CE358" i="1"/>
  <c r="CD358" i="1"/>
  <c r="CC358" i="1"/>
  <c r="CB358" i="1"/>
  <c r="CA358" i="1"/>
  <c r="BZ358" i="1"/>
  <c r="BY358" i="1"/>
  <c r="I358" i="1"/>
  <c r="H358" i="1"/>
  <c r="G358" i="1"/>
  <c r="D358" i="1"/>
  <c r="BW357" i="1"/>
  <c r="BX357" i="1"/>
  <c r="CF357" i="1"/>
  <c r="CE357" i="1"/>
  <c r="CD357" i="1"/>
  <c r="CC357" i="1"/>
  <c r="CB357" i="1"/>
  <c r="CA357" i="1"/>
  <c r="BZ357" i="1"/>
  <c r="BY357" i="1"/>
  <c r="I357" i="1"/>
  <c r="H357" i="1"/>
  <c r="G357" i="1"/>
  <c r="D357" i="1"/>
  <c r="BW356" i="1"/>
  <c r="BX356" i="1"/>
  <c r="CF356" i="1"/>
  <c r="CE356" i="1"/>
  <c r="CD356" i="1"/>
  <c r="CC356" i="1"/>
  <c r="CB356" i="1"/>
  <c r="CA356" i="1"/>
  <c r="BZ356" i="1"/>
  <c r="BY356" i="1"/>
  <c r="I356" i="1"/>
  <c r="H356" i="1"/>
  <c r="G356" i="1"/>
  <c r="D356" i="1"/>
  <c r="BW355" i="1"/>
  <c r="BX355" i="1"/>
  <c r="CF355" i="1"/>
  <c r="CE355" i="1"/>
  <c r="CD355" i="1"/>
  <c r="CC355" i="1"/>
  <c r="CB355" i="1"/>
  <c r="CA355" i="1"/>
  <c r="BZ355" i="1"/>
  <c r="BY355" i="1"/>
  <c r="I355" i="1"/>
  <c r="H355" i="1"/>
  <c r="G355" i="1"/>
  <c r="D355" i="1"/>
  <c r="BW354" i="1"/>
  <c r="BX354" i="1"/>
  <c r="CF354" i="1"/>
  <c r="CE354" i="1"/>
  <c r="CD354" i="1"/>
  <c r="CC354" i="1"/>
  <c r="CB354" i="1"/>
  <c r="CA354" i="1"/>
  <c r="BZ354" i="1"/>
  <c r="BY354" i="1"/>
  <c r="I354" i="1"/>
  <c r="H354" i="1"/>
  <c r="G354" i="1"/>
  <c r="D354" i="1"/>
  <c r="BW353" i="1"/>
  <c r="BX353" i="1"/>
  <c r="CF353" i="1"/>
  <c r="CE353" i="1"/>
  <c r="CD353" i="1"/>
  <c r="CC353" i="1"/>
  <c r="CB353" i="1"/>
  <c r="CA353" i="1"/>
  <c r="BZ353" i="1"/>
  <c r="BY353" i="1"/>
  <c r="I353" i="1"/>
  <c r="H353" i="1"/>
  <c r="G353" i="1"/>
  <c r="D353" i="1"/>
  <c r="BW352" i="1"/>
  <c r="BX352" i="1"/>
  <c r="CF352" i="1"/>
  <c r="CE352" i="1"/>
  <c r="CD352" i="1"/>
  <c r="CC352" i="1"/>
  <c r="CB352" i="1"/>
  <c r="CA352" i="1"/>
  <c r="BZ352" i="1"/>
  <c r="BY352" i="1"/>
  <c r="I352" i="1"/>
  <c r="H352" i="1"/>
  <c r="G352" i="1"/>
  <c r="D352" i="1"/>
  <c r="BW351" i="1"/>
  <c r="BX351" i="1"/>
  <c r="CF351" i="1"/>
  <c r="CE351" i="1"/>
  <c r="CD351" i="1"/>
  <c r="CC351" i="1"/>
  <c r="CB351" i="1"/>
  <c r="CA351" i="1"/>
  <c r="BZ351" i="1"/>
  <c r="BY351" i="1"/>
  <c r="I351" i="1"/>
  <c r="H351" i="1"/>
  <c r="G351" i="1"/>
  <c r="D351" i="1"/>
  <c r="BW350" i="1"/>
  <c r="BX350" i="1"/>
  <c r="CF350" i="1"/>
  <c r="CE350" i="1"/>
  <c r="CD350" i="1"/>
  <c r="CC350" i="1"/>
  <c r="CB350" i="1"/>
  <c r="CA350" i="1"/>
  <c r="BZ350" i="1"/>
  <c r="BY350" i="1"/>
  <c r="I350" i="1"/>
  <c r="H350" i="1"/>
  <c r="G350" i="1"/>
  <c r="D350" i="1"/>
  <c r="BW349" i="1"/>
  <c r="BX349" i="1"/>
  <c r="CF349" i="1"/>
  <c r="CE349" i="1"/>
  <c r="CD349" i="1"/>
  <c r="CC349" i="1"/>
  <c r="CB349" i="1"/>
  <c r="CA349" i="1"/>
  <c r="BZ349" i="1"/>
  <c r="BY349" i="1"/>
  <c r="I349" i="1"/>
  <c r="H349" i="1"/>
  <c r="G349" i="1"/>
  <c r="D349" i="1"/>
  <c r="BW348" i="1"/>
  <c r="BX348" i="1"/>
  <c r="CF348" i="1"/>
  <c r="CE348" i="1"/>
  <c r="CD348" i="1"/>
  <c r="CC348" i="1"/>
  <c r="CB348" i="1"/>
  <c r="CA348" i="1"/>
  <c r="BZ348" i="1"/>
  <c r="BY348" i="1"/>
  <c r="I348" i="1"/>
  <c r="H348" i="1"/>
  <c r="G348" i="1"/>
  <c r="D348" i="1"/>
  <c r="BW347" i="1"/>
  <c r="BX347" i="1"/>
  <c r="CF347" i="1"/>
  <c r="CE347" i="1"/>
  <c r="CD347" i="1"/>
  <c r="CC347" i="1"/>
  <c r="CB347" i="1"/>
  <c r="CA347" i="1"/>
  <c r="BZ347" i="1"/>
  <c r="BY347" i="1"/>
  <c r="I347" i="1"/>
  <c r="H347" i="1"/>
  <c r="G347" i="1"/>
  <c r="D347" i="1"/>
  <c r="BW346" i="1"/>
  <c r="BX346" i="1"/>
  <c r="CF346" i="1"/>
  <c r="CE346" i="1"/>
  <c r="CD346" i="1"/>
  <c r="CC346" i="1"/>
  <c r="CB346" i="1"/>
  <c r="CA346" i="1"/>
  <c r="BZ346" i="1"/>
  <c r="BY346" i="1"/>
  <c r="I346" i="1"/>
  <c r="H346" i="1"/>
  <c r="G346" i="1"/>
  <c r="D346" i="1"/>
  <c r="BW345" i="1"/>
  <c r="BX345" i="1"/>
  <c r="CF345" i="1"/>
  <c r="CE345" i="1"/>
  <c r="CD345" i="1"/>
  <c r="CC345" i="1"/>
  <c r="CB345" i="1"/>
  <c r="CA345" i="1"/>
  <c r="BZ345" i="1"/>
  <c r="BY345" i="1"/>
  <c r="I345" i="1"/>
  <c r="H345" i="1"/>
  <c r="G345" i="1"/>
  <c r="D345" i="1"/>
  <c r="BW344" i="1"/>
  <c r="BX344" i="1"/>
  <c r="CF344" i="1"/>
  <c r="CE344" i="1"/>
  <c r="CD344" i="1"/>
  <c r="CC344" i="1"/>
  <c r="CB344" i="1"/>
  <c r="CA344" i="1"/>
  <c r="BZ344" i="1"/>
  <c r="BY344" i="1"/>
  <c r="I344" i="1"/>
  <c r="H344" i="1"/>
  <c r="G344" i="1"/>
  <c r="D344" i="1"/>
  <c r="BW343" i="1"/>
  <c r="BX343" i="1"/>
  <c r="CF343" i="1"/>
  <c r="CE343" i="1"/>
  <c r="CD343" i="1"/>
  <c r="CC343" i="1"/>
  <c r="CB343" i="1"/>
  <c r="CA343" i="1"/>
  <c r="BZ343" i="1"/>
  <c r="BY343" i="1"/>
  <c r="I343" i="1"/>
  <c r="H343" i="1"/>
  <c r="G343" i="1"/>
  <c r="D343" i="1"/>
  <c r="BW342" i="1"/>
  <c r="BX342" i="1"/>
  <c r="CF342" i="1"/>
  <c r="CE342" i="1"/>
  <c r="CD342" i="1"/>
  <c r="CC342" i="1"/>
  <c r="CB342" i="1"/>
  <c r="CA342" i="1"/>
  <c r="BZ342" i="1"/>
  <c r="BY342" i="1"/>
  <c r="I342" i="1"/>
  <c r="H342" i="1"/>
  <c r="G342" i="1"/>
  <c r="D342" i="1"/>
  <c r="BW341" i="1"/>
  <c r="BX341" i="1"/>
  <c r="CF341" i="1"/>
  <c r="CE341" i="1"/>
  <c r="CD341" i="1"/>
  <c r="CC341" i="1"/>
  <c r="CB341" i="1"/>
  <c r="CA341" i="1"/>
  <c r="BZ341" i="1"/>
  <c r="BY341" i="1"/>
  <c r="I341" i="1"/>
  <c r="H341" i="1"/>
  <c r="G341" i="1"/>
  <c r="D341" i="1"/>
  <c r="BW340" i="1"/>
  <c r="BX340" i="1"/>
  <c r="CF340" i="1"/>
  <c r="CE340" i="1"/>
  <c r="CD340" i="1"/>
  <c r="CC340" i="1"/>
  <c r="CB340" i="1"/>
  <c r="CA340" i="1"/>
  <c r="BZ340" i="1"/>
  <c r="BY340" i="1"/>
  <c r="I340" i="1"/>
  <c r="H340" i="1"/>
  <c r="G340" i="1"/>
  <c r="D340" i="1"/>
  <c r="BW339" i="1"/>
  <c r="BX339" i="1"/>
  <c r="CF339" i="1"/>
  <c r="CE339" i="1"/>
  <c r="CD339" i="1"/>
  <c r="CC339" i="1"/>
  <c r="CB339" i="1"/>
  <c r="CA339" i="1"/>
  <c r="BZ339" i="1"/>
  <c r="BY339" i="1"/>
  <c r="I339" i="1"/>
  <c r="H339" i="1"/>
  <c r="G339" i="1"/>
  <c r="D339" i="1"/>
  <c r="BW338" i="1"/>
  <c r="BX338" i="1"/>
  <c r="CF338" i="1"/>
  <c r="CE338" i="1"/>
  <c r="CD338" i="1"/>
  <c r="CC338" i="1"/>
  <c r="CB338" i="1"/>
  <c r="CA338" i="1"/>
  <c r="BZ338" i="1"/>
  <c r="BY338" i="1"/>
  <c r="I338" i="1"/>
  <c r="H338" i="1"/>
  <c r="G338" i="1"/>
  <c r="D338" i="1"/>
  <c r="BW337" i="1"/>
  <c r="BX337" i="1"/>
  <c r="CF337" i="1"/>
  <c r="CE337" i="1"/>
  <c r="CD337" i="1"/>
  <c r="CC337" i="1"/>
  <c r="CB337" i="1"/>
  <c r="CA337" i="1"/>
  <c r="BZ337" i="1"/>
  <c r="BY337" i="1"/>
  <c r="I337" i="1"/>
  <c r="H337" i="1"/>
  <c r="G337" i="1"/>
  <c r="D337" i="1"/>
  <c r="BW336" i="1"/>
  <c r="BX336" i="1"/>
  <c r="CF336" i="1"/>
  <c r="CE336" i="1"/>
  <c r="CD336" i="1"/>
  <c r="CC336" i="1"/>
  <c r="CB336" i="1"/>
  <c r="CA336" i="1"/>
  <c r="BZ336" i="1"/>
  <c r="BY336" i="1"/>
  <c r="I336" i="1"/>
  <c r="H336" i="1"/>
  <c r="G336" i="1"/>
  <c r="D336" i="1"/>
  <c r="BW335" i="1"/>
  <c r="BX335" i="1"/>
  <c r="CF335" i="1"/>
  <c r="CE335" i="1"/>
  <c r="CD335" i="1"/>
  <c r="CC335" i="1"/>
  <c r="CB335" i="1"/>
  <c r="CA335" i="1"/>
  <c r="BZ335" i="1"/>
  <c r="BY335" i="1"/>
  <c r="I335" i="1"/>
  <c r="H335" i="1"/>
  <c r="G335" i="1"/>
  <c r="D335" i="1"/>
  <c r="BW334" i="1"/>
  <c r="BX334" i="1"/>
  <c r="CF334" i="1"/>
  <c r="CE334" i="1"/>
  <c r="CD334" i="1"/>
  <c r="CC334" i="1"/>
  <c r="CB334" i="1"/>
  <c r="CA334" i="1"/>
  <c r="BZ334" i="1"/>
  <c r="BY334" i="1"/>
  <c r="I334" i="1"/>
  <c r="H334" i="1"/>
  <c r="G334" i="1"/>
  <c r="D334" i="1"/>
  <c r="BW333" i="1"/>
  <c r="BX333" i="1"/>
  <c r="CF333" i="1"/>
  <c r="CE333" i="1"/>
  <c r="CD333" i="1"/>
  <c r="CC333" i="1"/>
  <c r="CB333" i="1"/>
  <c r="CA333" i="1"/>
  <c r="BZ333" i="1"/>
  <c r="BY333" i="1"/>
  <c r="I333" i="1"/>
  <c r="H333" i="1"/>
  <c r="G333" i="1"/>
  <c r="D333" i="1"/>
  <c r="BW332" i="1"/>
  <c r="BX332" i="1"/>
  <c r="CF332" i="1"/>
  <c r="CE332" i="1"/>
  <c r="CD332" i="1"/>
  <c r="CC332" i="1"/>
  <c r="CB332" i="1"/>
  <c r="CA332" i="1"/>
  <c r="BZ332" i="1"/>
  <c r="BY332" i="1"/>
  <c r="I332" i="1"/>
  <c r="H332" i="1"/>
  <c r="G332" i="1"/>
  <c r="D332" i="1"/>
  <c r="BW331" i="1"/>
  <c r="BX331" i="1"/>
  <c r="CF331" i="1"/>
  <c r="CE331" i="1"/>
  <c r="CD331" i="1"/>
  <c r="CC331" i="1"/>
  <c r="CB331" i="1"/>
  <c r="CA331" i="1"/>
  <c r="BZ331" i="1"/>
  <c r="BY331" i="1"/>
  <c r="I331" i="1"/>
  <c r="H331" i="1"/>
  <c r="G331" i="1"/>
  <c r="D331" i="1"/>
  <c r="BW330" i="1"/>
  <c r="BX330" i="1"/>
  <c r="CF330" i="1"/>
  <c r="CE330" i="1"/>
  <c r="CD330" i="1"/>
  <c r="CC330" i="1"/>
  <c r="CB330" i="1"/>
  <c r="CA330" i="1"/>
  <c r="BZ330" i="1"/>
  <c r="BY330" i="1"/>
  <c r="I330" i="1"/>
  <c r="H330" i="1"/>
  <c r="G330" i="1"/>
  <c r="D330" i="1"/>
  <c r="BW329" i="1"/>
  <c r="BX329" i="1"/>
  <c r="CF329" i="1"/>
  <c r="CE329" i="1"/>
  <c r="CD329" i="1"/>
  <c r="CC329" i="1"/>
  <c r="CB329" i="1"/>
  <c r="CA329" i="1"/>
  <c r="BZ329" i="1"/>
  <c r="BY329" i="1"/>
  <c r="I329" i="1"/>
  <c r="H329" i="1"/>
  <c r="G329" i="1"/>
  <c r="D329" i="1"/>
  <c r="BW328" i="1"/>
  <c r="BX328" i="1"/>
  <c r="CF328" i="1"/>
  <c r="CE328" i="1"/>
  <c r="CD328" i="1"/>
  <c r="CC328" i="1"/>
  <c r="CB328" i="1"/>
  <c r="CA328" i="1"/>
  <c r="BZ328" i="1"/>
  <c r="BY328" i="1"/>
  <c r="I328" i="1"/>
  <c r="H328" i="1"/>
  <c r="G328" i="1"/>
  <c r="D328" i="1"/>
  <c r="BW327" i="1"/>
  <c r="BX327" i="1"/>
  <c r="CF327" i="1"/>
  <c r="CE327" i="1"/>
  <c r="CD327" i="1"/>
  <c r="CC327" i="1"/>
  <c r="CB327" i="1"/>
  <c r="CA327" i="1"/>
  <c r="BZ327" i="1"/>
  <c r="BY327" i="1"/>
  <c r="I327" i="1"/>
  <c r="H327" i="1"/>
  <c r="G327" i="1"/>
  <c r="D327" i="1"/>
  <c r="BW326" i="1"/>
  <c r="BX326" i="1"/>
  <c r="CF326" i="1"/>
  <c r="CE326" i="1"/>
  <c r="CD326" i="1"/>
  <c r="CC326" i="1"/>
  <c r="CB326" i="1"/>
  <c r="CA326" i="1"/>
  <c r="BZ326" i="1"/>
  <c r="BY326" i="1"/>
  <c r="I326" i="1"/>
  <c r="H326" i="1"/>
  <c r="G326" i="1"/>
  <c r="D326" i="1"/>
  <c r="BW325" i="1"/>
  <c r="BX325" i="1"/>
  <c r="CF325" i="1"/>
  <c r="CE325" i="1"/>
  <c r="CD325" i="1"/>
  <c r="CC325" i="1"/>
  <c r="CB325" i="1"/>
  <c r="CA325" i="1"/>
  <c r="BZ325" i="1"/>
  <c r="BY325" i="1"/>
  <c r="I325" i="1"/>
  <c r="H325" i="1"/>
  <c r="G325" i="1"/>
  <c r="D325" i="1"/>
  <c r="BW324" i="1"/>
  <c r="BX324" i="1"/>
  <c r="CF324" i="1"/>
  <c r="CE324" i="1"/>
  <c r="CD324" i="1"/>
  <c r="CC324" i="1"/>
  <c r="CB324" i="1"/>
  <c r="CA324" i="1"/>
  <c r="BZ324" i="1"/>
  <c r="BY324" i="1"/>
  <c r="I324" i="1"/>
  <c r="H324" i="1"/>
  <c r="G324" i="1"/>
  <c r="D324" i="1"/>
  <c r="BW323" i="1"/>
  <c r="BX323" i="1"/>
  <c r="CF323" i="1"/>
  <c r="CE323" i="1"/>
  <c r="CD323" i="1"/>
  <c r="CC323" i="1"/>
  <c r="CB323" i="1"/>
  <c r="CA323" i="1"/>
  <c r="BZ323" i="1"/>
  <c r="BY323" i="1"/>
  <c r="I323" i="1"/>
  <c r="H323" i="1"/>
  <c r="G323" i="1"/>
  <c r="D323" i="1"/>
  <c r="BW322" i="1"/>
  <c r="BX322" i="1"/>
  <c r="CF322" i="1"/>
  <c r="CE322" i="1"/>
  <c r="CD322" i="1"/>
  <c r="CC322" i="1"/>
  <c r="CB322" i="1"/>
  <c r="CA322" i="1"/>
  <c r="BZ322" i="1"/>
  <c r="BY322" i="1"/>
  <c r="I322" i="1"/>
  <c r="H322" i="1"/>
  <c r="G322" i="1"/>
  <c r="D322" i="1"/>
  <c r="BW321" i="1"/>
  <c r="BX321" i="1"/>
  <c r="CF321" i="1"/>
  <c r="CE321" i="1"/>
  <c r="CD321" i="1"/>
  <c r="CC321" i="1"/>
  <c r="CB321" i="1"/>
  <c r="CA321" i="1"/>
  <c r="BZ321" i="1"/>
  <c r="BY321" i="1"/>
  <c r="I321" i="1"/>
  <c r="H321" i="1"/>
  <c r="G321" i="1"/>
  <c r="D321" i="1"/>
  <c r="BW320" i="1"/>
  <c r="BX320" i="1"/>
  <c r="CF320" i="1"/>
  <c r="CE320" i="1"/>
  <c r="CD320" i="1"/>
  <c r="CC320" i="1"/>
  <c r="CB320" i="1"/>
  <c r="CA320" i="1"/>
  <c r="BZ320" i="1"/>
  <c r="BY320" i="1"/>
  <c r="I320" i="1"/>
  <c r="H320" i="1"/>
  <c r="G320" i="1"/>
  <c r="D320" i="1"/>
  <c r="BW319" i="1"/>
  <c r="BX319" i="1"/>
  <c r="CF319" i="1"/>
  <c r="CE319" i="1"/>
  <c r="CD319" i="1"/>
  <c r="CC319" i="1"/>
  <c r="CB319" i="1"/>
  <c r="CA319" i="1"/>
  <c r="BZ319" i="1"/>
  <c r="BY319" i="1"/>
  <c r="I319" i="1"/>
  <c r="H319" i="1"/>
  <c r="G319" i="1"/>
  <c r="D319" i="1"/>
  <c r="BW318" i="1"/>
  <c r="BX318" i="1"/>
  <c r="CF318" i="1"/>
  <c r="CE318" i="1"/>
  <c r="CD318" i="1"/>
  <c r="CC318" i="1"/>
  <c r="CB318" i="1"/>
  <c r="CA318" i="1"/>
  <c r="BZ318" i="1"/>
  <c r="BY318" i="1"/>
  <c r="I318" i="1"/>
  <c r="H318" i="1"/>
  <c r="G318" i="1"/>
  <c r="D318" i="1"/>
  <c r="BW317" i="1"/>
  <c r="BX317" i="1"/>
  <c r="CF317" i="1"/>
  <c r="CE317" i="1"/>
  <c r="CD317" i="1"/>
  <c r="CC317" i="1"/>
  <c r="CB317" i="1"/>
  <c r="CA317" i="1"/>
  <c r="BZ317" i="1"/>
  <c r="BY317" i="1"/>
  <c r="I317" i="1"/>
  <c r="H317" i="1"/>
  <c r="G317" i="1"/>
  <c r="D317" i="1"/>
  <c r="BW316" i="1"/>
  <c r="BX316" i="1"/>
  <c r="CF316" i="1"/>
  <c r="CE316" i="1"/>
  <c r="CD316" i="1"/>
  <c r="CC316" i="1"/>
  <c r="CB316" i="1"/>
  <c r="CA316" i="1"/>
  <c r="BZ316" i="1"/>
  <c r="BY316" i="1"/>
  <c r="I316" i="1"/>
  <c r="H316" i="1"/>
  <c r="G316" i="1"/>
  <c r="D316" i="1"/>
  <c r="BW315" i="1"/>
  <c r="BX315" i="1"/>
  <c r="CF315" i="1"/>
  <c r="CE315" i="1"/>
  <c r="CD315" i="1"/>
  <c r="CC315" i="1"/>
  <c r="CB315" i="1"/>
  <c r="CA315" i="1"/>
  <c r="BZ315" i="1"/>
  <c r="BY315" i="1"/>
  <c r="I315" i="1"/>
  <c r="H315" i="1"/>
  <c r="G315" i="1"/>
  <c r="D315" i="1"/>
  <c r="BW314" i="1"/>
  <c r="BX314" i="1"/>
  <c r="CF314" i="1"/>
  <c r="CE314" i="1"/>
  <c r="CD314" i="1"/>
  <c r="CC314" i="1"/>
  <c r="CB314" i="1"/>
  <c r="CA314" i="1"/>
  <c r="BZ314" i="1"/>
  <c r="BY314" i="1"/>
  <c r="I314" i="1"/>
  <c r="H314" i="1"/>
  <c r="G314" i="1"/>
  <c r="D314" i="1"/>
  <c r="BW313" i="1"/>
  <c r="BX313" i="1"/>
  <c r="CF313" i="1"/>
  <c r="CE313" i="1"/>
  <c r="CD313" i="1"/>
  <c r="CC313" i="1"/>
  <c r="CB313" i="1"/>
  <c r="CA313" i="1"/>
  <c r="BZ313" i="1"/>
  <c r="BY313" i="1"/>
  <c r="I313" i="1"/>
  <c r="H313" i="1"/>
  <c r="G313" i="1"/>
  <c r="D313" i="1"/>
  <c r="BW312" i="1"/>
  <c r="BX312" i="1"/>
  <c r="CF312" i="1"/>
  <c r="CE312" i="1"/>
  <c r="CD312" i="1"/>
  <c r="CC312" i="1"/>
  <c r="CB312" i="1"/>
  <c r="CA312" i="1"/>
  <c r="BZ312" i="1"/>
  <c r="BY312" i="1"/>
  <c r="I312" i="1"/>
  <c r="H312" i="1"/>
  <c r="G312" i="1"/>
  <c r="D312" i="1"/>
  <c r="BW311" i="1"/>
  <c r="BX311" i="1"/>
  <c r="CF311" i="1"/>
  <c r="CE311" i="1"/>
  <c r="CD311" i="1"/>
  <c r="CC311" i="1"/>
  <c r="CB311" i="1"/>
  <c r="CA311" i="1"/>
  <c r="BZ311" i="1"/>
  <c r="BY311" i="1"/>
  <c r="I311" i="1"/>
  <c r="H311" i="1"/>
  <c r="G311" i="1"/>
  <c r="D311" i="1"/>
  <c r="BW310" i="1"/>
  <c r="BX310" i="1"/>
  <c r="CF310" i="1"/>
  <c r="CE310" i="1"/>
  <c r="CD310" i="1"/>
  <c r="CC310" i="1"/>
  <c r="CB310" i="1"/>
  <c r="CA310" i="1"/>
  <c r="BZ310" i="1"/>
  <c r="BY310" i="1"/>
  <c r="I310" i="1"/>
  <c r="H310" i="1"/>
  <c r="G310" i="1"/>
  <c r="D310" i="1"/>
  <c r="BW309" i="1"/>
  <c r="BX309" i="1"/>
  <c r="CF309" i="1"/>
  <c r="CE309" i="1"/>
  <c r="CD309" i="1"/>
  <c r="CC309" i="1"/>
  <c r="CB309" i="1"/>
  <c r="CA309" i="1"/>
  <c r="BZ309" i="1"/>
  <c r="BY309" i="1"/>
  <c r="I309" i="1"/>
  <c r="H309" i="1"/>
  <c r="G309" i="1"/>
  <c r="D309" i="1"/>
  <c r="BW308" i="1"/>
  <c r="BX308" i="1"/>
  <c r="CF308" i="1"/>
  <c r="CE308" i="1"/>
  <c r="CD308" i="1"/>
  <c r="CC308" i="1"/>
  <c r="CB308" i="1"/>
  <c r="CA308" i="1"/>
  <c r="BZ308" i="1"/>
  <c r="BY308" i="1"/>
  <c r="I308" i="1"/>
  <c r="H308" i="1"/>
  <c r="G308" i="1"/>
  <c r="D308" i="1"/>
  <c r="BW307" i="1"/>
  <c r="BX307" i="1"/>
  <c r="CF307" i="1"/>
  <c r="CE307" i="1"/>
  <c r="CD307" i="1"/>
  <c r="CC307" i="1"/>
  <c r="CB307" i="1"/>
  <c r="CA307" i="1"/>
  <c r="BZ307" i="1"/>
  <c r="BY307" i="1"/>
  <c r="I307" i="1"/>
  <c r="H307" i="1"/>
  <c r="G307" i="1"/>
  <c r="D307" i="1"/>
  <c r="BW306" i="1"/>
  <c r="BX306" i="1"/>
  <c r="CF306" i="1"/>
  <c r="CE306" i="1"/>
  <c r="CD306" i="1"/>
  <c r="CC306" i="1"/>
  <c r="CB306" i="1"/>
  <c r="CA306" i="1"/>
  <c r="BZ306" i="1"/>
  <c r="BY306" i="1"/>
  <c r="I306" i="1"/>
  <c r="H306" i="1"/>
  <c r="G306" i="1"/>
  <c r="D306" i="1"/>
  <c r="BW305" i="1"/>
  <c r="BX305" i="1"/>
  <c r="CF305" i="1"/>
  <c r="CE305" i="1"/>
  <c r="CD305" i="1"/>
  <c r="CC305" i="1"/>
  <c r="CB305" i="1"/>
  <c r="CA305" i="1"/>
  <c r="BZ305" i="1"/>
  <c r="BY305" i="1"/>
  <c r="I305" i="1"/>
  <c r="H305" i="1"/>
  <c r="G305" i="1"/>
  <c r="D305" i="1"/>
  <c r="BW304" i="1"/>
  <c r="BX304" i="1"/>
  <c r="CF304" i="1"/>
  <c r="CE304" i="1"/>
  <c r="CD304" i="1"/>
  <c r="CC304" i="1"/>
  <c r="CB304" i="1"/>
  <c r="CA304" i="1"/>
  <c r="BZ304" i="1"/>
  <c r="BY304" i="1"/>
  <c r="I304" i="1"/>
  <c r="H304" i="1"/>
  <c r="G304" i="1"/>
  <c r="D304" i="1"/>
  <c r="BW303" i="1"/>
  <c r="BX303" i="1"/>
  <c r="CF303" i="1"/>
  <c r="CE303" i="1"/>
  <c r="CD303" i="1"/>
  <c r="CC303" i="1"/>
  <c r="CB303" i="1"/>
  <c r="CA303" i="1"/>
  <c r="BZ303" i="1"/>
  <c r="BY303" i="1"/>
  <c r="I303" i="1"/>
  <c r="H303" i="1"/>
  <c r="G303" i="1"/>
  <c r="D303" i="1"/>
  <c r="BW302" i="1"/>
  <c r="BX302" i="1"/>
  <c r="CF302" i="1"/>
  <c r="CE302" i="1"/>
  <c r="CD302" i="1"/>
  <c r="CC302" i="1"/>
  <c r="CB302" i="1"/>
  <c r="CA302" i="1"/>
  <c r="BZ302" i="1"/>
  <c r="BY302" i="1"/>
  <c r="I302" i="1"/>
  <c r="H302" i="1"/>
  <c r="G302" i="1"/>
  <c r="D302" i="1"/>
  <c r="BW301" i="1"/>
  <c r="BX301" i="1"/>
  <c r="CF301" i="1"/>
  <c r="CE301" i="1"/>
  <c r="CD301" i="1"/>
  <c r="CC301" i="1"/>
  <c r="CB301" i="1"/>
  <c r="CA301" i="1"/>
  <c r="BZ301" i="1"/>
  <c r="BY301" i="1"/>
  <c r="I301" i="1"/>
  <c r="H301" i="1"/>
  <c r="G301" i="1"/>
  <c r="D301" i="1"/>
  <c r="BW300" i="1"/>
  <c r="BX300" i="1"/>
  <c r="CF300" i="1"/>
  <c r="CE300" i="1"/>
  <c r="CD300" i="1"/>
  <c r="CC300" i="1"/>
  <c r="CB300" i="1"/>
  <c r="CA300" i="1"/>
  <c r="BZ300" i="1"/>
  <c r="BY300" i="1"/>
  <c r="I300" i="1"/>
  <c r="H300" i="1"/>
  <c r="G300" i="1"/>
  <c r="D300" i="1"/>
  <c r="BW299" i="1"/>
  <c r="BX299" i="1"/>
  <c r="CF299" i="1"/>
  <c r="CE299" i="1"/>
  <c r="CD299" i="1"/>
  <c r="CC299" i="1"/>
  <c r="CB299" i="1"/>
  <c r="CA299" i="1"/>
  <c r="BZ299" i="1"/>
  <c r="BY299" i="1"/>
  <c r="I299" i="1"/>
  <c r="H299" i="1"/>
  <c r="G299" i="1"/>
  <c r="D299" i="1"/>
  <c r="BW298" i="1"/>
  <c r="BX298" i="1"/>
  <c r="CF298" i="1"/>
  <c r="CE298" i="1"/>
  <c r="CD298" i="1"/>
  <c r="CC298" i="1"/>
  <c r="CB298" i="1"/>
  <c r="CA298" i="1"/>
  <c r="BZ298" i="1"/>
  <c r="BY298" i="1"/>
  <c r="I298" i="1"/>
  <c r="H298" i="1"/>
  <c r="G298" i="1"/>
  <c r="D298" i="1"/>
  <c r="BW297" i="1"/>
  <c r="BX297" i="1"/>
  <c r="CF297" i="1"/>
  <c r="CE297" i="1"/>
  <c r="CD297" i="1"/>
  <c r="CC297" i="1"/>
  <c r="CB297" i="1"/>
  <c r="CA297" i="1"/>
  <c r="BZ297" i="1"/>
  <c r="BY297" i="1"/>
  <c r="I297" i="1"/>
  <c r="H297" i="1"/>
  <c r="G297" i="1"/>
  <c r="D297" i="1"/>
  <c r="BW296" i="1"/>
  <c r="BX296" i="1"/>
  <c r="CF296" i="1"/>
  <c r="CE296" i="1"/>
  <c r="CD296" i="1"/>
  <c r="CC296" i="1"/>
  <c r="CB296" i="1"/>
  <c r="CA296" i="1"/>
  <c r="BZ296" i="1"/>
  <c r="BY296" i="1"/>
  <c r="I296" i="1"/>
  <c r="H296" i="1"/>
  <c r="G296" i="1"/>
  <c r="D296" i="1"/>
  <c r="BW295" i="1"/>
  <c r="BX295" i="1"/>
  <c r="CF295" i="1"/>
  <c r="CE295" i="1"/>
  <c r="CD295" i="1"/>
  <c r="CC295" i="1"/>
  <c r="CB295" i="1"/>
  <c r="CA295" i="1"/>
  <c r="BZ295" i="1"/>
  <c r="BY295" i="1"/>
  <c r="I295" i="1"/>
  <c r="H295" i="1"/>
  <c r="G295" i="1"/>
  <c r="D295" i="1"/>
  <c r="BW294" i="1"/>
  <c r="BX294" i="1"/>
  <c r="CF294" i="1"/>
  <c r="CE294" i="1"/>
  <c r="CD294" i="1"/>
  <c r="CC294" i="1"/>
  <c r="CB294" i="1"/>
  <c r="CA294" i="1"/>
  <c r="BZ294" i="1"/>
  <c r="BY294" i="1"/>
  <c r="I294" i="1"/>
  <c r="H294" i="1"/>
  <c r="G294" i="1"/>
  <c r="D294" i="1"/>
  <c r="BW293" i="1"/>
  <c r="BX293" i="1"/>
  <c r="CF293" i="1"/>
  <c r="CE293" i="1"/>
  <c r="CD293" i="1"/>
  <c r="CC293" i="1"/>
  <c r="CB293" i="1"/>
  <c r="CA293" i="1"/>
  <c r="BZ293" i="1"/>
  <c r="BY293" i="1"/>
  <c r="I293" i="1"/>
  <c r="H293" i="1"/>
  <c r="G293" i="1"/>
  <c r="D293" i="1"/>
  <c r="BW292" i="1"/>
  <c r="BX292" i="1"/>
  <c r="CF292" i="1"/>
  <c r="CE292" i="1"/>
  <c r="CD292" i="1"/>
  <c r="CC292" i="1"/>
  <c r="CB292" i="1"/>
  <c r="CA292" i="1"/>
  <c r="BZ292" i="1"/>
  <c r="BY292" i="1"/>
  <c r="I292" i="1"/>
  <c r="H292" i="1"/>
  <c r="G292" i="1"/>
  <c r="D292" i="1"/>
  <c r="BW291" i="1"/>
  <c r="BX291" i="1"/>
  <c r="CF291" i="1"/>
  <c r="CE291" i="1"/>
  <c r="CD291" i="1"/>
  <c r="CC291" i="1"/>
  <c r="CB291" i="1"/>
  <c r="CA291" i="1"/>
  <c r="BZ291" i="1"/>
  <c r="BY291" i="1"/>
  <c r="I291" i="1"/>
  <c r="H291" i="1"/>
  <c r="G291" i="1"/>
  <c r="D291" i="1"/>
  <c r="BW290" i="1"/>
  <c r="BX290" i="1"/>
  <c r="CF290" i="1"/>
  <c r="CE290" i="1"/>
  <c r="CD290" i="1"/>
  <c r="CC290" i="1"/>
  <c r="CB290" i="1"/>
  <c r="CA290" i="1"/>
  <c r="BZ290" i="1"/>
  <c r="BY290" i="1"/>
  <c r="I290" i="1"/>
  <c r="H290" i="1"/>
  <c r="G290" i="1"/>
  <c r="D290" i="1"/>
  <c r="BW289" i="1"/>
  <c r="BX289" i="1"/>
  <c r="CF289" i="1"/>
  <c r="CE289" i="1"/>
  <c r="CD289" i="1"/>
  <c r="CC289" i="1"/>
  <c r="CB289" i="1"/>
  <c r="CA289" i="1"/>
  <c r="BZ289" i="1"/>
  <c r="BY289" i="1"/>
  <c r="I289" i="1"/>
  <c r="H289" i="1"/>
  <c r="G289" i="1"/>
  <c r="D289" i="1"/>
  <c r="BW288" i="1"/>
  <c r="BX288" i="1"/>
  <c r="CF288" i="1"/>
  <c r="CE288" i="1"/>
  <c r="CD288" i="1"/>
  <c r="CC288" i="1"/>
  <c r="CB288" i="1"/>
  <c r="CA288" i="1"/>
  <c r="BZ288" i="1"/>
  <c r="BY288" i="1"/>
  <c r="I288" i="1"/>
  <c r="H288" i="1"/>
  <c r="G288" i="1"/>
  <c r="D288" i="1"/>
  <c r="BW287" i="1"/>
  <c r="BX287" i="1"/>
  <c r="CF287" i="1"/>
  <c r="CE287" i="1"/>
  <c r="CD287" i="1"/>
  <c r="CC287" i="1"/>
  <c r="CB287" i="1"/>
  <c r="CA287" i="1"/>
  <c r="BZ287" i="1"/>
  <c r="BY287" i="1"/>
  <c r="I287" i="1"/>
  <c r="H287" i="1"/>
  <c r="G287" i="1"/>
  <c r="D287" i="1"/>
  <c r="BW286" i="1"/>
  <c r="BX286" i="1"/>
  <c r="CF286" i="1"/>
  <c r="CE286" i="1"/>
  <c r="CD286" i="1"/>
  <c r="CC286" i="1"/>
  <c r="CB286" i="1"/>
  <c r="CA286" i="1"/>
  <c r="BZ286" i="1"/>
  <c r="BY286" i="1"/>
  <c r="I286" i="1"/>
  <c r="H286" i="1"/>
  <c r="G286" i="1"/>
  <c r="D286" i="1"/>
  <c r="BW285" i="1"/>
  <c r="BX285" i="1"/>
  <c r="CF285" i="1"/>
  <c r="CE285" i="1"/>
  <c r="CD285" i="1"/>
  <c r="CC285" i="1"/>
  <c r="CB285" i="1"/>
  <c r="CA285" i="1"/>
  <c r="BZ285" i="1"/>
  <c r="BY285" i="1"/>
  <c r="I285" i="1"/>
  <c r="H285" i="1"/>
  <c r="G285" i="1"/>
  <c r="D285" i="1"/>
  <c r="BW284" i="1"/>
  <c r="BX284" i="1"/>
  <c r="CF284" i="1"/>
  <c r="CE284" i="1"/>
  <c r="CD284" i="1"/>
  <c r="CC284" i="1"/>
  <c r="CB284" i="1"/>
  <c r="CA284" i="1"/>
  <c r="BZ284" i="1"/>
  <c r="BY284" i="1"/>
  <c r="I284" i="1"/>
  <c r="H284" i="1"/>
  <c r="G284" i="1"/>
  <c r="D284" i="1"/>
  <c r="BW283" i="1"/>
  <c r="BX283" i="1"/>
  <c r="CF283" i="1"/>
  <c r="CE283" i="1"/>
  <c r="CD283" i="1"/>
  <c r="CC283" i="1"/>
  <c r="CB283" i="1"/>
  <c r="CA283" i="1"/>
  <c r="BZ283" i="1"/>
  <c r="BY283" i="1"/>
  <c r="I283" i="1"/>
  <c r="H283" i="1"/>
  <c r="G283" i="1"/>
  <c r="D283" i="1"/>
  <c r="BW282" i="1"/>
  <c r="BX282" i="1"/>
  <c r="CF282" i="1"/>
  <c r="CE282" i="1"/>
  <c r="CD282" i="1"/>
  <c r="CC282" i="1"/>
  <c r="CB282" i="1"/>
  <c r="CA282" i="1"/>
  <c r="BZ282" i="1"/>
  <c r="BY282" i="1"/>
  <c r="I282" i="1"/>
  <c r="H282" i="1"/>
  <c r="G282" i="1"/>
  <c r="D282" i="1"/>
  <c r="BW281" i="1"/>
  <c r="BX281" i="1"/>
  <c r="CF281" i="1"/>
  <c r="CE281" i="1"/>
  <c r="CD281" i="1"/>
  <c r="CC281" i="1"/>
  <c r="CB281" i="1"/>
  <c r="CA281" i="1"/>
  <c r="BZ281" i="1"/>
  <c r="BY281" i="1"/>
  <c r="I281" i="1"/>
  <c r="H281" i="1"/>
  <c r="G281" i="1"/>
  <c r="D281" i="1"/>
  <c r="BW280" i="1"/>
  <c r="BX280" i="1"/>
  <c r="CF280" i="1"/>
  <c r="CE280" i="1"/>
  <c r="CD280" i="1"/>
  <c r="CC280" i="1"/>
  <c r="CB280" i="1"/>
  <c r="CA280" i="1"/>
  <c r="BZ280" i="1"/>
  <c r="BY280" i="1"/>
  <c r="I280" i="1"/>
  <c r="H280" i="1"/>
  <c r="G280" i="1"/>
  <c r="D280" i="1"/>
  <c r="BW279" i="1"/>
  <c r="BX279" i="1"/>
  <c r="CF279" i="1"/>
  <c r="CE279" i="1"/>
  <c r="CD279" i="1"/>
  <c r="CC279" i="1"/>
  <c r="CB279" i="1"/>
  <c r="CA279" i="1"/>
  <c r="BZ279" i="1"/>
  <c r="BY279" i="1"/>
  <c r="I279" i="1"/>
  <c r="H279" i="1"/>
  <c r="G279" i="1"/>
  <c r="D279" i="1"/>
  <c r="BW278" i="1"/>
  <c r="BX278" i="1"/>
  <c r="CF278" i="1"/>
  <c r="CE278" i="1"/>
  <c r="CD278" i="1"/>
  <c r="CC278" i="1"/>
  <c r="CB278" i="1"/>
  <c r="CA278" i="1"/>
  <c r="BZ278" i="1"/>
  <c r="BY278" i="1"/>
  <c r="I278" i="1"/>
  <c r="H278" i="1"/>
  <c r="G278" i="1"/>
  <c r="D278" i="1"/>
  <c r="BW277" i="1"/>
  <c r="BX277" i="1"/>
  <c r="CF277" i="1"/>
  <c r="CE277" i="1"/>
  <c r="CD277" i="1"/>
  <c r="CC277" i="1"/>
  <c r="CB277" i="1"/>
  <c r="CA277" i="1"/>
  <c r="BZ277" i="1"/>
  <c r="BY277" i="1"/>
  <c r="I277" i="1"/>
  <c r="H277" i="1"/>
  <c r="G277" i="1"/>
  <c r="D277" i="1"/>
  <c r="BW276" i="1"/>
  <c r="BX276" i="1"/>
  <c r="CF276" i="1"/>
  <c r="CE276" i="1"/>
  <c r="CD276" i="1"/>
  <c r="CC276" i="1"/>
  <c r="CB276" i="1"/>
  <c r="CA276" i="1"/>
  <c r="BZ276" i="1"/>
  <c r="BY276" i="1"/>
  <c r="I276" i="1"/>
  <c r="H276" i="1"/>
  <c r="G276" i="1"/>
  <c r="D276" i="1"/>
  <c r="BW275" i="1"/>
  <c r="BX275" i="1"/>
  <c r="CF275" i="1"/>
  <c r="CE275" i="1"/>
  <c r="CD275" i="1"/>
  <c r="CC275" i="1"/>
  <c r="CB275" i="1"/>
  <c r="CA275" i="1"/>
  <c r="BZ275" i="1"/>
  <c r="BY275" i="1"/>
  <c r="I275" i="1"/>
  <c r="H275" i="1"/>
  <c r="G275" i="1"/>
  <c r="D275" i="1"/>
  <c r="BW274" i="1"/>
  <c r="BX274" i="1"/>
  <c r="CF274" i="1"/>
  <c r="CE274" i="1"/>
  <c r="CD274" i="1"/>
  <c r="CC274" i="1"/>
  <c r="CB274" i="1"/>
  <c r="CA274" i="1"/>
  <c r="BZ274" i="1"/>
  <c r="BY274" i="1"/>
  <c r="I274" i="1"/>
  <c r="H274" i="1"/>
  <c r="G274" i="1"/>
  <c r="D274" i="1"/>
  <c r="BW273" i="1"/>
  <c r="BX273" i="1"/>
  <c r="CF273" i="1"/>
  <c r="CE273" i="1"/>
  <c r="CD273" i="1"/>
  <c r="CC273" i="1"/>
  <c r="CB273" i="1"/>
  <c r="CA273" i="1"/>
  <c r="BZ273" i="1"/>
  <c r="BY273" i="1"/>
  <c r="I273" i="1"/>
  <c r="H273" i="1"/>
  <c r="G273" i="1"/>
  <c r="D273" i="1"/>
  <c r="BW272" i="1"/>
  <c r="BX272" i="1"/>
  <c r="CF272" i="1"/>
  <c r="CE272" i="1"/>
  <c r="CD272" i="1"/>
  <c r="CC272" i="1"/>
  <c r="CB272" i="1"/>
  <c r="CA272" i="1"/>
  <c r="BZ272" i="1"/>
  <c r="BY272" i="1"/>
  <c r="I272" i="1"/>
  <c r="H272" i="1"/>
  <c r="G272" i="1"/>
  <c r="D272" i="1"/>
  <c r="BW271" i="1"/>
  <c r="BX271" i="1"/>
  <c r="CF271" i="1"/>
  <c r="CE271" i="1"/>
  <c r="CD271" i="1"/>
  <c r="CC271" i="1"/>
  <c r="CB271" i="1"/>
  <c r="CA271" i="1"/>
  <c r="BZ271" i="1"/>
  <c r="BY271" i="1"/>
  <c r="I271" i="1"/>
  <c r="H271" i="1"/>
  <c r="G271" i="1"/>
  <c r="D271" i="1"/>
  <c r="BW270" i="1"/>
  <c r="BX270" i="1"/>
  <c r="CF270" i="1"/>
  <c r="CE270" i="1"/>
  <c r="CD270" i="1"/>
  <c r="CC270" i="1"/>
  <c r="CB270" i="1"/>
  <c r="CA270" i="1"/>
  <c r="BZ270" i="1"/>
  <c r="BY270" i="1"/>
  <c r="I270" i="1"/>
  <c r="H270" i="1"/>
  <c r="G270" i="1"/>
  <c r="D270" i="1"/>
  <c r="BW269" i="1"/>
  <c r="BX269" i="1"/>
  <c r="CF269" i="1"/>
  <c r="CE269" i="1"/>
  <c r="CD269" i="1"/>
  <c r="CC269" i="1"/>
  <c r="CB269" i="1"/>
  <c r="CA269" i="1"/>
  <c r="BZ269" i="1"/>
  <c r="BY269" i="1"/>
  <c r="I269" i="1"/>
  <c r="H269" i="1"/>
  <c r="G269" i="1"/>
  <c r="D269" i="1"/>
  <c r="BW268" i="1"/>
  <c r="BX268" i="1"/>
  <c r="CF268" i="1"/>
  <c r="CE268" i="1"/>
  <c r="CD268" i="1"/>
  <c r="CC268" i="1"/>
  <c r="CB268" i="1"/>
  <c r="CA268" i="1"/>
  <c r="BZ268" i="1"/>
  <c r="BY268" i="1"/>
  <c r="I268" i="1"/>
  <c r="H268" i="1"/>
  <c r="G268" i="1"/>
  <c r="D268" i="1"/>
  <c r="BW267" i="1"/>
  <c r="BX267" i="1"/>
  <c r="CF267" i="1"/>
  <c r="CE267" i="1"/>
  <c r="CD267" i="1"/>
  <c r="CC267" i="1"/>
  <c r="CB267" i="1"/>
  <c r="CA267" i="1"/>
  <c r="BZ267" i="1"/>
  <c r="BY267" i="1"/>
  <c r="I267" i="1"/>
  <c r="H267" i="1"/>
  <c r="G267" i="1"/>
  <c r="D267" i="1"/>
  <c r="BW266" i="1"/>
  <c r="BX266" i="1"/>
  <c r="CF266" i="1"/>
  <c r="CE266" i="1"/>
  <c r="CD266" i="1"/>
  <c r="CC266" i="1"/>
  <c r="CB266" i="1"/>
  <c r="CA266" i="1"/>
  <c r="BZ266" i="1"/>
  <c r="BY266" i="1"/>
  <c r="I266" i="1"/>
  <c r="H266" i="1"/>
  <c r="G266" i="1"/>
  <c r="D266" i="1"/>
  <c r="BW265" i="1"/>
  <c r="BX265" i="1"/>
  <c r="CF265" i="1"/>
  <c r="CE265" i="1"/>
  <c r="CD265" i="1"/>
  <c r="CC265" i="1"/>
  <c r="CB265" i="1"/>
  <c r="CA265" i="1"/>
  <c r="BZ265" i="1"/>
  <c r="BY265" i="1"/>
  <c r="I265" i="1"/>
  <c r="H265" i="1"/>
  <c r="G265" i="1"/>
  <c r="D265" i="1"/>
  <c r="BW264" i="1"/>
  <c r="BX264" i="1"/>
  <c r="CF264" i="1"/>
  <c r="CE264" i="1"/>
  <c r="CD264" i="1"/>
  <c r="CC264" i="1"/>
  <c r="CB264" i="1"/>
  <c r="CA264" i="1"/>
  <c r="BZ264" i="1"/>
  <c r="BY264" i="1"/>
  <c r="I264" i="1"/>
  <c r="H264" i="1"/>
  <c r="G264" i="1"/>
  <c r="D264" i="1"/>
  <c r="BW263" i="1"/>
  <c r="BX263" i="1"/>
  <c r="CF263" i="1"/>
  <c r="CE263" i="1"/>
  <c r="CD263" i="1"/>
  <c r="CC263" i="1"/>
  <c r="CB263" i="1"/>
  <c r="CA263" i="1"/>
  <c r="BZ263" i="1"/>
  <c r="BY263" i="1"/>
  <c r="I263" i="1"/>
  <c r="H263" i="1"/>
  <c r="G263" i="1"/>
  <c r="D263" i="1"/>
  <c r="BW262" i="1"/>
  <c r="BX262" i="1"/>
  <c r="CF262" i="1"/>
  <c r="CE262" i="1"/>
  <c r="CD262" i="1"/>
  <c r="CC262" i="1"/>
  <c r="CB262" i="1"/>
  <c r="CA262" i="1"/>
  <c r="BZ262" i="1"/>
  <c r="BY262" i="1"/>
  <c r="I262" i="1"/>
  <c r="H262" i="1"/>
  <c r="G262" i="1"/>
  <c r="D262" i="1"/>
  <c r="BW261" i="1"/>
  <c r="BX261" i="1"/>
  <c r="CF261" i="1"/>
  <c r="CE261" i="1"/>
  <c r="CD261" i="1"/>
  <c r="CC261" i="1"/>
  <c r="CB261" i="1"/>
  <c r="CA261" i="1"/>
  <c r="BZ261" i="1"/>
  <c r="BY261" i="1"/>
  <c r="I261" i="1"/>
  <c r="H261" i="1"/>
  <c r="G261" i="1"/>
  <c r="D261" i="1"/>
  <c r="BW260" i="1"/>
  <c r="BX260" i="1"/>
  <c r="CF260" i="1"/>
  <c r="CE260" i="1"/>
  <c r="CD260" i="1"/>
  <c r="CC260" i="1"/>
  <c r="CB260" i="1"/>
  <c r="CA260" i="1"/>
  <c r="BZ260" i="1"/>
  <c r="BY260" i="1"/>
  <c r="I260" i="1"/>
  <c r="H260" i="1"/>
  <c r="G260" i="1"/>
  <c r="D260" i="1"/>
  <c r="BW259" i="1"/>
  <c r="BX259" i="1"/>
  <c r="CF259" i="1"/>
  <c r="CE259" i="1"/>
  <c r="CD259" i="1"/>
  <c r="CC259" i="1"/>
  <c r="CB259" i="1"/>
  <c r="CA259" i="1"/>
  <c r="BZ259" i="1"/>
  <c r="BY259" i="1"/>
  <c r="I259" i="1"/>
  <c r="H259" i="1"/>
  <c r="G259" i="1"/>
  <c r="D259" i="1"/>
  <c r="BW258" i="1"/>
  <c r="BX258" i="1"/>
  <c r="CF258" i="1"/>
  <c r="CE258" i="1"/>
  <c r="CD258" i="1"/>
  <c r="CC258" i="1"/>
  <c r="CB258" i="1"/>
  <c r="CA258" i="1"/>
  <c r="BZ258" i="1"/>
  <c r="BY258" i="1"/>
  <c r="I258" i="1"/>
  <c r="H258" i="1"/>
  <c r="G258" i="1"/>
  <c r="D258" i="1"/>
  <c r="BW257" i="1"/>
  <c r="BX257" i="1"/>
  <c r="CF257" i="1"/>
  <c r="CE257" i="1"/>
  <c r="CD257" i="1"/>
  <c r="CC257" i="1"/>
  <c r="CB257" i="1"/>
  <c r="CA257" i="1"/>
  <c r="BZ257" i="1"/>
  <c r="BY257" i="1"/>
  <c r="I257" i="1"/>
  <c r="H257" i="1"/>
  <c r="G257" i="1"/>
  <c r="D257" i="1"/>
  <c r="BW256" i="1"/>
  <c r="BX256" i="1"/>
  <c r="CF256" i="1"/>
  <c r="CE256" i="1"/>
  <c r="CD256" i="1"/>
  <c r="CC256" i="1"/>
  <c r="CB256" i="1"/>
  <c r="CA256" i="1"/>
  <c r="BZ256" i="1"/>
  <c r="BY256" i="1"/>
  <c r="I256" i="1"/>
  <c r="H256" i="1"/>
  <c r="G256" i="1"/>
  <c r="D256" i="1"/>
  <c r="BW255" i="1"/>
  <c r="BX255" i="1"/>
  <c r="CF255" i="1"/>
  <c r="CE255" i="1"/>
  <c r="CD255" i="1"/>
  <c r="CC255" i="1"/>
  <c r="CB255" i="1"/>
  <c r="CA255" i="1"/>
  <c r="BZ255" i="1"/>
  <c r="BY255" i="1"/>
  <c r="I255" i="1"/>
  <c r="H255" i="1"/>
  <c r="G255" i="1"/>
  <c r="D255" i="1"/>
  <c r="BW254" i="1"/>
  <c r="BX254" i="1"/>
  <c r="CF254" i="1"/>
  <c r="CE254" i="1"/>
  <c r="CD254" i="1"/>
  <c r="CC254" i="1"/>
  <c r="CB254" i="1"/>
  <c r="CA254" i="1"/>
  <c r="BZ254" i="1"/>
  <c r="BY254" i="1"/>
  <c r="I254" i="1"/>
  <c r="H254" i="1"/>
  <c r="G254" i="1"/>
  <c r="D254" i="1"/>
  <c r="BW253" i="1"/>
  <c r="BX253" i="1"/>
  <c r="CF253" i="1"/>
  <c r="CE253" i="1"/>
  <c r="CD253" i="1"/>
  <c r="CC253" i="1"/>
  <c r="CB253" i="1"/>
  <c r="CA253" i="1"/>
  <c r="BZ253" i="1"/>
  <c r="BY253" i="1"/>
  <c r="I253" i="1"/>
  <c r="H253" i="1"/>
  <c r="G253" i="1"/>
  <c r="D253" i="1"/>
  <c r="BW252" i="1"/>
  <c r="BX252" i="1"/>
  <c r="CF252" i="1"/>
  <c r="CE252" i="1"/>
  <c r="CD252" i="1"/>
  <c r="CC252" i="1"/>
  <c r="CB252" i="1"/>
  <c r="CA252" i="1"/>
  <c r="BZ252" i="1"/>
  <c r="BY252" i="1"/>
  <c r="I252" i="1"/>
  <c r="H252" i="1"/>
  <c r="G252" i="1"/>
  <c r="D252" i="1"/>
  <c r="BW251" i="1"/>
  <c r="BX251" i="1"/>
  <c r="CF251" i="1"/>
  <c r="CE251" i="1"/>
  <c r="CD251" i="1"/>
  <c r="CC251" i="1"/>
  <c r="CB251" i="1"/>
  <c r="CA251" i="1"/>
  <c r="BZ251" i="1"/>
  <c r="BY251" i="1"/>
  <c r="I251" i="1"/>
  <c r="H251" i="1"/>
  <c r="G251" i="1"/>
  <c r="D251" i="1"/>
  <c r="BW250" i="1"/>
  <c r="BX250" i="1"/>
  <c r="CF250" i="1"/>
  <c r="CE250" i="1"/>
  <c r="CD250" i="1"/>
  <c r="CC250" i="1"/>
  <c r="CB250" i="1"/>
  <c r="CA250" i="1"/>
  <c r="BZ250" i="1"/>
  <c r="BY250" i="1"/>
  <c r="I250" i="1"/>
  <c r="H250" i="1"/>
  <c r="G250" i="1"/>
  <c r="D250" i="1"/>
  <c r="BW249" i="1"/>
  <c r="BX249" i="1"/>
  <c r="CF249" i="1"/>
  <c r="CE249" i="1"/>
  <c r="CD249" i="1"/>
  <c r="CC249" i="1"/>
  <c r="CB249" i="1"/>
  <c r="CA249" i="1"/>
  <c r="BZ249" i="1"/>
  <c r="BY249" i="1"/>
  <c r="I249" i="1"/>
  <c r="H249" i="1"/>
  <c r="G249" i="1"/>
  <c r="D249" i="1"/>
  <c r="BW248" i="1"/>
  <c r="BX248" i="1"/>
  <c r="CF248" i="1"/>
  <c r="CE248" i="1"/>
  <c r="CD248" i="1"/>
  <c r="CC248" i="1"/>
  <c r="CB248" i="1"/>
  <c r="CA248" i="1"/>
  <c r="BZ248" i="1"/>
  <c r="BY248" i="1"/>
  <c r="I248" i="1"/>
  <c r="H248" i="1"/>
  <c r="G248" i="1"/>
  <c r="D248" i="1"/>
  <c r="BW247" i="1"/>
  <c r="BX247" i="1"/>
  <c r="CF247" i="1"/>
  <c r="CE247" i="1"/>
  <c r="CD247" i="1"/>
  <c r="CC247" i="1"/>
  <c r="CB247" i="1"/>
  <c r="CA247" i="1"/>
  <c r="BZ247" i="1"/>
  <c r="BY247" i="1"/>
  <c r="I247" i="1"/>
  <c r="H247" i="1"/>
  <c r="G247" i="1"/>
  <c r="D247" i="1"/>
  <c r="BW246" i="1"/>
  <c r="BX246" i="1"/>
  <c r="CF246" i="1"/>
  <c r="CE246" i="1"/>
  <c r="CD246" i="1"/>
  <c r="CC246" i="1"/>
  <c r="CB246" i="1"/>
  <c r="CA246" i="1"/>
  <c r="BZ246" i="1"/>
  <c r="BY246" i="1"/>
  <c r="I246" i="1"/>
  <c r="H246" i="1"/>
  <c r="G246" i="1"/>
  <c r="D246" i="1"/>
  <c r="BW245" i="1"/>
  <c r="BX245" i="1"/>
  <c r="CF245" i="1"/>
  <c r="CE245" i="1"/>
  <c r="CD245" i="1"/>
  <c r="CC245" i="1"/>
  <c r="CB245" i="1"/>
  <c r="CA245" i="1"/>
  <c r="BZ245" i="1"/>
  <c r="BY245" i="1"/>
  <c r="I245" i="1"/>
  <c r="H245" i="1"/>
  <c r="G245" i="1"/>
  <c r="D245" i="1"/>
  <c r="BW244" i="1"/>
  <c r="BX244" i="1"/>
  <c r="CF244" i="1"/>
  <c r="CE244" i="1"/>
  <c r="CD244" i="1"/>
  <c r="CC244" i="1"/>
  <c r="CB244" i="1"/>
  <c r="CA244" i="1"/>
  <c r="BZ244" i="1"/>
  <c r="BY244" i="1"/>
  <c r="I244" i="1"/>
  <c r="H244" i="1"/>
  <c r="G244" i="1"/>
  <c r="D244" i="1"/>
  <c r="BW243" i="1"/>
  <c r="BX243" i="1"/>
  <c r="CF243" i="1"/>
  <c r="CE243" i="1"/>
  <c r="CD243" i="1"/>
  <c r="CC243" i="1"/>
  <c r="CB243" i="1"/>
  <c r="CA243" i="1"/>
  <c r="BZ243" i="1"/>
  <c r="BY243" i="1"/>
  <c r="I243" i="1"/>
  <c r="H243" i="1"/>
  <c r="G243" i="1"/>
  <c r="D243" i="1"/>
  <c r="BW242" i="1"/>
  <c r="BX242" i="1"/>
  <c r="CF242" i="1"/>
  <c r="CE242" i="1"/>
  <c r="CD242" i="1"/>
  <c r="CC242" i="1"/>
  <c r="CB242" i="1"/>
  <c r="CA242" i="1"/>
  <c r="BZ242" i="1"/>
  <c r="BY242" i="1"/>
  <c r="I242" i="1"/>
  <c r="H242" i="1"/>
  <c r="G242" i="1"/>
  <c r="D242" i="1"/>
  <c r="BW241" i="1"/>
  <c r="BX241" i="1"/>
  <c r="CF241" i="1"/>
  <c r="CE241" i="1"/>
  <c r="CD241" i="1"/>
  <c r="CC241" i="1"/>
  <c r="CB241" i="1"/>
  <c r="CA241" i="1"/>
  <c r="BZ241" i="1"/>
  <c r="BY241" i="1"/>
  <c r="I241" i="1"/>
  <c r="H241" i="1"/>
  <c r="G241" i="1"/>
  <c r="D241" i="1"/>
  <c r="BW240" i="1"/>
  <c r="BX240" i="1"/>
  <c r="CF240" i="1"/>
  <c r="CE240" i="1"/>
  <c r="CD240" i="1"/>
  <c r="CC240" i="1"/>
  <c r="CB240" i="1"/>
  <c r="CA240" i="1"/>
  <c r="BZ240" i="1"/>
  <c r="BY240" i="1"/>
  <c r="I240" i="1"/>
  <c r="H240" i="1"/>
  <c r="G240" i="1"/>
  <c r="D240" i="1"/>
  <c r="BW239" i="1"/>
  <c r="BX239" i="1"/>
  <c r="CF239" i="1"/>
  <c r="CE239" i="1"/>
  <c r="CD239" i="1"/>
  <c r="CC239" i="1"/>
  <c r="CB239" i="1"/>
  <c r="CA239" i="1"/>
  <c r="BZ239" i="1"/>
  <c r="BY239" i="1"/>
  <c r="I239" i="1"/>
  <c r="H239" i="1"/>
  <c r="G239" i="1"/>
  <c r="D239" i="1"/>
  <c r="BW238" i="1"/>
  <c r="BX238" i="1"/>
  <c r="CF238" i="1"/>
  <c r="CE238" i="1"/>
  <c r="CD238" i="1"/>
  <c r="CC238" i="1"/>
  <c r="CB238" i="1"/>
  <c r="CA238" i="1"/>
  <c r="BZ238" i="1"/>
  <c r="BY238" i="1"/>
  <c r="I238" i="1"/>
  <c r="H238" i="1"/>
  <c r="G238" i="1"/>
  <c r="D238" i="1"/>
  <c r="BW237" i="1"/>
  <c r="BX237" i="1"/>
  <c r="CF237" i="1"/>
  <c r="CE237" i="1"/>
  <c r="CD237" i="1"/>
  <c r="CC237" i="1"/>
  <c r="CB237" i="1"/>
  <c r="CA237" i="1"/>
  <c r="BZ237" i="1"/>
  <c r="BY237" i="1"/>
  <c r="I237" i="1"/>
  <c r="H237" i="1"/>
  <c r="G237" i="1"/>
  <c r="D237" i="1"/>
  <c r="BW236" i="1"/>
  <c r="BX236" i="1"/>
  <c r="CF236" i="1"/>
  <c r="CE236" i="1"/>
  <c r="CD236" i="1"/>
  <c r="CC236" i="1"/>
  <c r="CB236" i="1"/>
  <c r="CA236" i="1"/>
  <c r="BZ236" i="1"/>
  <c r="BY236" i="1"/>
  <c r="I236" i="1"/>
  <c r="H236" i="1"/>
  <c r="G236" i="1"/>
  <c r="D236" i="1"/>
  <c r="BW235" i="1"/>
  <c r="BX235" i="1"/>
  <c r="CF235" i="1"/>
  <c r="CE235" i="1"/>
  <c r="CD235" i="1"/>
  <c r="CC235" i="1"/>
  <c r="CB235" i="1"/>
  <c r="CA235" i="1"/>
  <c r="BZ235" i="1"/>
  <c r="BY235" i="1"/>
  <c r="I235" i="1"/>
  <c r="H235" i="1"/>
  <c r="G235" i="1"/>
  <c r="D235" i="1"/>
  <c r="BW234" i="1"/>
  <c r="BX234" i="1"/>
  <c r="CF234" i="1"/>
  <c r="CE234" i="1"/>
  <c r="CD234" i="1"/>
  <c r="CC234" i="1"/>
  <c r="CB234" i="1"/>
  <c r="CA234" i="1"/>
  <c r="BZ234" i="1"/>
  <c r="BY234" i="1"/>
  <c r="I234" i="1"/>
  <c r="H234" i="1"/>
  <c r="G234" i="1"/>
  <c r="D234" i="1"/>
  <c r="BW233" i="1"/>
  <c r="BX233" i="1"/>
  <c r="CF233" i="1"/>
  <c r="CE233" i="1"/>
  <c r="CD233" i="1"/>
  <c r="CC233" i="1"/>
  <c r="CB233" i="1"/>
  <c r="CA233" i="1"/>
  <c r="BZ233" i="1"/>
  <c r="BY233" i="1"/>
  <c r="I233" i="1"/>
  <c r="H233" i="1"/>
  <c r="G233" i="1"/>
  <c r="D233" i="1"/>
  <c r="BW232" i="1"/>
  <c r="BX232" i="1"/>
  <c r="CF232" i="1"/>
  <c r="CE232" i="1"/>
  <c r="CD232" i="1"/>
  <c r="CC232" i="1"/>
  <c r="CB232" i="1"/>
  <c r="CA232" i="1"/>
  <c r="BZ232" i="1"/>
  <c r="BY232" i="1"/>
  <c r="I232" i="1"/>
  <c r="H232" i="1"/>
  <c r="G232" i="1"/>
  <c r="D232" i="1"/>
  <c r="BW231" i="1"/>
  <c r="BX231" i="1"/>
  <c r="CF231" i="1"/>
  <c r="CE231" i="1"/>
  <c r="CD231" i="1"/>
  <c r="CC231" i="1"/>
  <c r="CB231" i="1"/>
  <c r="CA231" i="1"/>
  <c r="BZ231" i="1"/>
  <c r="BY231" i="1"/>
  <c r="I231" i="1"/>
  <c r="H231" i="1"/>
  <c r="G231" i="1"/>
  <c r="D231" i="1"/>
  <c r="BW230" i="1"/>
  <c r="BX230" i="1"/>
  <c r="CF230" i="1"/>
  <c r="CE230" i="1"/>
  <c r="CD230" i="1"/>
  <c r="CC230" i="1"/>
  <c r="CB230" i="1"/>
  <c r="CA230" i="1"/>
  <c r="BZ230" i="1"/>
  <c r="BY230" i="1"/>
  <c r="I230" i="1"/>
  <c r="H230" i="1"/>
  <c r="G230" i="1"/>
  <c r="D230" i="1"/>
  <c r="BW229" i="1"/>
  <c r="BX229" i="1"/>
  <c r="CF229" i="1"/>
  <c r="CE229" i="1"/>
  <c r="CD229" i="1"/>
  <c r="CC229" i="1"/>
  <c r="CB229" i="1"/>
  <c r="CA229" i="1"/>
  <c r="BZ229" i="1"/>
  <c r="BY229" i="1"/>
  <c r="I229" i="1"/>
  <c r="H229" i="1"/>
  <c r="G229" i="1"/>
  <c r="D229" i="1"/>
  <c r="BW228" i="1"/>
  <c r="BX228" i="1"/>
  <c r="CF228" i="1"/>
  <c r="CE228" i="1"/>
  <c r="CD228" i="1"/>
  <c r="CC228" i="1"/>
  <c r="CB228" i="1"/>
  <c r="CA228" i="1"/>
  <c r="BZ228" i="1"/>
  <c r="BY228" i="1"/>
  <c r="I228" i="1"/>
  <c r="H228" i="1"/>
  <c r="G228" i="1"/>
  <c r="D228" i="1"/>
  <c r="BW227" i="1"/>
  <c r="BX227" i="1"/>
  <c r="CF227" i="1"/>
  <c r="CE227" i="1"/>
  <c r="CD227" i="1"/>
  <c r="CC227" i="1"/>
  <c r="CB227" i="1"/>
  <c r="CA227" i="1"/>
  <c r="BZ227" i="1"/>
  <c r="BY227" i="1"/>
  <c r="I227" i="1"/>
  <c r="H227" i="1"/>
  <c r="G227" i="1"/>
  <c r="D227" i="1"/>
  <c r="BW226" i="1"/>
  <c r="BX226" i="1"/>
  <c r="CF226" i="1"/>
  <c r="CE226" i="1"/>
  <c r="CD226" i="1"/>
  <c r="CC226" i="1"/>
  <c r="CB226" i="1"/>
  <c r="CA226" i="1"/>
  <c r="BZ226" i="1"/>
  <c r="BY226" i="1"/>
  <c r="I226" i="1"/>
  <c r="H226" i="1"/>
  <c r="G226" i="1"/>
  <c r="D226" i="1"/>
  <c r="BW225" i="1"/>
  <c r="BX225" i="1"/>
  <c r="CF225" i="1"/>
  <c r="CE225" i="1"/>
  <c r="CD225" i="1"/>
  <c r="CC225" i="1"/>
  <c r="CB225" i="1"/>
  <c r="CA225" i="1"/>
  <c r="BZ225" i="1"/>
  <c r="BY225" i="1"/>
  <c r="I225" i="1"/>
  <c r="H225" i="1"/>
  <c r="G225" i="1"/>
  <c r="D225" i="1"/>
  <c r="BW224" i="1"/>
  <c r="BX224" i="1"/>
  <c r="CF224" i="1"/>
  <c r="CE224" i="1"/>
  <c r="CD224" i="1"/>
  <c r="CC224" i="1"/>
  <c r="CB224" i="1"/>
  <c r="CA224" i="1"/>
  <c r="BZ224" i="1"/>
  <c r="BY224" i="1"/>
  <c r="I224" i="1"/>
  <c r="H224" i="1"/>
  <c r="G224" i="1"/>
  <c r="D224" i="1"/>
  <c r="BW223" i="1"/>
  <c r="BX223" i="1"/>
  <c r="CF223" i="1"/>
  <c r="CE223" i="1"/>
  <c r="CD223" i="1"/>
  <c r="CC223" i="1"/>
  <c r="CB223" i="1"/>
  <c r="CA223" i="1"/>
  <c r="BZ223" i="1"/>
  <c r="BY223" i="1"/>
  <c r="I223" i="1"/>
  <c r="H223" i="1"/>
  <c r="G223" i="1"/>
  <c r="D223" i="1"/>
  <c r="BW222" i="1"/>
  <c r="BX222" i="1"/>
  <c r="CF222" i="1"/>
  <c r="CE222" i="1"/>
  <c r="CD222" i="1"/>
  <c r="CC222" i="1"/>
  <c r="CB222" i="1"/>
  <c r="CA222" i="1"/>
  <c r="BZ222" i="1"/>
  <c r="BY222" i="1"/>
  <c r="I222" i="1"/>
  <c r="H222" i="1"/>
  <c r="G222" i="1"/>
  <c r="D222" i="1"/>
  <c r="BW221" i="1"/>
  <c r="BX221" i="1"/>
  <c r="CF221" i="1"/>
  <c r="CE221" i="1"/>
  <c r="CD221" i="1"/>
  <c r="CC221" i="1"/>
  <c r="CB221" i="1"/>
  <c r="CA221" i="1"/>
  <c r="BZ221" i="1"/>
  <c r="BY221" i="1"/>
  <c r="I221" i="1"/>
  <c r="H221" i="1"/>
  <c r="G221" i="1"/>
  <c r="D221" i="1"/>
  <c r="BW220" i="1"/>
  <c r="BX220" i="1"/>
  <c r="CF220" i="1"/>
  <c r="CE220" i="1"/>
  <c r="CD220" i="1"/>
  <c r="CC220" i="1"/>
  <c r="CB220" i="1"/>
  <c r="CA220" i="1"/>
  <c r="BZ220" i="1"/>
  <c r="BY220" i="1"/>
  <c r="I220" i="1"/>
  <c r="H220" i="1"/>
  <c r="G220" i="1"/>
  <c r="D220" i="1"/>
  <c r="BW219" i="1"/>
  <c r="BX219" i="1"/>
  <c r="CF219" i="1"/>
  <c r="CE219" i="1"/>
  <c r="CD219" i="1"/>
  <c r="CC219" i="1"/>
  <c r="CB219" i="1"/>
  <c r="CA219" i="1"/>
  <c r="BZ219" i="1"/>
  <c r="BY219" i="1"/>
  <c r="I219" i="1"/>
  <c r="H219" i="1"/>
  <c r="G219" i="1"/>
  <c r="D219" i="1"/>
  <c r="BW218" i="1"/>
  <c r="BX218" i="1"/>
  <c r="CF218" i="1"/>
  <c r="CE218" i="1"/>
  <c r="CD218" i="1"/>
  <c r="CC218" i="1"/>
  <c r="CB218" i="1"/>
  <c r="CA218" i="1"/>
  <c r="BZ218" i="1"/>
  <c r="BY218" i="1"/>
  <c r="I218" i="1"/>
  <c r="H218" i="1"/>
  <c r="G218" i="1"/>
  <c r="D218" i="1"/>
  <c r="BW217" i="1"/>
  <c r="BX217" i="1"/>
  <c r="CF217" i="1"/>
  <c r="CE217" i="1"/>
  <c r="CD217" i="1"/>
  <c r="CC217" i="1"/>
  <c r="CB217" i="1"/>
  <c r="CA217" i="1"/>
  <c r="BZ217" i="1"/>
  <c r="BY217" i="1"/>
  <c r="I217" i="1"/>
  <c r="H217" i="1"/>
  <c r="G217" i="1"/>
  <c r="D217" i="1"/>
  <c r="BW216" i="1"/>
  <c r="BX216" i="1"/>
  <c r="CF216" i="1"/>
  <c r="CE216" i="1"/>
  <c r="CD216" i="1"/>
  <c r="CC216" i="1"/>
  <c r="CB216" i="1"/>
  <c r="CA216" i="1"/>
  <c r="BZ216" i="1"/>
  <c r="BY216" i="1"/>
  <c r="I216" i="1"/>
  <c r="H216" i="1"/>
  <c r="G216" i="1"/>
  <c r="D216" i="1"/>
  <c r="BW215" i="1"/>
  <c r="BX215" i="1"/>
  <c r="CF215" i="1"/>
  <c r="CE215" i="1"/>
  <c r="CD215" i="1"/>
  <c r="CC215" i="1"/>
  <c r="CB215" i="1"/>
  <c r="CA215" i="1"/>
  <c r="BZ215" i="1"/>
  <c r="BY215" i="1"/>
  <c r="I215" i="1"/>
  <c r="H215" i="1"/>
  <c r="G215" i="1"/>
  <c r="D215" i="1"/>
  <c r="BW214" i="1"/>
  <c r="BX214" i="1"/>
  <c r="CF214" i="1"/>
  <c r="CE214" i="1"/>
  <c r="CD214" i="1"/>
  <c r="CC214" i="1"/>
  <c r="CB214" i="1"/>
  <c r="CA214" i="1"/>
  <c r="BZ214" i="1"/>
  <c r="BY214" i="1"/>
  <c r="I214" i="1"/>
  <c r="H214" i="1"/>
  <c r="G214" i="1"/>
  <c r="D214" i="1"/>
  <c r="BW213" i="1"/>
  <c r="BX213" i="1"/>
  <c r="CF213" i="1"/>
  <c r="CE213" i="1"/>
  <c r="CD213" i="1"/>
  <c r="CC213" i="1"/>
  <c r="CB213" i="1"/>
  <c r="CA213" i="1"/>
  <c r="BZ213" i="1"/>
  <c r="BY213" i="1"/>
  <c r="I213" i="1"/>
  <c r="H213" i="1"/>
  <c r="G213" i="1"/>
  <c r="D213" i="1"/>
  <c r="BW212" i="1"/>
  <c r="BX212" i="1"/>
  <c r="CF212" i="1"/>
  <c r="CE212" i="1"/>
  <c r="CD212" i="1"/>
  <c r="CC212" i="1"/>
  <c r="CB212" i="1"/>
  <c r="CA212" i="1"/>
  <c r="BZ212" i="1"/>
  <c r="BY212" i="1"/>
  <c r="I212" i="1"/>
  <c r="H212" i="1"/>
  <c r="G212" i="1"/>
  <c r="D212" i="1"/>
  <c r="BW211" i="1"/>
  <c r="BX211" i="1"/>
  <c r="CF211" i="1"/>
  <c r="CE211" i="1"/>
  <c r="CD211" i="1"/>
  <c r="CC211" i="1"/>
  <c r="CB211" i="1"/>
  <c r="CA211" i="1"/>
  <c r="BZ211" i="1"/>
  <c r="BY211" i="1"/>
  <c r="I211" i="1"/>
  <c r="H211" i="1"/>
  <c r="G211" i="1"/>
  <c r="D211" i="1"/>
  <c r="BW210" i="1"/>
  <c r="BX210" i="1"/>
  <c r="CF210" i="1"/>
  <c r="CE210" i="1"/>
  <c r="CD210" i="1"/>
  <c r="CC210" i="1"/>
  <c r="CB210" i="1"/>
  <c r="CA210" i="1"/>
  <c r="BZ210" i="1"/>
  <c r="BY210" i="1"/>
  <c r="I210" i="1"/>
  <c r="H210" i="1"/>
  <c r="G210" i="1"/>
  <c r="D210" i="1"/>
  <c r="BW209" i="1"/>
  <c r="BX209" i="1"/>
  <c r="CF209" i="1"/>
  <c r="CE209" i="1"/>
  <c r="CD209" i="1"/>
  <c r="CC209" i="1"/>
  <c r="CB209" i="1"/>
  <c r="CA209" i="1"/>
  <c r="BZ209" i="1"/>
  <c r="BY209" i="1"/>
  <c r="I209" i="1"/>
  <c r="H209" i="1"/>
  <c r="G209" i="1"/>
  <c r="D209" i="1"/>
  <c r="BW208" i="1"/>
  <c r="BX208" i="1"/>
  <c r="CF208" i="1"/>
  <c r="CE208" i="1"/>
  <c r="CD208" i="1"/>
  <c r="CC208" i="1"/>
  <c r="CB208" i="1"/>
  <c r="CA208" i="1"/>
  <c r="BZ208" i="1"/>
  <c r="BY208" i="1"/>
  <c r="I208" i="1"/>
  <c r="H208" i="1"/>
  <c r="G208" i="1"/>
  <c r="D208" i="1"/>
  <c r="BW207" i="1"/>
  <c r="BX207" i="1"/>
  <c r="CF207" i="1"/>
  <c r="CE207" i="1"/>
  <c r="CD207" i="1"/>
  <c r="CC207" i="1"/>
  <c r="CB207" i="1"/>
  <c r="CA207" i="1"/>
  <c r="BZ207" i="1"/>
  <c r="BY207" i="1"/>
  <c r="I207" i="1"/>
  <c r="H207" i="1"/>
  <c r="G207" i="1"/>
  <c r="D207" i="1"/>
  <c r="BW206" i="1"/>
  <c r="BX206" i="1"/>
  <c r="CF206" i="1"/>
  <c r="CE206" i="1"/>
  <c r="CD206" i="1"/>
  <c r="CC206" i="1"/>
  <c r="CB206" i="1"/>
  <c r="CA206" i="1"/>
  <c r="BZ206" i="1"/>
  <c r="BY206" i="1"/>
  <c r="I206" i="1"/>
  <c r="H206" i="1"/>
  <c r="G206" i="1"/>
  <c r="D206" i="1"/>
  <c r="BW205" i="1"/>
  <c r="BX205" i="1"/>
  <c r="CF205" i="1"/>
  <c r="CE205" i="1"/>
  <c r="CD205" i="1"/>
  <c r="CC205" i="1"/>
  <c r="CB205" i="1"/>
  <c r="CA205" i="1"/>
  <c r="BZ205" i="1"/>
  <c r="BY205" i="1"/>
  <c r="I205" i="1"/>
  <c r="H205" i="1"/>
  <c r="G205" i="1"/>
  <c r="D205" i="1"/>
  <c r="BW204" i="1"/>
  <c r="BX204" i="1"/>
  <c r="CF204" i="1"/>
  <c r="CE204" i="1"/>
  <c r="CD204" i="1"/>
  <c r="CC204" i="1"/>
  <c r="CB204" i="1"/>
  <c r="CA204" i="1"/>
  <c r="BZ204" i="1"/>
  <c r="BY204" i="1"/>
  <c r="I204" i="1"/>
  <c r="H204" i="1"/>
  <c r="G204" i="1"/>
  <c r="D204" i="1"/>
  <c r="BW203" i="1"/>
  <c r="BX203" i="1"/>
  <c r="CF203" i="1"/>
  <c r="CE203" i="1"/>
  <c r="CD203" i="1"/>
  <c r="CC203" i="1"/>
  <c r="CB203" i="1"/>
  <c r="CA203" i="1"/>
  <c r="BZ203" i="1"/>
  <c r="BY203" i="1"/>
  <c r="I203" i="1"/>
  <c r="H203" i="1"/>
  <c r="G203" i="1"/>
  <c r="D203" i="1"/>
  <c r="BW202" i="1"/>
  <c r="BX202" i="1"/>
  <c r="CF202" i="1"/>
  <c r="CE202" i="1"/>
  <c r="CD202" i="1"/>
  <c r="CC202" i="1"/>
  <c r="CB202" i="1"/>
  <c r="CA202" i="1"/>
  <c r="BZ202" i="1"/>
  <c r="BY202" i="1"/>
  <c r="I202" i="1"/>
  <c r="H202" i="1"/>
  <c r="G202" i="1"/>
  <c r="D202" i="1"/>
  <c r="BW201" i="1"/>
  <c r="BX201" i="1"/>
  <c r="CF201" i="1"/>
  <c r="CE201" i="1"/>
  <c r="CD201" i="1"/>
  <c r="CC201" i="1"/>
  <c r="CB201" i="1"/>
  <c r="CA201" i="1"/>
  <c r="BZ201" i="1"/>
  <c r="BY201" i="1"/>
  <c r="I201" i="1"/>
  <c r="H201" i="1"/>
  <c r="G201" i="1"/>
  <c r="D201" i="1"/>
  <c r="BW200" i="1"/>
  <c r="BX200" i="1"/>
  <c r="CF200" i="1"/>
  <c r="CE200" i="1"/>
  <c r="CD200" i="1"/>
  <c r="CC200" i="1"/>
  <c r="CB200" i="1"/>
  <c r="CA200" i="1"/>
  <c r="BZ200" i="1"/>
  <c r="BY200" i="1"/>
  <c r="I200" i="1"/>
  <c r="H200" i="1"/>
  <c r="G200" i="1"/>
  <c r="D200" i="1"/>
  <c r="BW199" i="1"/>
  <c r="BX199" i="1"/>
  <c r="CF199" i="1"/>
  <c r="CE199" i="1"/>
  <c r="CD199" i="1"/>
  <c r="CC199" i="1"/>
  <c r="CB199" i="1"/>
  <c r="CA199" i="1"/>
  <c r="BZ199" i="1"/>
  <c r="BY199" i="1"/>
  <c r="I199" i="1"/>
  <c r="H199" i="1"/>
  <c r="G199" i="1"/>
  <c r="D199" i="1"/>
  <c r="BW198" i="1"/>
  <c r="BX198" i="1"/>
  <c r="CF198" i="1"/>
  <c r="CE198" i="1"/>
  <c r="CD198" i="1"/>
  <c r="CC198" i="1"/>
  <c r="CB198" i="1"/>
  <c r="CA198" i="1"/>
  <c r="BZ198" i="1"/>
  <c r="BY198" i="1"/>
  <c r="I198" i="1"/>
  <c r="H198" i="1"/>
  <c r="G198" i="1"/>
  <c r="D198" i="1"/>
  <c r="BW197" i="1"/>
  <c r="BX197" i="1"/>
  <c r="CF197" i="1"/>
  <c r="CE197" i="1"/>
  <c r="CD197" i="1"/>
  <c r="CC197" i="1"/>
  <c r="CB197" i="1"/>
  <c r="CA197" i="1"/>
  <c r="BZ197" i="1"/>
  <c r="BY197" i="1"/>
  <c r="I197" i="1"/>
  <c r="H197" i="1"/>
  <c r="G197" i="1"/>
  <c r="D197" i="1"/>
  <c r="BW196" i="1"/>
  <c r="BX196" i="1"/>
  <c r="CF196" i="1"/>
  <c r="CE196" i="1"/>
  <c r="CD196" i="1"/>
  <c r="CC196" i="1"/>
  <c r="CB196" i="1"/>
  <c r="CA196" i="1"/>
  <c r="BZ196" i="1"/>
  <c r="BY196" i="1"/>
  <c r="I196" i="1"/>
  <c r="H196" i="1"/>
  <c r="G196" i="1"/>
  <c r="D196" i="1"/>
  <c r="BW195" i="1"/>
  <c r="BX195" i="1"/>
  <c r="CF195" i="1"/>
  <c r="CE195" i="1"/>
  <c r="CD195" i="1"/>
  <c r="CC195" i="1"/>
  <c r="CB195" i="1"/>
  <c r="CA195" i="1"/>
  <c r="BZ195" i="1"/>
  <c r="BY195" i="1"/>
  <c r="I195" i="1"/>
  <c r="H195" i="1"/>
  <c r="G195" i="1"/>
  <c r="D195" i="1"/>
  <c r="BW194" i="1"/>
  <c r="BX194" i="1"/>
  <c r="CF194" i="1"/>
  <c r="CE194" i="1"/>
  <c r="CD194" i="1"/>
  <c r="CC194" i="1"/>
  <c r="CB194" i="1"/>
  <c r="CA194" i="1"/>
  <c r="BZ194" i="1"/>
  <c r="BY194" i="1"/>
  <c r="I194" i="1"/>
  <c r="H194" i="1"/>
  <c r="G194" i="1"/>
  <c r="D194" i="1"/>
  <c r="BW193" i="1"/>
  <c r="BX193" i="1"/>
  <c r="CF193" i="1"/>
  <c r="CE193" i="1"/>
  <c r="CD193" i="1"/>
  <c r="CC193" i="1"/>
  <c r="CB193" i="1"/>
  <c r="CA193" i="1"/>
  <c r="BZ193" i="1"/>
  <c r="BY193" i="1"/>
  <c r="I193" i="1"/>
  <c r="H193" i="1"/>
  <c r="G193" i="1"/>
  <c r="D193" i="1"/>
  <c r="BW192" i="1"/>
  <c r="BX192" i="1"/>
  <c r="CF192" i="1"/>
  <c r="CE192" i="1"/>
  <c r="CD192" i="1"/>
  <c r="CC192" i="1"/>
  <c r="CB192" i="1"/>
  <c r="CA192" i="1"/>
  <c r="BZ192" i="1"/>
  <c r="BY192" i="1"/>
  <c r="I192" i="1"/>
  <c r="H192" i="1"/>
  <c r="G192" i="1"/>
  <c r="D192" i="1"/>
  <c r="BW191" i="1"/>
  <c r="BX191" i="1"/>
  <c r="CF191" i="1"/>
  <c r="CE191" i="1"/>
  <c r="CD191" i="1"/>
  <c r="CC191" i="1"/>
  <c r="CB191" i="1"/>
  <c r="CA191" i="1"/>
  <c r="BZ191" i="1"/>
  <c r="BY191" i="1"/>
  <c r="I191" i="1"/>
  <c r="H191" i="1"/>
  <c r="G191" i="1"/>
  <c r="D191" i="1"/>
  <c r="BW190" i="1"/>
  <c r="BX190" i="1"/>
  <c r="CF190" i="1"/>
  <c r="CE190" i="1"/>
  <c r="CD190" i="1"/>
  <c r="CC190" i="1"/>
  <c r="CB190" i="1"/>
  <c r="CA190" i="1"/>
  <c r="BZ190" i="1"/>
  <c r="BY190" i="1"/>
  <c r="I190" i="1"/>
  <c r="H190" i="1"/>
  <c r="G190" i="1"/>
  <c r="D190" i="1"/>
  <c r="BW189" i="1"/>
  <c r="BX189" i="1"/>
  <c r="CF189" i="1"/>
  <c r="CE189" i="1"/>
  <c r="CD189" i="1"/>
  <c r="CC189" i="1"/>
  <c r="CB189" i="1"/>
  <c r="CA189" i="1"/>
  <c r="BZ189" i="1"/>
  <c r="BY189" i="1"/>
  <c r="I189" i="1"/>
  <c r="H189" i="1"/>
  <c r="G189" i="1"/>
  <c r="D189" i="1"/>
  <c r="BW188" i="1"/>
  <c r="BX188" i="1"/>
  <c r="CF188" i="1"/>
  <c r="CE188" i="1"/>
  <c r="CD188" i="1"/>
  <c r="CC188" i="1"/>
  <c r="CB188" i="1"/>
  <c r="CA188" i="1"/>
  <c r="BZ188" i="1"/>
  <c r="BY188" i="1"/>
  <c r="I188" i="1"/>
  <c r="H188" i="1"/>
  <c r="G188" i="1"/>
  <c r="D188" i="1"/>
  <c r="BW187" i="1"/>
  <c r="BX187" i="1"/>
  <c r="CF187" i="1"/>
  <c r="CE187" i="1"/>
  <c r="CD187" i="1"/>
  <c r="CC187" i="1"/>
  <c r="CB187" i="1"/>
  <c r="CA187" i="1"/>
  <c r="BZ187" i="1"/>
  <c r="BY187" i="1"/>
  <c r="I187" i="1"/>
  <c r="H187" i="1"/>
  <c r="G187" i="1"/>
  <c r="D187" i="1"/>
  <c r="BW186" i="1"/>
  <c r="BX186" i="1"/>
  <c r="CF186" i="1"/>
  <c r="CE186" i="1"/>
  <c r="CD186" i="1"/>
  <c r="CC186" i="1"/>
  <c r="CB186" i="1"/>
  <c r="CA186" i="1"/>
  <c r="BZ186" i="1"/>
  <c r="BY186" i="1"/>
  <c r="I186" i="1"/>
  <c r="H186" i="1"/>
  <c r="G186" i="1"/>
  <c r="D186" i="1"/>
  <c r="BW185" i="1"/>
  <c r="BX185" i="1"/>
  <c r="CF185" i="1"/>
  <c r="CE185" i="1"/>
  <c r="CD185" i="1"/>
  <c r="CC185" i="1"/>
  <c r="CB185" i="1"/>
  <c r="CA185" i="1"/>
  <c r="BZ185" i="1"/>
  <c r="BY185" i="1"/>
  <c r="I185" i="1"/>
  <c r="H185" i="1"/>
  <c r="G185" i="1"/>
  <c r="D185" i="1"/>
  <c r="BW184" i="1"/>
  <c r="BX184" i="1"/>
  <c r="CF184" i="1"/>
  <c r="CE184" i="1"/>
  <c r="CD184" i="1"/>
  <c r="CC184" i="1"/>
  <c r="CB184" i="1"/>
  <c r="CA184" i="1"/>
  <c r="BZ184" i="1"/>
  <c r="BY184" i="1"/>
  <c r="I184" i="1"/>
  <c r="H184" i="1"/>
  <c r="G184" i="1"/>
  <c r="D184" i="1"/>
  <c r="BW183" i="1"/>
  <c r="BX183" i="1"/>
  <c r="CF183" i="1"/>
  <c r="CE183" i="1"/>
  <c r="CD183" i="1"/>
  <c r="CC183" i="1"/>
  <c r="CB183" i="1"/>
  <c r="CA183" i="1"/>
  <c r="BZ183" i="1"/>
  <c r="BY183" i="1"/>
  <c r="I183" i="1"/>
  <c r="H183" i="1"/>
  <c r="G183" i="1"/>
  <c r="D183" i="1"/>
  <c r="BW182" i="1"/>
  <c r="BX182" i="1"/>
  <c r="CF182" i="1"/>
  <c r="CE182" i="1"/>
  <c r="CD182" i="1"/>
  <c r="CC182" i="1"/>
  <c r="CB182" i="1"/>
  <c r="CA182" i="1"/>
  <c r="BZ182" i="1"/>
  <c r="BY182" i="1"/>
  <c r="I182" i="1"/>
  <c r="H182" i="1"/>
  <c r="G182" i="1"/>
  <c r="D182" i="1"/>
  <c r="BW181" i="1"/>
  <c r="BX181" i="1"/>
  <c r="CF181" i="1"/>
  <c r="CE181" i="1"/>
  <c r="CD181" i="1"/>
  <c r="CC181" i="1"/>
  <c r="CB181" i="1"/>
  <c r="CA181" i="1"/>
  <c r="BZ181" i="1"/>
  <c r="BY181" i="1"/>
  <c r="I181" i="1"/>
  <c r="H181" i="1"/>
  <c r="G181" i="1"/>
  <c r="D181" i="1"/>
  <c r="BW180" i="1"/>
  <c r="BX180" i="1"/>
  <c r="CF180" i="1"/>
  <c r="CE180" i="1"/>
  <c r="CD180" i="1"/>
  <c r="CC180" i="1"/>
  <c r="CB180" i="1"/>
  <c r="CA180" i="1"/>
  <c r="BZ180" i="1"/>
  <c r="BY180" i="1"/>
  <c r="I180" i="1"/>
  <c r="H180" i="1"/>
  <c r="G180" i="1"/>
  <c r="D180" i="1"/>
  <c r="BW179" i="1"/>
  <c r="BX179" i="1"/>
  <c r="CF179" i="1"/>
  <c r="CE179" i="1"/>
  <c r="CD179" i="1"/>
  <c r="CC179" i="1"/>
  <c r="CB179" i="1"/>
  <c r="CA179" i="1"/>
  <c r="BZ179" i="1"/>
  <c r="BY179" i="1"/>
  <c r="I179" i="1"/>
  <c r="H179" i="1"/>
  <c r="G179" i="1"/>
  <c r="D179" i="1"/>
  <c r="BW178" i="1"/>
  <c r="BX178" i="1"/>
  <c r="CF178" i="1"/>
  <c r="CE178" i="1"/>
  <c r="CD178" i="1"/>
  <c r="CC178" i="1"/>
  <c r="CB178" i="1"/>
  <c r="CA178" i="1"/>
  <c r="BZ178" i="1"/>
  <c r="BY178" i="1"/>
  <c r="I178" i="1"/>
  <c r="H178" i="1"/>
  <c r="G178" i="1"/>
  <c r="D178" i="1"/>
  <c r="BW177" i="1"/>
  <c r="BX177" i="1"/>
  <c r="CF177" i="1"/>
  <c r="CE177" i="1"/>
  <c r="CD177" i="1"/>
  <c r="CC177" i="1"/>
  <c r="CB177" i="1"/>
  <c r="CA177" i="1"/>
  <c r="BZ177" i="1"/>
  <c r="BY177" i="1"/>
  <c r="I177" i="1"/>
  <c r="H177" i="1"/>
  <c r="G177" i="1"/>
  <c r="D177" i="1"/>
  <c r="BW176" i="1"/>
  <c r="BX176" i="1"/>
  <c r="CF176" i="1"/>
  <c r="CE176" i="1"/>
  <c r="CD176" i="1"/>
  <c r="CC176" i="1"/>
  <c r="CB176" i="1"/>
  <c r="CA176" i="1"/>
  <c r="BZ176" i="1"/>
  <c r="BY176" i="1"/>
  <c r="I176" i="1"/>
  <c r="H176" i="1"/>
  <c r="G176" i="1"/>
  <c r="D176" i="1"/>
  <c r="BW175" i="1"/>
  <c r="BX175" i="1"/>
  <c r="CF175" i="1"/>
  <c r="CE175" i="1"/>
  <c r="CD175" i="1"/>
  <c r="CC175" i="1"/>
  <c r="CB175" i="1"/>
  <c r="CA175" i="1"/>
  <c r="BZ175" i="1"/>
  <c r="BY175" i="1"/>
  <c r="I175" i="1"/>
  <c r="H175" i="1"/>
  <c r="G175" i="1"/>
  <c r="D175" i="1"/>
  <c r="BW174" i="1"/>
  <c r="BX174" i="1"/>
  <c r="CF174" i="1"/>
  <c r="CE174" i="1"/>
  <c r="CD174" i="1"/>
  <c r="CC174" i="1"/>
  <c r="CB174" i="1"/>
  <c r="CA174" i="1"/>
  <c r="BZ174" i="1"/>
  <c r="BY174" i="1"/>
  <c r="I174" i="1"/>
  <c r="H174" i="1"/>
  <c r="G174" i="1"/>
  <c r="D174" i="1"/>
  <c r="BW173" i="1"/>
  <c r="BX173" i="1"/>
  <c r="CF173" i="1"/>
  <c r="CE173" i="1"/>
  <c r="CD173" i="1"/>
  <c r="CC173" i="1"/>
  <c r="CB173" i="1"/>
  <c r="CA173" i="1"/>
  <c r="BZ173" i="1"/>
  <c r="BY173" i="1"/>
  <c r="I173" i="1"/>
  <c r="H173" i="1"/>
  <c r="G173" i="1"/>
  <c r="D173" i="1"/>
  <c r="BW172" i="1"/>
  <c r="BX172" i="1"/>
  <c r="CF172" i="1"/>
  <c r="CE172" i="1"/>
  <c r="CD172" i="1"/>
  <c r="CC172" i="1"/>
  <c r="CB172" i="1"/>
  <c r="CA172" i="1"/>
  <c r="BZ172" i="1"/>
  <c r="BY172" i="1"/>
  <c r="I172" i="1"/>
  <c r="H172" i="1"/>
  <c r="G172" i="1"/>
  <c r="D172" i="1"/>
  <c r="BW171" i="1"/>
  <c r="BX171" i="1"/>
  <c r="CF171" i="1"/>
  <c r="CE171" i="1"/>
  <c r="CD171" i="1"/>
  <c r="CC171" i="1"/>
  <c r="CB171" i="1"/>
  <c r="CA171" i="1"/>
  <c r="BZ171" i="1"/>
  <c r="BY171" i="1"/>
  <c r="I171" i="1"/>
  <c r="H171" i="1"/>
  <c r="G171" i="1"/>
  <c r="D171" i="1"/>
  <c r="BW170" i="1"/>
  <c r="BX170" i="1"/>
  <c r="CF170" i="1"/>
  <c r="CE170" i="1"/>
  <c r="CD170" i="1"/>
  <c r="CC170" i="1"/>
  <c r="CB170" i="1"/>
  <c r="CA170" i="1"/>
  <c r="BZ170" i="1"/>
  <c r="BY170" i="1"/>
  <c r="I170" i="1"/>
  <c r="H170" i="1"/>
  <c r="G170" i="1"/>
  <c r="D170" i="1"/>
  <c r="BW169" i="1"/>
  <c r="BX169" i="1"/>
  <c r="CF169" i="1"/>
  <c r="CE169" i="1"/>
  <c r="CD169" i="1"/>
  <c r="CC169" i="1"/>
  <c r="CB169" i="1"/>
  <c r="CA169" i="1"/>
  <c r="BZ169" i="1"/>
  <c r="BY169" i="1"/>
  <c r="I169" i="1"/>
  <c r="H169" i="1"/>
  <c r="G169" i="1"/>
  <c r="D169" i="1"/>
  <c r="BW168" i="1"/>
  <c r="BX168" i="1"/>
  <c r="CF168" i="1"/>
  <c r="CE168" i="1"/>
  <c r="CD168" i="1"/>
  <c r="CC168" i="1"/>
  <c r="CB168" i="1"/>
  <c r="CA168" i="1"/>
  <c r="BZ168" i="1"/>
  <c r="BY168" i="1"/>
  <c r="I168" i="1"/>
  <c r="H168" i="1"/>
  <c r="G168" i="1"/>
  <c r="D168" i="1"/>
  <c r="BW167" i="1"/>
  <c r="BX167" i="1"/>
  <c r="CF167" i="1"/>
  <c r="CE167" i="1"/>
  <c r="CD167" i="1"/>
  <c r="CC167" i="1"/>
  <c r="CB167" i="1"/>
  <c r="CA167" i="1"/>
  <c r="BZ167" i="1"/>
  <c r="BY167" i="1"/>
  <c r="I167" i="1"/>
  <c r="H167" i="1"/>
  <c r="G167" i="1"/>
  <c r="D167" i="1"/>
  <c r="BW166" i="1"/>
  <c r="BX166" i="1"/>
  <c r="CF166" i="1"/>
  <c r="CE166" i="1"/>
  <c r="CD166" i="1"/>
  <c r="CC166" i="1"/>
  <c r="CB166" i="1"/>
  <c r="CA166" i="1"/>
  <c r="BZ166" i="1"/>
  <c r="BY166" i="1"/>
  <c r="I166" i="1"/>
  <c r="H166" i="1"/>
  <c r="G166" i="1"/>
  <c r="D166" i="1"/>
  <c r="BW165" i="1"/>
  <c r="BX165" i="1"/>
  <c r="CF165" i="1"/>
  <c r="CE165" i="1"/>
  <c r="CD165" i="1"/>
  <c r="CC165" i="1"/>
  <c r="CB165" i="1"/>
  <c r="CA165" i="1"/>
  <c r="BZ165" i="1"/>
  <c r="BY165" i="1"/>
  <c r="I165" i="1"/>
  <c r="H165" i="1"/>
  <c r="G165" i="1"/>
  <c r="D165" i="1"/>
  <c r="BW164" i="1"/>
  <c r="BX164" i="1"/>
  <c r="CF164" i="1"/>
  <c r="CE164" i="1"/>
  <c r="CD164" i="1"/>
  <c r="CC164" i="1"/>
  <c r="CB164" i="1"/>
  <c r="CA164" i="1"/>
  <c r="BZ164" i="1"/>
  <c r="BY164" i="1"/>
  <c r="I164" i="1"/>
  <c r="H164" i="1"/>
  <c r="G164" i="1"/>
  <c r="D164" i="1"/>
  <c r="BW163" i="1"/>
  <c r="BX163" i="1"/>
  <c r="CF163" i="1"/>
  <c r="CE163" i="1"/>
  <c r="CD163" i="1"/>
  <c r="CC163" i="1"/>
  <c r="CB163" i="1"/>
  <c r="CA163" i="1"/>
  <c r="BZ163" i="1"/>
  <c r="BY163" i="1"/>
  <c r="I163" i="1"/>
  <c r="H163" i="1"/>
  <c r="G163" i="1"/>
  <c r="D163" i="1"/>
  <c r="BW162" i="1"/>
  <c r="BX162" i="1"/>
  <c r="CF162" i="1"/>
  <c r="CE162" i="1"/>
  <c r="CD162" i="1"/>
  <c r="CC162" i="1"/>
  <c r="CB162" i="1"/>
  <c r="CA162" i="1"/>
  <c r="BZ162" i="1"/>
  <c r="BY162" i="1"/>
  <c r="I162" i="1"/>
  <c r="H162" i="1"/>
  <c r="G162" i="1"/>
  <c r="D162" i="1"/>
  <c r="BW161" i="1"/>
  <c r="BX161" i="1"/>
  <c r="CF161" i="1"/>
  <c r="CE161" i="1"/>
  <c r="CD161" i="1"/>
  <c r="CC161" i="1"/>
  <c r="CB161" i="1"/>
  <c r="CA161" i="1"/>
  <c r="BZ161" i="1"/>
  <c r="BY161" i="1"/>
  <c r="I161" i="1"/>
  <c r="H161" i="1"/>
  <c r="G161" i="1"/>
  <c r="D161" i="1"/>
  <c r="BW160" i="1"/>
  <c r="BX160" i="1"/>
  <c r="CF160" i="1"/>
  <c r="CE160" i="1"/>
  <c r="CD160" i="1"/>
  <c r="CC160" i="1"/>
  <c r="CB160" i="1"/>
  <c r="CA160" i="1"/>
  <c r="BZ160" i="1"/>
  <c r="BY160" i="1"/>
  <c r="I160" i="1"/>
  <c r="H160" i="1"/>
  <c r="G160" i="1"/>
  <c r="D160" i="1"/>
  <c r="BW159" i="1"/>
  <c r="BX159" i="1"/>
  <c r="CF159" i="1"/>
  <c r="CE159" i="1"/>
  <c r="CD159" i="1"/>
  <c r="CC159" i="1"/>
  <c r="CB159" i="1"/>
  <c r="CA159" i="1"/>
  <c r="BZ159" i="1"/>
  <c r="BY159" i="1"/>
  <c r="I159" i="1"/>
  <c r="H159" i="1"/>
  <c r="G159" i="1"/>
  <c r="D159" i="1"/>
  <c r="BW158" i="1"/>
  <c r="BX158" i="1"/>
  <c r="CF158" i="1"/>
  <c r="CE158" i="1"/>
  <c r="CD158" i="1"/>
  <c r="CC158" i="1"/>
  <c r="CB158" i="1"/>
  <c r="CA158" i="1"/>
  <c r="BZ158" i="1"/>
  <c r="BY158" i="1"/>
  <c r="I158" i="1"/>
  <c r="H158" i="1"/>
  <c r="G158" i="1"/>
  <c r="D158" i="1"/>
  <c r="BW157" i="1"/>
  <c r="BX157" i="1"/>
  <c r="CF157" i="1"/>
  <c r="CE157" i="1"/>
  <c r="CD157" i="1"/>
  <c r="CC157" i="1"/>
  <c r="CB157" i="1"/>
  <c r="CA157" i="1"/>
  <c r="BZ157" i="1"/>
  <c r="BY157" i="1"/>
  <c r="I157" i="1"/>
  <c r="H157" i="1"/>
  <c r="G157" i="1"/>
  <c r="D157" i="1"/>
  <c r="BW156" i="1"/>
  <c r="BX156" i="1"/>
  <c r="CF156" i="1"/>
  <c r="CE156" i="1"/>
  <c r="CD156" i="1"/>
  <c r="CC156" i="1"/>
  <c r="CB156" i="1"/>
  <c r="CA156" i="1"/>
  <c r="BZ156" i="1"/>
  <c r="BY156" i="1"/>
  <c r="I156" i="1"/>
  <c r="H156" i="1"/>
  <c r="G156" i="1"/>
  <c r="D156" i="1"/>
  <c r="BW155" i="1"/>
  <c r="BX155" i="1"/>
  <c r="CF155" i="1"/>
  <c r="CE155" i="1"/>
  <c r="CD155" i="1"/>
  <c r="CC155" i="1"/>
  <c r="CB155" i="1"/>
  <c r="CA155" i="1"/>
  <c r="BZ155" i="1"/>
  <c r="BY155" i="1"/>
  <c r="I155" i="1"/>
  <c r="H155" i="1"/>
  <c r="G155" i="1"/>
  <c r="D155" i="1"/>
  <c r="BW154" i="1"/>
  <c r="BX154" i="1"/>
  <c r="CF154" i="1"/>
  <c r="CE154" i="1"/>
  <c r="CD154" i="1"/>
  <c r="CC154" i="1"/>
  <c r="CB154" i="1"/>
  <c r="CA154" i="1"/>
  <c r="BZ154" i="1"/>
  <c r="BY154" i="1"/>
  <c r="I154" i="1"/>
  <c r="H154" i="1"/>
  <c r="G154" i="1"/>
  <c r="D154" i="1"/>
  <c r="BW153" i="1"/>
  <c r="BX153" i="1"/>
  <c r="CF153" i="1"/>
  <c r="CE153" i="1"/>
  <c r="CD153" i="1"/>
  <c r="CC153" i="1"/>
  <c r="CB153" i="1"/>
  <c r="CA153" i="1"/>
  <c r="BZ153" i="1"/>
  <c r="BY153" i="1"/>
  <c r="I153" i="1"/>
  <c r="H153" i="1"/>
  <c r="G153" i="1"/>
  <c r="D153" i="1"/>
  <c r="BW152" i="1"/>
  <c r="BX152" i="1"/>
  <c r="CF152" i="1"/>
  <c r="CE152" i="1"/>
  <c r="CD152" i="1"/>
  <c r="CC152" i="1"/>
  <c r="CB152" i="1"/>
  <c r="CA152" i="1"/>
  <c r="BZ152" i="1"/>
  <c r="BY152" i="1"/>
  <c r="I152" i="1"/>
  <c r="H152" i="1"/>
  <c r="G152" i="1"/>
  <c r="D152" i="1"/>
  <c r="BW151" i="1"/>
  <c r="BX151" i="1"/>
  <c r="CF151" i="1"/>
  <c r="CE151" i="1"/>
  <c r="CD151" i="1"/>
  <c r="CC151" i="1"/>
  <c r="CB151" i="1"/>
  <c r="CA151" i="1"/>
  <c r="BZ151" i="1"/>
  <c r="BY151" i="1"/>
  <c r="I151" i="1"/>
  <c r="H151" i="1"/>
  <c r="G151" i="1"/>
  <c r="D151" i="1"/>
  <c r="BW150" i="1"/>
  <c r="BX150" i="1"/>
  <c r="CF150" i="1"/>
  <c r="CE150" i="1"/>
  <c r="CD150" i="1"/>
  <c r="CC150" i="1"/>
  <c r="CB150" i="1"/>
  <c r="CA150" i="1"/>
  <c r="BZ150" i="1"/>
  <c r="BY150" i="1"/>
  <c r="I150" i="1"/>
  <c r="H150" i="1"/>
  <c r="G150" i="1"/>
  <c r="D150" i="1"/>
  <c r="BW149" i="1"/>
  <c r="BX149" i="1"/>
  <c r="CF149" i="1"/>
  <c r="CE149" i="1"/>
  <c r="CD149" i="1"/>
  <c r="CC149" i="1"/>
  <c r="CB149" i="1"/>
  <c r="CA149" i="1"/>
  <c r="BZ149" i="1"/>
  <c r="BY149" i="1"/>
  <c r="I149" i="1"/>
  <c r="H149" i="1"/>
  <c r="G149" i="1"/>
  <c r="D149" i="1"/>
  <c r="BW148" i="1"/>
  <c r="BX148" i="1"/>
  <c r="CF148" i="1"/>
  <c r="CE148" i="1"/>
  <c r="CD148" i="1"/>
  <c r="CC148" i="1"/>
  <c r="CB148" i="1"/>
  <c r="CA148" i="1"/>
  <c r="BZ148" i="1"/>
  <c r="BY148" i="1"/>
  <c r="I148" i="1"/>
  <c r="H148" i="1"/>
  <c r="G148" i="1"/>
  <c r="D148" i="1"/>
  <c r="BW147" i="1"/>
  <c r="BX147" i="1"/>
  <c r="CF147" i="1"/>
  <c r="CE147" i="1"/>
  <c r="CD147" i="1"/>
  <c r="CC147" i="1"/>
  <c r="CB147" i="1"/>
  <c r="CA147" i="1"/>
  <c r="BZ147" i="1"/>
  <c r="BY147" i="1"/>
  <c r="I147" i="1"/>
  <c r="H147" i="1"/>
  <c r="G147" i="1"/>
  <c r="D147" i="1"/>
  <c r="BW146" i="1"/>
  <c r="BX146" i="1"/>
  <c r="CF146" i="1"/>
  <c r="CE146" i="1"/>
  <c r="CD146" i="1"/>
  <c r="CC146" i="1"/>
  <c r="CB146" i="1"/>
  <c r="CA146" i="1"/>
  <c r="BZ146" i="1"/>
  <c r="BY146" i="1"/>
  <c r="I146" i="1"/>
  <c r="H146" i="1"/>
  <c r="G146" i="1"/>
  <c r="D146" i="1"/>
  <c r="BW145" i="1"/>
  <c r="BX145" i="1"/>
  <c r="CF145" i="1"/>
  <c r="CE145" i="1"/>
  <c r="CD145" i="1"/>
  <c r="CC145" i="1"/>
  <c r="CB145" i="1"/>
  <c r="CA145" i="1"/>
  <c r="BZ145" i="1"/>
  <c r="BY145" i="1"/>
  <c r="I145" i="1"/>
  <c r="H145" i="1"/>
  <c r="G145" i="1"/>
  <c r="D145" i="1"/>
  <c r="BW144" i="1"/>
  <c r="BX144" i="1"/>
  <c r="CF144" i="1"/>
  <c r="CE144" i="1"/>
  <c r="CD144" i="1"/>
  <c r="CC144" i="1"/>
  <c r="CB144" i="1"/>
  <c r="CA144" i="1"/>
  <c r="BZ144" i="1"/>
  <c r="BY144" i="1"/>
  <c r="I144" i="1"/>
  <c r="H144" i="1"/>
  <c r="G144" i="1"/>
  <c r="D144" i="1"/>
  <c r="BW143" i="1"/>
  <c r="BX143" i="1"/>
  <c r="CF143" i="1"/>
  <c r="CE143" i="1"/>
  <c r="CD143" i="1"/>
  <c r="CC143" i="1"/>
  <c r="CB143" i="1"/>
  <c r="CA143" i="1"/>
  <c r="BZ143" i="1"/>
  <c r="BY143" i="1"/>
  <c r="I143" i="1"/>
  <c r="H143" i="1"/>
  <c r="G143" i="1"/>
  <c r="D143" i="1"/>
  <c r="BW142" i="1"/>
  <c r="BX142" i="1"/>
  <c r="CF142" i="1"/>
  <c r="CE142" i="1"/>
  <c r="CD142" i="1"/>
  <c r="CC142" i="1"/>
  <c r="CB142" i="1"/>
  <c r="CA142" i="1"/>
  <c r="BZ142" i="1"/>
  <c r="BY142" i="1"/>
  <c r="I142" i="1"/>
  <c r="H142" i="1"/>
  <c r="G142" i="1"/>
  <c r="D142" i="1"/>
  <c r="BW141" i="1"/>
  <c r="BX141" i="1"/>
  <c r="CF141" i="1"/>
  <c r="CE141" i="1"/>
  <c r="CD141" i="1"/>
  <c r="CC141" i="1"/>
  <c r="CB141" i="1"/>
  <c r="CA141" i="1"/>
  <c r="BZ141" i="1"/>
  <c r="BY141" i="1"/>
  <c r="I141" i="1"/>
  <c r="H141" i="1"/>
  <c r="G141" i="1"/>
  <c r="D141" i="1"/>
  <c r="BW140" i="1"/>
  <c r="BX140" i="1"/>
  <c r="CF140" i="1"/>
  <c r="CE140" i="1"/>
  <c r="CD140" i="1"/>
  <c r="CC140" i="1"/>
  <c r="CB140" i="1"/>
  <c r="CA140" i="1"/>
  <c r="BZ140" i="1"/>
  <c r="BY140" i="1"/>
  <c r="I140" i="1"/>
  <c r="H140" i="1"/>
  <c r="G140" i="1"/>
  <c r="D140" i="1"/>
  <c r="BW139" i="1"/>
  <c r="BX139" i="1"/>
  <c r="CF139" i="1"/>
  <c r="CE139" i="1"/>
  <c r="CD139" i="1"/>
  <c r="CC139" i="1"/>
  <c r="CB139" i="1"/>
  <c r="CA139" i="1"/>
  <c r="BZ139" i="1"/>
  <c r="BY139" i="1"/>
  <c r="I139" i="1"/>
  <c r="H139" i="1"/>
  <c r="G139" i="1"/>
  <c r="D139" i="1"/>
  <c r="BW138" i="1"/>
  <c r="BX138" i="1"/>
  <c r="CF138" i="1"/>
  <c r="CE138" i="1"/>
  <c r="CD138" i="1"/>
  <c r="CC138" i="1"/>
  <c r="CB138" i="1"/>
  <c r="CA138" i="1"/>
  <c r="BZ138" i="1"/>
  <c r="BY138" i="1"/>
  <c r="I138" i="1"/>
  <c r="H138" i="1"/>
  <c r="G138" i="1"/>
  <c r="D138" i="1"/>
  <c r="BW137" i="1"/>
  <c r="BX137" i="1"/>
  <c r="CF137" i="1"/>
  <c r="CE137" i="1"/>
  <c r="CD137" i="1"/>
  <c r="CC137" i="1"/>
  <c r="CB137" i="1"/>
  <c r="CA137" i="1"/>
  <c r="BZ137" i="1"/>
  <c r="BY137" i="1"/>
  <c r="I137" i="1"/>
  <c r="H137" i="1"/>
  <c r="G137" i="1"/>
  <c r="D137" i="1"/>
  <c r="BW136" i="1"/>
  <c r="BX136" i="1"/>
  <c r="CF136" i="1"/>
  <c r="CE136" i="1"/>
  <c r="CD136" i="1"/>
  <c r="CC136" i="1"/>
  <c r="CB136" i="1"/>
  <c r="CA136" i="1"/>
  <c r="BZ136" i="1"/>
  <c r="BY136" i="1"/>
  <c r="I136" i="1"/>
  <c r="H136" i="1"/>
  <c r="G136" i="1"/>
  <c r="D136" i="1"/>
  <c r="BW135" i="1"/>
  <c r="BX135" i="1"/>
  <c r="CF135" i="1"/>
  <c r="CE135" i="1"/>
  <c r="CD135" i="1"/>
  <c r="CC135" i="1"/>
  <c r="CB135" i="1"/>
  <c r="CA135" i="1"/>
  <c r="BZ135" i="1"/>
  <c r="BY135" i="1"/>
  <c r="I135" i="1"/>
  <c r="H135" i="1"/>
  <c r="G135" i="1"/>
  <c r="D135" i="1"/>
  <c r="BW134" i="1"/>
  <c r="BX134" i="1"/>
  <c r="CF134" i="1"/>
  <c r="CE134" i="1"/>
  <c r="CD134" i="1"/>
  <c r="CC134" i="1"/>
  <c r="CB134" i="1"/>
  <c r="CA134" i="1"/>
  <c r="BZ134" i="1"/>
  <c r="BY134" i="1"/>
  <c r="I134" i="1"/>
  <c r="H134" i="1"/>
  <c r="G134" i="1"/>
  <c r="D134" i="1"/>
  <c r="BW133" i="1"/>
  <c r="BX133" i="1"/>
  <c r="CF133" i="1"/>
  <c r="CE133" i="1"/>
  <c r="CD133" i="1"/>
  <c r="CC133" i="1"/>
  <c r="CB133" i="1"/>
  <c r="CA133" i="1"/>
  <c r="BZ133" i="1"/>
  <c r="BY133" i="1"/>
  <c r="I133" i="1"/>
  <c r="H133" i="1"/>
  <c r="G133" i="1"/>
  <c r="D133" i="1"/>
  <c r="BW132" i="1"/>
  <c r="BX132" i="1"/>
  <c r="CF132" i="1"/>
  <c r="CE132" i="1"/>
  <c r="CD132" i="1"/>
  <c r="CC132" i="1"/>
  <c r="CB132" i="1"/>
  <c r="CA132" i="1"/>
  <c r="BZ132" i="1"/>
  <c r="BY132" i="1"/>
  <c r="I132" i="1"/>
  <c r="H132" i="1"/>
  <c r="G132" i="1"/>
  <c r="D132" i="1"/>
  <c r="BW131" i="1"/>
  <c r="BX131" i="1"/>
  <c r="CF131" i="1"/>
  <c r="CE131" i="1"/>
  <c r="CD131" i="1"/>
  <c r="CC131" i="1"/>
  <c r="CB131" i="1"/>
  <c r="CA131" i="1"/>
  <c r="BZ131" i="1"/>
  <c r="BY131" i="1"/>
  <c r="I131" i="1"/>
  <c r="H131" i="1"/>
  <c r="G131" i="1"/>
  <c r="D131" i="1"/>
  <c r="BW130" i="1"/>
  <c r="BX130" i="1"/>
  <c r="CF130" i="1"/>
  <c r="CE130" i="1"/>
  <c r="CD130" i="1"/>
  <c r="CC130" i="1"/>
  <c r="CB130" i="1"/>
  <c r="CA130" i="1"/>
  <c r="BZ130" i="1"/>
  <c r="BY130" i="1"/>
  <c r="I130" i="1"/>
  <c r="H130" i="1"/>
  <c r="G130" i="1"/>
  <c r="D130" i="1"/>
  <c r="BW129" i="1"/>
  <c r="BX129" i="1"/>
  <c r="CF129" i="1"/>
  <c r="CE129" i="1"/>
  <c r="CD129" i="1"/>
  <c r="CC129" i="1"/>
  <c r="CB129" i="1"/>
  <c r="CA129" i="1"/>
  <c r="BZ129" i="1"/>
  <c r="BY129" i="1"/>
  <c r="I129" i="1"/>
  <c r="H129" i="1"/>
  <c r="G129" i="1"/>
  <c r="D129" i="1"/>
  <c r="BW128" i="1"/>
  <c r="BX128" i="1"/>
  <c r="CF128" i="1"/>
  <c r="CE128" i="1"/>
  <c r="CD128" i="1"/>
  <c r="CC128" i="1"/>
  <c r="CB128" i="1"/>
  <c r="CA128" i="1"/>
  <c r="BZ128" i="1"/>
  <c r="BY128" i="1"/>
  <c r="I128" i="1"/>
  <c r="H128" i="1"/>
  <c r="G128" i="1"/>
  <c r="D128" i="1"/>
  <c r="BW127" i="1"/>
  <c r="BX127" i="1"/>
  <c r="CF127" i="1"/>
  <c r="CE127" i="1"/>
  <c r="CD127" i="1"/>
  <c r="CC127" i="1"/>
  <c r="CB127" i="1"/>
  <c r="CA127" i="1"/>
  <c r="BZ127" i="1"/>
  <c r="BY127" i="1"/>
  <c r="I127" i="1"/>
  <c r="H127" i="1"/>
  <c r="G127" i="1"/>
  <c r="D127" i="1"/>
  <c r="BW126" i="1"/>
  <c r="BX126" i="1"/>
  <c r="CF126" i="1"/>
  <c r="CE126" i="1"/>
  <c r="CD126" i="1"/>
  <c r="CC126" i="1"/>
  <c r="CB126" i="1"/>
  <c r="CA126" i="1"/>
  <c r="BZ126" i="1"/>
  <c r="BY126" i="1"/>
  <c r="I126" i="1"/>
  <c r="H126" i="1"/>
  <c r="G126" i="1"/>
  <c r="D126" i="1"/>
  <c r="BW125" i="1"/>
  <c r="BX125" i="1"/>
  <c r="CF125" i="1"/>
  <c r="CE125" i="1"/>
  <c r="CD125" i="1"/>
  <c r="CC125" i="1"/>
  <c r="CB125" i="1"/>
  <c r="CA125" i="1"/>
  <c r="BZ125" i="1"/>
  <c r="BY125" i="1"/>
  <c r="I125" i="1"/>
  <c r="H125" i="1"/>
  <c r="G125" i="1"/>
  <c r="D125" i="1"/>
  <c r="BW124" i="1"/>
  <c r="BX124" i="1"/>
  <c r="CF124" i="1"/>
  <c r="CE124" i="1"/>
  <c r="CD124" i="1"/>
  <c r="CC124" i="1"/>
  <c r="CB124" i="1"/>
  <c r="CA124" i="1"/>
  <c r="BZ124" i="1"/>
  <c r="BY124" i="1"/>
  <c r="I124" i="1"/>
  <c r="H124" i="1"/>
  <c r="G124" i="1"/>
  <c r="D124" i="1"/>
  <c r="BW123" i="1"/>
  <c r="BX123" i="1"/>
  <c r="CF123" i="1"/>
  <c r="CE123" i="1"/>
  <c r="CD123" i="1"/>
  <c r="CC123" i="1"/>
  <c r="CB123" i="1"/>
  <c r="CA123" i="1"/>
  <c r="BZ123" i="1"/>
  <c r="BY123" i="1"/>
  <c r="I123" i="1"/>
  <c r="H123" i="1"/>
  <c r="G123" i="1"/>
  <c r="D123" i="1"/>
  <c r="BW122" i="1"/>
  <c r="BX122" i="1"/>
  <c r="CF122" i="1"/>
  <c r="CE122" i="1"/>
  <c r="CD122" i="1"/>
  <c r="CC122" i="1"/>
  <c r="CB122" i="1"/>
  <c r="CA122" i="1"/>
  <c r="BZ122" i="1"/>
  <c r="BY122" i="1"/>
  <c r="I122" i="1"/>
  <c r="H122" i="1"/>
  <c r="G122" i="1"/>
  <c r="D122" i="1"/>
  <c r="BW121" i="1"/>
  <c r="BX121" i="1"/>
  <c r="CF121" i="1"/>
  <c r="CE121" i="1"/>
  <c r="CD121" i="1"/>
  <c r="CC121" i="1"/>
  <c r="CB121" i="1"/>
  <c r="CA121" i="1"/>
  <c r="BZ121" i="1"/>
  <c r="BY121" i="1"/>
  <c r="I121" i="1"/>
  <c r="H121" i="1"/>
  <c r="G121" i="1"/>
  <c r="D121" i="1"/>
  <c r="BW120" i="1"/>
  <c r="BX120" i="1"/>
  <c r="CF120" i="1"/>
  <c r="CE120" i="1"/>
  <c r="CD120" i="1"/>
  <c r="CC120" i="1"/>
  <c r="CB120" i="1"/>
  <c r="CA120" i="1"/>
  <c r="BZ120" i="1"/>
  <c r="BY120" i="1"/>
  <c r="I120" i="1"/>
  <c r="H120" i="1"/>
  <c r="G120" i="1"/>
  <c r="D120" i="1"/>
  <c r="BW119" i="1"/>
  <c r="BX119" i="1"/>
  <c r="CF119" i="1"/>
  <c r="CE119" i="1"/>
  <c r="CD119" i="1"/>
  <c r="CC119" i="1"/>
  <c r="CB119" i="1"/>
  <c r="CA119" i="1"/>
  <c r="BZ119" i="1"/>
  <c r="BY119" i="1"/>
  <c r="I119" i="1"/>
  <c r="H119" i="1"/>
  <c r="G119" i="1"/>
  <c r="D119" i="1"/>
  <c r="BW118" i="1"/>
  <c r="BX118" i="1"/>
  <c r="CF118" i="1"/>
  <c r="CE118" i="1"/>
  <c r="CD118" i="1"/>
  <c r="CC118" i="1"/>
  <c r="CB118" i="1"/>
  <c r="CA118" i="1"/>
  <c r="BZ118" i="1"/>
  <c r="BY118" i="1"/>
  <c r="I118" i="1"/>
  <c r="H118" i="1"/>
  <c r="G118" i="1"/>
  <c r="D118" i="1"/>
  <c r="BW117" i="1"/>
  <c r="BX117" i="1"/>
  <c r="CF117" i="1"/>
  <c r="CE117" i="1"/>
  <c r="CD117" i="1"/>
  <c r="CC117" i="1"/>
  <c r="CB117" i="1"/>
  <c r="CA117" i="1"/>
  <c r="BZ117" i="1"/>
  <c r="BY117" i="1"/>
  <c r="I117" i="1"/>
  <c r="H117" i="1"/>
  <c r="G117" i="1"/>
  <c r="D117" i="1"/>
  <c r="BW116" i="1"/>
  <c r="BX116" i="1"/>
  <c r="CF116" i="1"/>
  <c r="CE116" i="1"/>
  <c r="CD116" i="1"/>
  <c r="CC116" i="1"/>
  <c r="CB116" i="1"/>
  <c r="CA116" i="1"/>
  <c r="BZ116" i="1"/>
  <c r="BY116" i="1"/>
  <c r="I116" i="1"/>
  <c r="H116" i="1"/>
  <c r="G116" i="1"/>
  <c r="D116" i="1"/>
  <c r="BW115" i="1"/>
  <c r="BX115" i="1"/>
  <c r="CF115" i="1"/>
  <c r="CE115" i="1"/>
  <c r="CD115" i="1"/>
  <c r="CC115" i="1"/>
  <c r="CB115" i="1"/>
  <c r="CA115" i="1"/>
  <c r="BZ115" i="1"/>
  <c r="BY115" i="1"/>
  <c r="I115" i="1"/>
  <c r="H115" i="1"/>
  <c r="G115" i="1"/>
  <c r="D115" i="1"/>
  <c r="BW114" i="1"/>
  <c r="BX114" i="1"/>
  <c r="CF114" i="1"/>
  <c r="CE114" i="1"/>
  <c r="CD114" i="1"/>
  <c r="CC114" i="1"/>
  <c r="CB114" i="1"/>
  <c r="CA114" i="1"/>
  <c r="BZ114" i="1"/>
  <c r="BY114" i="1"/>
  <c r="I114" i="1"/>
  <c r="H114" i="1"/>
  <c r="G114" i="1"/>
  <c r="D114" i="1"/>
  <c r="BW113" i="1"/>
  <c r="BX113" i="1"/>
  <c r="CF113" i="1"/>
  <c r="CE113" i="1"/>
  <c r="CD113" i="1"/>
  <c r="CC113" i="1"/>
  <c r="CB113" i="1"/>
  <c r="CA113" i="1"/>
  <c r="BZ113" i="1"/>
  <c r="BY113" i="1"/>
  <c r="I113" i="1"/>
  <c r="H113" i="1"/>
  <c r="G113" i="1"/>
  <c r="D113" i="1"/>
  <c r="BW112" i="1"/>
  <c r="BX112" i="1"/>
  <c r="CF112" i="1"/>
  <c r="CE112" i="1"/>
  <c r="CD112" i="1"/>
  <c r="CC112" i="1"/>
  <c r="CB112" i="1"/>
  <c r="CA112" i="1"/>
  <c r="BZ112" i="1"/>
  <c r="BY112" i="1"/>
  <c r="I112" i="1"/>
  <c r="H112" i="1"/>
  <c r="G112" i="1"/>
  <c r="D112" i="1"/>
  <c r="BW111" i="1"/>
  <c r="BX111" i="1"/>
  <c r="CF111" i="1"/>
  <c r="CE111" i="1"/>
  <c r="CD111" i="1"/>
  <c r="CC111" i="1"/>
  <c r="CB111" i="1"/>
  <c r="CA111" i="1"/>
  <c r="BZ111" i="1"/>
  <c r="BY111" i="1"/>
  <c r="I111" i="1"/>
  <c r="H111" i="1"/>
  <c r="G111" i="1"/>
  <c r="D111" i="1"/>
  <c r="BW110" i="1"/>
  <c r="BX110" i="1"/>
  <c r="CF110" i="1"/>
  <c r="CE110" i="1"/>
  <c r="CD110" i="1"/>
  <c r="CC110" i="1"/>
  <c r="CB110" i="1"/>
  <c r="CA110" i="1"/>
  <c r="BZ110" i="1"/>
  <c r="BY110" i="1"/>
  <c r="I110" i="1"/>
  <c r="H110" i="1"/>
  <c r="G110" i="1"/>
  <c r="D110" i="1"/>
  <c r="BW109" i="1"/>
  <c r="BX109" i="1"/>
  <c r="CF109" i="1"/>
  <c r="CE109" i="1"/>
  <c r="CD109" i="1"/>
  <c r="CC109" i="1"/>
  <c r="CB109" i="1"/>
  <c r="CA109" i="1"/>
  <c r="BZ109" i="1"/>
  <c r="BY109" i="1"/>
  <c r="I109" i="1"/>
  <c r="H109" i="1"/>
  <c r="G109" i="1"/>
  <c r="D109" i="1"/>
  <c r="BW108" i="1"/>
  <c r="BX108" i="1"/>
  <c r="CF108" i="1"/>
  <c r="CE108" i="1"/>
  <c r="CD108" i="1"/>
  <c r="CC108" i="1"/>
  <c r="CB108" i="1"/>
  <c r="CA108" i="1"/>
  <c r="BZ108" i="1"/>
  <c r="BY108" i="1"/>
  <c r="I108" i="1"/>
  <c r="H108" i="1"/>
  <c r="G108" i="1"/>
  <c r="D108" i="1"/>
  <c r="BW107" i="1"/>
  <c r="BX107" i="1"/>
  <c r="CF107" i="1"/>
  <c r="CE107" i="1"/>
  <c r="CD107" i="1"/>
  <c r="CC107" i="1"/>
  <c r="CB107" i="1"/>
  <c r="CA107" i="1"/>
  <c r="BZ107" i="1"/>
  <c r="BY107" i="1"/>
  <c r="I107" i="1"/>
  <c r="H107" i="1"/>
  <c r="G107" i="1"/>
  <c r="D107" i="1"/>
  <c r="BW106" i="1"/>
  <c r="BX106" i="1"/>
  <c r="CF106" i="1"/>
  <c r="CE106" i="1"/>
  <c r="CD106" i="1"/>
  <c r="CC106" i="1"/>
  <c r="CB106" i="1"/>
  <c r="CA106" i="1"/>
  <c r="BZ106" i="1"/>
  <c r="BY106" i="1"/>
  <c r="I106" i="1"/>
  <c r="H106" i="1"/>
  <c r="G106" i="1"/>
  <c r="D106" i="1"/>
  <c r="BW105" i="1"/>
  <c r="BX105" i="1"/>
  <c r="CF105" i="1"/>
  <c r="CE105" i="1"/>
  <c r="CD105" i="1"/>
  <c r="CC105" i="1"/>
  <c r="CB105" i="1"/>
  <c r="CA105" i="1"/>
  <c r="BZ105" i="1"/>
  <c r="BY105" i="1"/>
  <c r="I105" i="1"/>
  <c r="H105" i="1"/>
  <c r="G105" i="1"/>
  <c r="D105" i="1"/>
  <c r="BW104" i="1"/>
  <c r="BX104" i="1"/>
  <c r="CF104" i="1"/>
  <c r="CE104" i="1"/>
  <c r="CD104" i="1"/>
  <c r="CC104" i="1"/>
  <c r="CB104" i="1"/>
  <c r="CA104" i="1"/>
  <c r="BZ104" i="1"/>
  <c r="BY104" i="1"/>
  <c r="I104" i="1"/>
  <c r="H104" i="1"/>
  <c r="G104" i="1"/>
  <c r="D104" i="1"/>
  <c r="BW103" i="1"/>
  <c r="BX103" i="1"/>
  <c r="CF103" i="1"/>
  <c r="CE103" i="1"/>
  <c r="CD103" i="1"/>
  <c r="CC103" i="1"/>
  <c r="CB103" i="1"/>
  <c r="CA103" i="1"/>
  <c r="BZ103" i="1"/>
  <c r="BY103" i="1"/>
  <c r="I103" i="1"/>
  <c r="H103" i="1"/>
  <c r="G103" i="1"/>
  <c r="D103" i="1"/>
  <c r="BW102" i="1"/>
  <c r="BX102" i="1"/>
  <c r="CF102" i="1"/>
  <c r="CE102" i="1"/>
  <c r="CD102" i="1"/>
  <c r="CC102" i="1"/>
  <c r="CB102" i="1"/>
  <c r="CA102" i="1"/>
  <c r="BZ102" i="1"/>
  <c r="BY102" i="1"/>
  <c r="I102" i="1"/>
  <c r="H102" i="1"/>
  <c r="G102" i="1"/>
  <c r="D102" i="1"/>
  <c r="BW101" i="1"/>
  <c r="BX101" i="1"/>
  <c r="CF101" i="1"/>
  <c r="CE101" i="1"/>
  <c r="CD101" i="1"/>
  <c r="CC101" i="1"/>
  <c r="CB101" i="1"/>
  <c r="CA101" i="1"/>
  <c r="BZ101" i="1"/>
  <c r="BY101" i="1"/>
  <c r="I101" i="1"/>
  <c r="H101" i="1"/>
  <c r="G101" i="1"/>
  <c r="D101" i="1"/>
  <c r="BW100" i="1"/>
  <c r="BX100" i="1"/>
  <c r="CF100" i="1"/>
  <c r="CE100" i="1"/>
  <c r="CD100" i="1"/>
  <c r="CC100" i="1"/>
  <c r="CB100" i="1"/>
  <c r="CA100" i="1"/>
  <c r="BZ100" i="1"/>
  <c r="BY100" i="1"/>
  <c r="I100" i="1"/>
  <c r="H100" i="1"/>
  <c r="G100" i="1"/>
  <c r="D100" i="1"/>
  <c r="BW99" i="1"/>
  <c r="BX99" i="1"/>
  <c r="CF99" i="1"/>
  <c r="CE99" i="1"/>
  <c r="CD99" i="1"/>
  <c r="CC99" i="1"/>
  <c r="CB99" i="1"/>
  <c r="CA99" i="1"/>
  <c r="BZ99" i="1"/>
  <c r="BY99" i="1"/>
  <c r="I99" i="1"/>
  <c r="H99" i="1"/>
  <c r="G99" i="1"/>
  <c r="D99" i="1"/>
  <c r="BW98" i="1"/>
  <c r="BX98" i="1"/>
  <c r="CF98" i="1"/>
  <c r="CE98" i="1"/>
  <c r="CD98" i="1"/>
  <c r="CC98" i="1"/>
  <c r="CB98" i="1"/>
  <c r="CA98" i="1"/>
  <c r="BZ98" i="1"/>
  <c r="BY98" i="1"/>
  <c r="I98" i="1"/>
  <c r="H98" i="1"/>
  <c r="G98" i="1"/>
  <c r="D98" i="1"/>
  <c r="BW97" i="1"/>
  <c r="BX97" i="1"/>
  <c r="CF97" i="1"/>
  <c r="CE97" i="1"/>
  <c r="CD97" i="1"/>
  <c r="CC97" i="1"/>
  <c r="CB97" i="1"/>
  <c r="CA97" i="1"/>
  <c r="BZ97" i="1"/>
  <c r="BY97" i="1"/>
  <c r="I97" i="1"/>
  <c r="H97" i="1"/>
  <c r="G97" i="1"/>
  <c r="D97" i="1"/>
  <c r="BW96" i="1"/>
  <c r="BX96" i="1"/>
  <c r="CF96" i="1"/>
  <c r="CE96" i="1"/>
  <c r="CD96" i="1"/>
  <c r="CC96" i="1"/>
  <c r="CB96" i="1"/>
  <c r="CA96" i="1"/>
  <c r="BZ96" i="1"/>
  <c r="BY96" i="1"/>
  <c r="I96" i="1"/>
  <c r="H96" i="1"/>
  <c r="G96" i="1"/>
  <c r="D96" i="1"/>
  <c r="BW95" i="1"/>
  <c r="BX95" i="1"/>
  <c r="CF95" i="1"/>
  <c r="CE95" i="1"/>
  <c r="CD95" i="1"/>
  <c r="CC95" i="1"/>
  <c r="CB95" i="1"/>
  <c r="CA95" i="1"/>
  <c r="BZ95" i="1"/>
  <c r="BY95" i="1"/>
  <c r="I95" i="1"/>
  <c r="H95" i="1"/>
  <c r="G95" i="1"/>
  <c r="D95" i="1"/>
  <c r="BW94" i="1"/>
  <c r="BX94" i="1"/>
  <c r="CF94" i="1"/>
  <c r="CE94" i="1"/>
  <c r="CD94" i="1"/>
  <c r="CC94" i="1"/>
  <c r="CB94" i="1"/>
  <c r="CA94" i="1"/>
  <c r="BZ94" i="1"/>
  <c r="BY94" i="1"/>
  <c r="I94" i="1"/>
  <c r="H94" i="1"/>
  <c r="G94" i="1"/>
  <c r="D94" i="1"/>
  <c r="BW93" i="1"/>
  <c r="BX93" i="1"/>
  <c r="CF93" i="1"/>
  <c r="CE93" i="1"/>
  <c r="CD93" i="1"/>
  <c r="CC93" i="1"/>
  <c r="CB93" i="1"/>
  <c r="CA93" i="1"/>
  <c r="BZ93" i="1"/>
  <c r="BY93" i="1"/>
  <c r="I93" i="1"/>
  <c r="H93" i="1"/>
  <c r="G93" i="1"/>
  <c r="D93" i="1"/>
  <c r="BW92" i="1"/>
  <c r="BX92" i="1"/>
  <c r="CF92" i="1"/>
  <c r="CE92" i="1"/>
  <c r="CD92" i="1"/>
  <c r="CC92" i="1"/>
  <c r="CB92" i="1"/>
  <c r="CA92" i="1"/>
  <c r="BZ92" i="1"/>
  <c r="BY92" i="1"/>
  <c r="I92" i="1"/>
  <c r="H92" i="1"/>
  <c r="G92" i="1"/>
  <c r="D92" i="1"/>
  <c r="BW91" i="1"/>
  <c r="BX91" i="1"/>
  <c r="CF91" i="1"/>
  <c r="CE91" i="1"/>
  <c r="CD91" i="1"/>
  <c r="CC91" i="1"/>
  <c r="CB91" i="1"/>
  <c r="CA91" i="1"/>
  <c r="BZ91" i="1"/>
  <c r="BY91" i="1"/>
  <c r="I91" i="1"/>
  <c r="H91" i="1"/>
  <c r="G91" i="1"/>
  <c r="D91" i="1"/>
  <c r="BW90" i="1"/>
  <c r="BX90" i="1"/>
  <c r="CF90" i="1"/>
  <c r="CE90" i="1"/>
  <c r="CD90" i="1"/>
  <c r="CC90" i="1"/>
  <c r="CB90" i="1"/>
  <c r="CA90" i="1"/>
  <c r="BZ90" i="1"/>
  <c r="BY90" i="1"/>
  <c r="I90" i="1"/>
  <c r="H90" i="1"/>
  <c r="G90" i="1"/>
  <c r="D90" i="1"/>
  <c r="BW89" i="1"/>
  <c r="BX89" i="1"/>
  <c r="CF89" i="1"/>
  <c r="CE89" i="1"/>
  <c r="CD89" i="1"/>
  <c r="CC89" i="1"/>
  <c r="CB89" i="1"/>
  <c r="CA89" i="1"/>
  <c r="BZ89" i="1"/>
  <c r="BY89" i="1"/>
  <c r="I89" i="1"/>
  <c r="H89" i="1"/>
  <c r="G89" i="1"/>
  <c r="D89" i="1"/>
  <c r="BW88" i="1"/>
  <c r="BX88" i="1"/>
  <c r="CF88" i="1"/>
  <c r="CE88" i="1"/>
  <c r="CD88" i="1"/>
  <c r="CC88" i="1"/>
  <c r="CB88" i="1"/>
  <c r="CA88" i="1"/>
  <c r="BZ88" i="1"/>
  <c r="BY88" i="1"/>
  <c r="I88" i="1"/>
  <c r="H88" i="1"/>
  <c r="G88" i="1"/>
  <c r="D88" i="1"/>
  <c r="BW87" i="1"/>
  <c r="BX87" i="1"/>
  <c r="CF87" i="1"/>
  <c r="CE87" i="1"/>
  <c r="CD87" i="1"/>
  <c r="CC87" i="1"/>
  <c r="CB87" i="1"/>
  <c r="CA87" i="1"/>
  <c r="BZ87" i="1"/>
  <c r="BY87" i="1"/>
  <c r="I87" i="1"/>
  <c r="H87" i="1"/>
  <c r="G87" i="1"/>
  <c r="D87" i="1"/>
  <c r="BW86" i="1"/>
  <c r="BX86" i="1"/>
  <c r="CF86" i="1"/>
  <c r="CE86" i="1"/>
  <c r="CD86" i="1"/>
  <c r="CC86" i="1"/>
  <c r="CB86" i="1"/>
  <c r="CA86" i="1"/>
  <c r="BZ86" i="1"/>
  <c r="BY86" i="1"/>
  <c r="I86" i="1"/>
  <c r="H86" i="1"/>
  <c r="G86" i="1"/>
  <c r="D86" i="1"/>
  <c r="BW85" i="1"/>
  <c r="BX85" i="1"/>
  <c r="CF85" i="1"/>
  <c r="CE85" i="1"/>
  <c r="CD85" i="1"/>
  <c r="CC85" i="1"/>
  <c r="CB85" i="1"/>
  <c r="CA85" i="1"/>
  <c r="BZ85" i="1"/>
  <c r="BY85" i="1"/>
  <c r="I85" i="1"/>
  <c r="H85" i="1"/>
  <c r="G85" i="1"/>
  <c r="D85" i="1"/>
  <c r="BW84" i="1"/>
  <c r="BX84" i="1"/>
  <c r="CF84" i="1"/>
  <c r="CE84" i="1"/>
  <c r="CD84" i="1"/>
  <c r="CC84" i="1"/>
  <c r="CB84" i="1"/>
  <c r="CA84" i="1"/>
  <c r="BZ84" i="1"/>
  <c r="BY84" i="1"/>
  <c r="I84" i="1"/>
  <c r="H84" i="1"/>
  <c r="G84" i="1"/>
  <c r="D84" i="1"/>
  <c r="BW83" i="1"/>
  <c r="BX83" i="1"/>
  <c r="CF83" i="1"/>
  <c r="CE83" i="1"/>
  <c r="CD83" i="1"/>
  <c r="CC83" i="1"/>
  <c r="CB83" i="1"/>
  <c r="CA83" i="1"/>
  <c r="BZ83" i="1"/>
  <c r="BY83" i="1"/>
  <c r="I83" i="1"/>
  <c r="H83" i="1"/>
  <c r="G83" i="1"/>
  <c r="D83" i="1"/>
  <c r="BW82" i="1"/>
  <c r="BX82" i="1"/>
  <c r="CF82" i="1"/>
  <c r="CE82" i="1"/>
  <c r="CD82" i="1"/>
  <c r="CC82" i="1"/>
  <c r="CB82" i="1"/>
  <c r="CA82" i="1"/>
  <c r="BZ82" i="1"/>
  <c r="BY82" i="1"/>
  <c r="I82" i="1"/>
  <c r="H82" i="1"/>
  <c r="G82" i="1"/>
  <c r="D82" i="1"/>
  <c r="BW81" i="1"/>
  <c r="BX81" i="1"/>
  <c r="CF81" i="1"/>
  <c r="CE81" i="1"/>
  <c r="CD81" i="1"/>
  <c r="CC81" i="1"/>
  <c r="CB81" i="1"/>
  <c r="CA81" i="1"/>
  <c r="BZ81" i="1"/>
  <c r="BY81" i="1"/>
  <c r="I81" i="1"/>
  <c r="H81" i="1"/>
  <c r="G81" i="1"/>
  <c r="D81" i="1"/>
  <c r="BW80" i="1"/>
  <c r="BX80" i="1"/>
  <c r="CF80" i="1"/>
  <c r="CE80" i="1"/>
  <c r="CD80" i="1"/>
  <c r="CC80" i="1"/>
  <c r="CB80" i="1"/>
  <c r="CA80" i="1"/>
  <c r="BZ80" i="1"/>
  <c r="BY80" i="1"/>
  <c r="I80" i="1"/>
  <c r="H80" i="1"/>
  <c r="G80" i="1"/>
  <c r="D80" i="1"/>
  <c r="BW79" i="1"/>
  <c r="BX79" i="1"/>
  <c r="CF79" i="1"/>
  <c r="CE79" i="1"/>
  <c r="CD79" i="1"/>
  <c r="CC79" i="1"/>
  <c r="CB79" i="1"/>
  <c r="CA79" i="1"/>
  <c r="BZ79" i="1"/>
  <c r="BY79" i="1"/>
  <c r="I79" i="1"/>
  <c r="H79" i="1"/>
  <c r="G79" i="1"/>
  <c r="D79" i="1"/>
  <c r="BW78" i="1"/>
  <c r="BX78" i="1"/>
  <c r="CF78" i="1"/>
  <c r="CE78" i="1"/>
  <c r="CD78" i="1"/>
  <c r="CC78" i="1"/>
  <c r="CB78" i="1"/>
  <c r="CA78" i="1"/>
  <c r="BZ78" i="1"/>
  <c r="BY78" i="1"/>
  <c r="I78" i="1"/>
  <c r="H78" i="1"/>
  <c r="G78" i="1"/>
  <c r="D78" i="1"/>
  <c r="BW77" i="1"/>
  <c r="BX77" i="1"/>
  <c r="CF77" i="1"/>
  <c r="CE77" i="1"/>
  <c r="CD77" i="1"/>
  <c r="CC77" i="1"/>
  <c r="CB77" i="1"/>
  <c r="CA77" i="1"/>
  <c r="BZ77" i="1"/>
  <c r="BY77" i="1"/>
  <c r="I77" i="1"/>
  <c r="H77" i="1"/>
  <c r="G77" i="1"/>
  <c r="D77" i="1"/>
  <c r="BW76" i="1"/>
  <c r="BX76" i="1"/>
  <c r="CF76" i="1"/>
  <c r="CE76" i="1"/>
  <c r="CD76" i="1"/>
  <c r="CC76" i="1"/>
  <c r="CB76" i="1"/>
  <c r="CA76" i="1"/>
  <c r="BZ76" i="1"/>
  <c r="BY76" i="1"/>
  <c r="I76" i="1"/>
  <c r="H76" i="1"/>
  <c r="G76" i="1"/>
  <c r="D76" i="1"/>
  <c r="BW75" i="1"/>
  <c r="BX75" i="1"/>
  <c r="CF75" i="1"/>
  <c r="CE75" i="1"/>
  <c r="CD75" i="1"/>
  <c r="CC75" i="1"/>
  <c r="CB75" i="1"/>
  <c r="CA75" i="1"/>
  <c r="BZ75" i="1"/>
  <c r="BY75" i="1"/>
  <c r="I75" i="1"/>
  <c r="H75" i="1"/>
  <c r="G75" i="1"/>
  <c r="D75" i="1"/>
  <c r="BW74" i="1"/>
  <c r="BX74" i="1"/>
  <c r="CF74" i="1"/>
  <c r="CE74" i="1"/>
  <c r="CD74" i="1"/>
  <c r="CC74" i="1"/>
  <c r="CB74" i="1"/>
  <c r="CA74" i="1"/>
  <c r="BZ74" i="1"/>
  <c r="BY74" i="1"/>
  <c r="I74" i="1"/>
  <c r="H74" i="1"/>
  <c r="G74" i="1"/>
  <c r="D74" i="1"/>
  <c r="BW73" i="1"/>
  <c r="BX73" i="1"/>
  <c r="CF73" i="1"/>
  <c r="CE73" i="1"/>
  <c r="CD73" i="1"/>
  <c r="CC73" i="1"/>
  <c r="CB73" i="1"/>
  <c r="CA73" i="1"/>
  <c r="BZ73" i="1"/>
  <c r="BY73" i="1"/>
  <c r="I73" i="1"/>
  <c r="H73" i="1"/>
  <c r="G73" i="1"/>
  <c r="D73" i="1"/>
  <c r="BW72" i="1"/>
  <c r="BX72" i="1"/>
  <c r="CF72" i="1"/>
  <c r="CE72" i="1"/>
  <c r="CD72" i="1"/>
  <c r="CC72" i="1"/>
  <c r="CB72" i="1"/>
  <c r="CA72" i="1"/>
  <c r="BZ72" i="1"/>
  <c r="BY72" i="1"/>
  <c r="I72" i="1"/>
  <c r="H72" i="1"/>
  <c r="G72" i="1"/>
  <c r="D72" i="1"/>
  <c r="BW71" i="1"/>
  <c r="BX71" i="1"/>
  <c r="CF71" i="1"/>
  <c r="CE71" i="1"/>
  <c r="CD71" i="1"/>
  <c r="CC71" i="1"/>
  <c r="CB71" i="1"/>
  <c r="CA71" i="1"/>
  <c r="BZ71" i="1"/>
  <c r="BY71" i="1"/>
  <c r="I71" i="1"/>
  <c r="H71" i="1"/>
  <c r="G71" i="1"/>
  <c r="D71" i="1"/>
  <c r="BW70" i="1"/>
  <c r="BX70" i="1"/>
  <c r="CF70" i="1"/>
  <c r="CE70" i="1"/>
  <c r="CD70" i="1"/>
  <c r="CC70" i="1"/>
  <c r="CB70" i="1"/>
  <c r="CA70" i="1"/>
  <c r="BZ70" i="1"/>
  <c r="BY70" i="1"/>
  <c r="I70" i="1"/>
  <c r="H70" i="1"/>
  <c r="G70" i="1"/>
  <c r="D70" i="1"/>
  <c r="BW69" i="1"/>
  <c r="BX69" i="1"/>
  <c r="CF69" i="1"/>
  <c r="CE69" i="1"/>
  <c r="CD69" i="1"/>
  <c r="CC69" i="1"/>
  <c r="CB69" i="1"/>
  <c r="CA69" i="1"/>
  <c r="BZ69" i="1"/>
  <c r="BY69" i="1"/>
  <c r="I69" i="1"/>
  <c r="H69" i="1"/>
  <c r="G69" i="1"/>
  <c r="D69" i="1"/>
  <c r="BW68" i="1"/>
  <c r="BX68" i="1"/>
  <c r="CF68" i="1"/>
  <c r="CE68" i="1"/>
  <c r="CD68" i="1"/>
  <c r="CC68" i="1"/>
  <c r="CB68" i="1"/>
  <c r="CA68" i="1"/>
  <c r="BZ68" i="1"/>
  <c r="BY68" i="1"/>
  <c r="I68" i="1"/>
  <c r="H68" i="1"/>
  <c r="G68" i="1"/>
  <c r="D68" i="1"/>
  <c r="BW67" i="1"/>
  <c r="BX67" i="1"/>
  <c r="CF67" i="1"/>
  <c r="CE67" i="1"/>
  <c r="CD67" i="1"/>
  <c r="CC67" i="1"/>
  <c r="CB67" i="1"/>
  <c r="CA67" i="1"/>
  <c r="BZ67" i="1"/>
  <c r="BY67" i="1"/>
  <c r="I67" i="1"/>
  <c r="H67" i="1"/>
  <c r="G67" i="1"/>
  <c r="D67" i="1"/>
  <c r="BW66" i="1"/>
  <c r="BX66" i="1"/>
  <c r="CF66" i="1"/>
  <c r="CE66" i="1"/>
  <c r="CD66" i="1"/>
  <c r="CC66" i="1"/>
  <c r="CB66" i="1"/>
  <c r="CA66" i="1"/>
  <c r="BZ66" i="1"/>
  <c r="BY66" i="1"/>
  <c r="I66" i="1"/>
  <c r="H66" i="1"/>
  <c r="G66" i="1"/>
  <c r="D66" i="1"/>
  <c r="BW65" i="1"/>
  <c r="BX65" i="1"/>
  <c r="CF65" i="1"/>
  <c r="CE65" i="1"/>
  <c r="CD65" i="1"/>
  <c r="CC65" i="1"/>
  <c r="CB65" i="1"/>
  <c r="CA65" i="1"/>
  <c r="BZ65" i="1"/>
  <c r="BY65" i="1"/>
  <c r="I65" i="1"/>
  <c r="H65" i="1"/>
  <c r="G65" i="1"/>
  <c r="D65" i="1"/>
  <c r="BW64" i="1"/>
  <c r="BX64" i="1"/>
  <c r="CF64" i="1"/>
  <c r="CE64" i="1"/>
  <c r="CD64" i="1"/>
  <c r="CC64" i="1"/>
  <c r="CB64" i="1"/>
  <c r="CA64" i="1"/>
  <c r="BZ64" i="1"/>
  <c r="BY64" i="1"/>
  <c r="I64" i="1"/>
  <c r="H64" i="1"/>
  <c r="G64" i="1"/>
  <c r="D64" i="1"/>
  <c r="BW63" i="1"/>
  <c r="BX63" i="1"/>
  <c r="CF63" i="1"/>
  <c r="CE63" i="1"/>
  <c r="CD63" i="1"/>
  <c r="CC63" i="1"/>
  <c r="CB63" i="1"/>
  <c r="CA63" i="1"/>
  <c r="BZ63" i="1"/>
  <c r="BY63" i="1"/>
  <c r="I63" i="1"/>
  <c r="H63" i="1"/>
  <c r="G63" i="1"/>
  <c r="D63" i="1"/>
  <c r="BW62" i="1"/>
  <c r="BX62" i="1"/>
  <c r="CF62" i="1"/>
  <c r="CE62" i="1"/>
  <c r="CD62" i="1"/>
  <c r="CC62" i="1"/>
  <c r="CB62" i="1"/>
  <c r="CA62" i="1"/>
  <c r="BZ62" i="1"/>
  <c r="BY62" i="1"/>
  <c r="I62" i="1"/>
  <c r="H62" i="1"/>
  <c r="G62" i="1"/>
  <c r="D62" i="1"/>
  <c r="BW61" i="1"/>
  <c r="BX61" i="1"/>
  <c r="CF61" i="1"/>
  <c r="CE61" i="1"/>
  <c r="CD61" i="1"/>
  <c r="CC61" i="1"/>
  <c r="CB61" i="1"/>
  <c r="CA61" i="1"/>
  <c r="BZ61" i="1"/>
  <c r="BY61" i="1"/>
  <c r="I61" i="1"/>
  <c r="H61" i="1"/>
  <c r="G61" i="1"/>
  <c r="D61" i="1"/>
  <c r="BW60" i="1"/>
  <c r="BX60" i="1"/>
  <c r="CF60" i="1"/>
  <c r="CE60" i="1"/>
  <c r="CD60" i="1"/>
  <c r="CC60" i="1"/>
  <c r="CB60" i="1"/>
  <c r="CA60" i="1"/>
  <c r="BZ60" i="1"/>
  <c r="BY60" i="1"/>
  <c r="I60" i="1"/>
  <c r="H60" i="1"/>
  <c r="G60" i="1"/>
  <c r="D60" i="1"/>
  <c r="BW59" i="1"/>
  <c r="BX59" i="1"/>
  <c r="CF59" i="1"/>
  <c r="CE59" i="1"/>
  <c r="CD59" i="1"/>
  <c r="CC59" i="1"/>
  <c r="CB59" i="1"/>
  <c r="CA59" i="1"/>
  <c r="BZ59" i="1"/>
  <c r="BY59" i="1"/>
  <c r="I59" i="1"/>
  <c r="H59" i="1"/>
  <c r="G59" i="1"/>
  <c r="D59" i="1"/>
  <c r="BW58" i="1"/>
  <c r="BX58" i="1"/>
  <c r="CF58" i="1"/>
  <c r="CE58" i="1"/>
  <c r="CD58" i="1"/>
  <c r="CC58" i="1"/>
  <c r="CB58" i="1"/>
  <c r="CA58" i="1"/>
  <c r="BZ58" i="1"/>
  <c r="BY58" i="1"/>
  <c r="I58" i="1"/>
  <c r="H58" i="1"/>
  <c r="G58" i="1"/>
  <c r="D58" i="1"/>
  <c r="BW57" i="1"/>
  <c r="BX57" i="1"/>
  <c r="CF57" i="1"/>
  <c r="CE57" i="1"/>
  <c r="CD57" i="1"/>
  <c r="CC57" i="1"/>
  <c r="CB57" i="1"/>
  <c r="CA57" i="1"/>
  <c r="BZ57" i="1"/>
  <c r="BY57" i="1"/>
  <c r="I57" i="1"/>
  <c r="H57" i="1"/>
  <c r="G57" i="1"/>
  <c r="D57" i="1"/>
  <c r="BW56" i="1"/>
  <c r="BX56" i="1"/>
  <c r="CF56" i="1"/>
  <c r="CE56" i="1"/>
  <c r="CD56" i="1"/>
  <c r="CC56" i="1"/>
  <c r="CB56" i="1"/>
  <c r="CA56" i="1"/>
  <c r="BZ56" i="1"/>
  <c r="BY56" i="1"/>
  <c r="I56" i="1"/>
  <c r="H56" i="1"/>
  <c r="G56" i="1"/>
  <c r="D56" i="1"/>
  <c r="BW55" i="1"/>
  <c r="BX55" i="1"/>
  <c r="CF55" i="1"/>
  <c r="CE55" i="1"/>
  <c r="CD55" i="1"/>
  <c r="CC55" i="1"/>
  <c r="CB55" i="1"/>
  <c r="CA55" i="1"/>
  <c r="BZ55" i="1"/>
  <c r="BY55" i="1"/>
  <c r="I55" i="1"/>
  <c r="H55" i="1"/>
  <c r="G55" i="1"/>
  <c r="D55" i="1"/>
  <c r="BW54" i="1"/>
  <c r="BX54" i="1"/>
  <c r="CF54" i="1"/>
  <c r="CE54" i="1"/>
  <c r="CD54" i="1"/>
  <c r="CC54" i="1"/>
  <c r="CB54" i="1"/>
  <c r="CA54" i="1"/>
  <c r="BZ54" i="1"/>
  <c r="BY54" i="1"/>
  <c r="I54" i="1"/>
  <c r="H54" i="1"/>
  <c r="G54" i="1"/>
  <c r="D54" i="1"/>
  <c r="BW53" i="1"/>
  <c r="BX53" i="1"/>
  <c r="CF53" i="1"/>
  <c r="CE53" i="1"/>
  <c r="CD53" i="1"/>
  <c r="CC53" i="1"/>
  <c r="CB53" i="1"/>
  <c r="CA53" i="1"/>
  <c r="BZ53" i="1"/>
  <c r="BY53" i="1"/>
  <c r="I53" i="1"/>
  <c r="H53" i="1"/>
  <c r="G53" i="1"/>
  <c r="D53" i="1"/>
  <c r="BW52" i="1"/>
  <c r="BX52" i="1"/>
  <c r="CF52" i="1"/>
  <c r="CE52" i="1"/>
  <c r="CD52" i="1"/>
  <c r="CC52" i="1"/>
  <c r="CB52" i="1"/>
  <c r="CA52" i="1"/>
  <c r="BZ52" i="1"/>
  <c r="BY52" i="1"/>
  <c r="I52" i="1"/>
  <c r="H52" i="1"/>
  <c r="G52" i="1"/>
  <c r="D52" i="1"/>
  <c r="BW51" i="1"/>
  <c r="BX51" i="1"/>
  <c r="CF51" i="1"/>
  <c r="CE51" i="1"/>
  <c r="CD51" i="1"/>
  <c r="CC51" i="1"/>
  <c r="CB51" i="1"/>
  <c r="CA51" i="1"/>
  <c r="BZ51" i="1"/>
  <c r="BY51" i="1"/>
  <c r="I51" i="1"/>
  <c r="H51" i="1"/>
  <c r="G51" i="1"/>
  <c r="D51" i="1"/>
  <c r="BW50" i="1"/>
  <c r="BX50" i="1"/>
  <c r="CF50" i="1"/>
  <c r="CE50" i="1"/>
  <c r="CD50" i="1"/>
  <c r="CC50" i="1"/>
  <c r="CB50" i="1"/>
  <c r="CA50" i="1"/>
  <c r="BZ50" i="1"/>
  <c r="BY50" i="1"/>
  <c r="I50" i="1"/>
  <c r="H50" i="1"/>
  <c r="G50" i="1"/>
  <c r="D50" i="1"/>
  <c r="BW49" i="1"/>
  <c r="BX49" i="1"/>
  <c r="CF49" i="1"/>
  <c r="CE49" i="1"/>
  <c r="CD49" i="1"/>
  <c r="CC49" i="1"/>
  <c r="CB49" i="1"/>
  <c r="CA49" i="1"/>
  <c r="BZ49" i="1"/>
  <c r="BY49" i="1"/>
  <c r="I49" i="1"/>
  <c r="H49" i="1"/>
  <c r="G49" i="1"/>
  <c r="D49" i="1"/>
  <c r="BW48" i="1"/>
  <c r="BX48" i="1"/>
  <c r="CF48" i="1"/>
  <c r="CE48" i="1"/>
  <c r="CD48" i="1"/>
  <c r="CC48" i="1"/>
  <c r="CB48" i="1"/>
  <c r="CA48" i="1"/>
  <c r="BZ48" i="1"/>
  <c r="BY48" i="1"/>
  <c r="I48" i="1"/>
  <c r="H48" i="1"/>
  <c r="G48" i="1"/>
  <c r="D48" i="1"/>
  <c r="BW47" i="1"/>
  <c r="BX47" i="1"/>
  <c r="CF47" i="1"/>
  <c r="CE47" i="1"/>
  <c r="CD47" i="1"/>
  <c r="CC47" i="1"/>
  <c r="CB47" i="1"/>
  <c r="CA47" i="1"/>
  <c r="BZ47" i="1"/>
  <c r="BY47" i="1"/>
  <c r="I47" i="1"/>
  <c r="H47" i="1"/>
  <c r="G47" i="1"/>
  <c r="D47" i="1"/>
  <c r="BW46" i="1"/>
  <c r="BX46" i="1"/>
  <c r="CF46" i="1"/>
  <c r="CE46" i="1"/>
  <c r="CD46" i="1"/>
  <c r="CC46" i="1"/>
  <c r="CB46" i="1"/>
  <c r="CA46" i="1"/>
  <c r="BZ46" i="1"/>
  <c r="BY46" i="1"/>
  <c r="I46" i="1"/>
  <c r="H46" i="1"/>
  <c r="G46" i="1"/>
  <c r="D46" i="1"/>
  <c r="BW45" i="1"/>
  <c r="BX45" i="1"/>
  <c r="CF45" i="1"/>
  <c r="CE45" i="1"/>
  <c r="CD45" i="1"/>
  <c r="CC45" i="1"/>
  <c r="CB45" i="1"/>
  <c r="CA45" i="1"/>
  <c r="BZ45" i="1"/>
  <c r="BY45" i="1"/>
  <c r="I45" i="1"/>
  <c r="H45" i="1"/>
  <c r="G45" i="1"/>
  <c r="D45" i="1"/>
  <c r="BW44" i="1"/>
  <c r="BX44" i="1"/>
  <c r="CF44" i="1"/>
  <c r="CE44" i="1"/>
  <c r="CD44" i="1"/>
  <c r="CC44" i="1"/>
  <c r="CB44" i="1"/>
  <c r="CA44" i="1"/>
  <c r="BZ44" i="1"/>
  <c r="BY44" i="1"/>
  <c r="I44" i="1"/>
  <c r="H44" i="1"/>
  <c r="G44" i="1"/>
  <c r="D44" i="1"/>
  <c r="BW43" i="1"/>
  <c r="BX43" i="1"/>
  <c r="CF43" i="1"/>
  <c r="CE43" i="1"/>
  <c r="CD43" i="1"/>
  <c r="CC43" i="1"/>
  <c r="CB43" i="1"/>
  <c r="CA43" i="1"/>
  <c r="BZ43" i="1"/>
  <c r="BY43" i="1"/>
  <c r="I43" i="1"/>
  <c r="H43" i="1"/>
  <c r="G43" i="1"/>
  <c r="D43" i="1"/>
  <c r="BW42" i="1"/>
  <c r="BX42" i="1"/>
  <c r="CF42" i="1"/>
  <c r="CE42" i="1"/>
  <c r="CD42" i="1"/>
  <c r="CC42" i="1"/>
  <c r="CB42" i="1"/>
  <c r="CA42" i="1"/>
  <c r="BZ42" i="1"/>
  <c r="BY42" i="1"/>
  <c r="I42" i="1"/>
  <c r="H42" i="1"/>
  <c r="G42" i="1"/>
  <c r="D42" i="1"/>
  <c r="BW41" i="1"/>
  <c r="BX41" i="1"/>
  <c r="CF41" i="1"/>
  <c r="CE41" i="1"/>
  <c r="CD41" i="1"/>
  <c r="CC41" i="1"/>
  <c r="CB41" i="1"/>
  <c r="CA41" i="1"/>
  <c r="BZ41" i="1"/>
  <c r="BY41" i="1"/>
  <c r="I41" i="1"/>
  <c r="H41" i="1"/>
  <c r="G41" i="1"/>
  <c r="D41" i="1"/>
  <c r="BW40" i="1"/>
  <c r="BX40" i="1"/>
  <c r="CF40" i="1"/>
  <c r="CE40" i="1"/>
  <c r="CD40" i="1"/>
  <c r="CC40" i="1"/>
  <c r="CB40" i="1"/>
  <c r="CA40" i="1"/>
  <c r="BZ40" i="1"/>
  <c r="BY40" i="1"/>
  <c r="I40" i="1"/>
  <c r="H40" i="1"/>
  <c r="G40" i="1"/>
  <c r="D40" i="1"/>
  <c r="BW39" i="1"/>
  <c r="BX39" i="1"/>
  <c r="CF39" i="1"/>
  <c r="CE39" i="1"/>
  <c r="CD39" i="1"/>
  <c r="CC39" i="1"/>
  <c r="CB39" i="1"/>
  <c r="CA39" i="1"/>
  <c r="BZ39" i="1"/>
  <c r="BY39" i="1"/>
  <c r="I39" i="1"/>
  <c r="H39" i="1"/>
  <c r="G39" i="1"/>
  <c r="D39" i="1"/>
  <c r="BW38" i="1"/>
  <c r="BX38" i="1"/>
  <c r="CF38" i="1"/>
  <c r="CE38" i="1"/>
  <c r="CD38" i="1"/>
  <c r="CC38" i="1"/>
  <c r="CB38" i="1"/>
  <c r="CA38" i="1"/>
  <c r="BZ38" i="1"/>
  <c r="BY38" i="1"/>
  <c r="I38" i="1"/>
  <c r="H38" i="1"/>
  <c r="G38" i="1"/>
  <c r="D38" i="1"/>
  <c r="BW37" i="1"/>
  <c r="BX37" i="1"/>
  <c r="CF37" i="1"/>
  <c r="CE37" i="1"/>
  <c r="CD37" i="1"/>
  <c r="CC37" i="1"/>
  <c r="CB37" i="1"/>
  <c r="CA37" i="1"/>
  <c r="BZ37" i="1"/>
  <c r="BY37" i="1"/>
  <c r="I37" i="1"/>
  <c r="H37" i="1"/>
  <c r="G37" i="1"/>
  <c r="D37" i="1"/>
  <c r="BW36" i="1"/>
  <c r="BX36" i="1"/>
  <c r="CF36" i="1"/>
  <c r="CE36" i="1"/>
  <c r="CD36" i="1"/>
  <c r="CC36" i="1"/>
  <c r="CB36" i="1"/>
  <c r="CA36" i="1"/>
  <c r="BZ36" i="1"/>
  <c r="BY36" i="1"/>
  <c r="I36" i="1"/>
  <c r="H36" i="1"/>
  <c r="G36" i="1"/>
  <c r="D36" i="1"/>
  <c r="BW35" i="1"/>
  <c r="BX35" i="1"/>
  <c r="CF35" i="1"/>
  <c r="CE35" i="1"/>
  <c r="CD35" i="1"/>
  <c r="CC35" i="1"/>
  <c r="CB35" i="1"/>
  <c r="CA35" i="1"/>
  <c r="BZ35" i="1"/>
  <c r="BY35" i="1"/>
  <c r="I35" i="1"/>
  <c r="H35" i="1"/>
  <c r="G35" i="1"/>
  <c r="D35" i="1"/>
  <c r="BW34" i="1"/>
  <c r="BX34" i="1"/>
  <c r="CF34" i="1"/>
  <c r="CE34" i="1"/>
  <c r="CD34" i="1"/>
  <c r="CC34" i="1"/>
  <c r="CB34" i="1"/>
  <c r="CA34" i="1"/>
  <c r="BZ34" i="1"/>
  <c r="BY34" i="1"/>
  <c r="I34" i="1"/>
  <c r="H34" i="1"/>
  <c r="G34" i="1"/>
  <c r="D34" i="1"/>
  <c r="BW33" i="1"/>
  <c r="BX33" i="1"/>
  <c r="CF33" i="1"/>
  <c r="CE33" i="1"/>
  <c r="CD33" i="1"/>
  <c r="CC33" i="1"/>
  <c r="CB33" i="1"/>
  <c r="CA33" i="1"/>
  <c r="BZ33" i="1"/>
  <c r="BY33" i="1"/>
  <c r="I33" i="1"/>
  <c r="H33" i="1"/>
  <c r="G33" i="1"/>
  <c r="D33" i="1"/>
  <c r="BW32" i="1"/>
  <c r="BX32" i="1"/>
  <c r="CF32" i="1"/>
  <c r="CE32" i="1"/>
  <c r="CD32" i="1"/>
  <c r="CC32" i="1"/>
  <c r="CB32" i="1"/>
  <c r="CA32" i="1"/>
  <c r="BZ32" i="1"/>
  <c r="BY32" i="1"/>
  <c r="I32" i="1"/>
  <c r="H32" i="1"/>
  <c r="G32" i="1"/>
  <c r="D32" i="1"/>
  <c r="BW31" i="1"/>
  <c r="BX31" i="1"/>
  <c r="CF31" i="1"/>
  <c r="CE31" i="1"/>
  <c r="CD31" i="1"/>
  <c r="CC31" i="1"/>
  <c r="CB31" i="1"/>
  <c r="CA31" i="1"/>
  <c r="BZ31" i="1"/>
  <c r="BY31" i="1"/>
  <c r="I31" i="1"/>
  <c r="H31" i="1"/>
  <c r="G31" i="1"/>
  <c r="D31" i="1"/>
  <c r="BW30" i="1"/>
  <c r="BX30" i="1"/>
  <c r="CF30" i="1"/>
  <c r="CE30" i="1"/>
  <c r="CD30" i="1"/>
  <c r="CC30" i="1"/>
  <c r="CB30" i="1"/>
  <c r="CA30" i="1"/>
  <c r="BZ30" i="1"/>
  <c r="BY30" i="1"/>
  <c r="I30" i="1"/>
  <c r="H30" i="1"/>
  <c r="G30" i="1"/>
  <c r="D30" i="1"/>
  <c r="BW29" i="1"/>
  <c r="BX29" i="1"/>
  <c r="CF29" i="1"/>
  <c r="CE29" i="1"/>
  <c r="CD29" i="1"/>
  <c r="CC29" i="1"/>
  <c r="CB29" i="1"/>
  <c r="CA29" i="1"/>
  <c r="BZ29" i="1"/>
  <c r="BY29" i="1"/>
  <c r="I29" i="1"/>
  <c r="H29" i="1"/>
  <c r="G29" i="1"/>
  <c r="D29" i="1"/>
  <c r="BW28" i="1"/>
  <c r="BX28" i="1"/>
  <c r="CF28" i="1"/>
  <c r="CE28" i="1"/>
  <c r="CD28" i="1"/>
  <c r="CC28" i="1"/>
  <c r="CB28" i="1"/>
  <c r="CA28" i="1"/>
  <c r="BZ28" i="1"/>
  <c r="BY28" i="1"/>
  <c r="I28" i="1"/>
  <c r="H28" i="1"/>
  <c r="G28" i="1"/>
  <c r="D28" i="1"/>
  <c r="BW27" i="1"/>
  <c r="BX27" i="1"/>
  <c r="CF27" i="1"/>
  <c r="CE27" i="1"/>
  <c r="CD27" i="1"/>
  <c r="CC27" i="1"/>
  <c r="CB27" i="1"/>
  <c r="CA27" i="1"/>
  <c r="BZ27" i="1"/>
  <c r="BY27" i="1"/>
  <c r="I27" i="1"/>
  <c r="H27" i="1"/>
  <c r="G27" i="1"/>
  <c r="D27" i="1"/>
  <c r="BW26" i="1"/>
  <c r="BX26" i="1"/>
  <c r="CF26" i="1"/>
  <c r="CE26" i="1"/>
  <c r="CD26" i="1"/>
  <c r="CC26" i="1"/>
  <c r="CB26" i="1"/>
  <c r="CA26" i="1"/>
  <c r="BZ26" i="1"/>
  <c r="BY26" i="1"/>
  <c r="I26" i="1"/>
  <c r="H26" i="1"/>
  <c r="G26" i="1"/>
  <c r="D26" i="1"/>
  <c r="BW25" i="1"/>
  <c r="BX25" i="1"/>
  <c r="CF25" i="1"/>
  <c r="CE25" i="1"/>
  <c r="CD25" i="1"/>
  <c r="CC25" i="1"/>
  <c r="CB25" i="1"/>
  <c r="CA25" i="1"/>
  <c r="BZ25" i="1"/>
  <c r="BY25" i="1"/>
  <c r="I25" i="1"/>
  <c r="H25" i="1"/>
  <c r="G25" i="1"/>
  <c r="D25" i="1"/>
  <c r="BW24" i="1"/>
  <c r="BX24" i="1"/>
  <c r="CF24" i="1"/>
  <c r="CE24" i="1"/>
  <c r="CD24" i="1"/>
  <c r="CC24" i="1"/>
  <c r="CB24" i="1"/>
  <c r="CA24" i="1"/>
  <c r="BZ24" i="1"/>
  <c r="BY24" i="1"/>
  <c r="I24" i="1"/>
  <c r="H24" i="1"/>
  <c r="G24" i="1"/>
  <c r="D24" i="1"/>
  <c r="BW23" i="1"/>
  <c r="BX23" i="1"/>
  <c r="CF23" i="1"/>
  <c r="CE23" i="1"/>
  <c r="CD23" i="1"/>
  <c r="CC23" i="1"/>
  <c r="CB23" i="1"/>
  <c r="CA23" i="1"/>
  <c r="BZ23" i="1"/>
  <c r="BY23" i="1"/>
  <c r="I23" i="1"/>
  <c r="H23" i="1"/>
  <c r="G23" i="1"/>
  <c r="D23" i="1"/>
  <c r="BW22" i="1"/>
  <c r="BX22" i="1"/>
  <c r="CF22" i="1"/>
  <c r="CE22" i="1"/>
  <c r="CD22" i="1"/>
  <c r="CC22" i="1"/>
  <c r="CB22" i="1"/>
  <c r="CA22" i="1"/>
  <c r="BZ22" i="1"/>
  <c r="BY22" i="1"/>
  <c r="I22" i="1"/>
  <c r="H22" i="1"/>
  <c r="G22" i="1"/>
  <c r="D22" i="1"/>
  <c r="BW21" i="1"/>
  <c r="BX21" i="1"/>
  <c r="CF21" i="1"/>
  <c r="CE21" i="1"/>
  <c r="CD21" i="1"/>
  <c r="CC21" i="1"/>
  <c r="CB21" i="1"/>
  <c r="CA21" i="1"/>
  <c r="BZ21" i="1"/>
  <c r="BY21" i="1"/>
  <c r="I21" i="1"/>
  <c r="H21" i="1"/>
  <c r="G21" i="1"/>
  <c r="D21" i="1"/>
  <c r="BW20" i="1"/>
  <c r="BX20" i="1"/>
  <c r="CF20" i="1"/>
  <c r="CE20" i="1"/>
  <c r="CD20" i="1"/>
  <c r="CC20" i="1"/>
  <c r="CB20" i="1"/>
  <c r="CA20" i="1"/>
  <c r="BZ20" i="1"/>
  <c r="BY20" i="1"/>
  <c r="I20" i="1"/>
  <c r="H20" i="1"/>
  <c r="G20" i="1"/>
  <c r="D20" i="1"/>
  <c r="BW19" i="1"/>
  <c r="BX19" i="1"/>
  <c r="CF19" i="1"/>
  <c r="CE19" i="1"/>
  <c r="CD19" i="1"/>
  <c r="CC19" i="1"/>
  <c r="CB19" i="1"/>
  <c r="CA19" i="1"/>
  <c r="BZ19" i="1"/>
  <c r="BY19" i="1"/>
  <c r="I19" i="1"/>
  <c r="H19" i="1"/>
  <c r="G19" i="1"/>
  <c r="D19" i="1"/>
  <c r="BW18" i="1"/>
  <c r="BX18" i="1"/>
  <c r="CF18" i="1"/>
  <c r="CE18" i="1"/>
  <c r="CD18" i="1"/>
  <c r="CC18" i="1"/>
  <c r="CB18" i="1"/>
  <c r="CA18" i="1"/>
  <c r="BZ18" i="1"/>
  <c r="BY18" i="1"/>
  <c r="I18" i="1"/>
  <c r="H18" i="1"/>
  <c r="G18" i="1"/>
  <c r="D18" i="1"/>
  <c r="BW17" i="1"/>
  <c r="BX17" i="1"/>
  <c r="CF17" i="1"/>
  <c r="CE17" i="1"/>
  <c r="CD17" i="1"/>
  <c r="CC17" i="1"/>
  <c r="CB17" i="1"/>
  <c r="CA17" i="1"/>
  <c r="BZ17" i="1"/>
  <c r="BY17" i="1"/>
  <c r="I17" i="1"/>
  <c r="H17" i="1"/>
  <c r="G17" i="1"/>
  <c r="D17" i="1"/>
  <c r="BW16" i="1"/>
  <c r="BX16" i="1"/>
  <c r="CF16" i="1"/>
  <c r="CE16" i="1"/>
  <c r="CD16" i="1"/>
  <c r="CC16" i="1"/>
  <c r="CB16" i="1"/>
  <c r="CA16" i="1"/>
  <c r="BZ16" i="1"/>
  <c r="BY16" i="1"/>
  <c r="I16" i="1"/>
  <c r="H16" i="1"/>
  <c r="G16" i="1"/>
  <c r="D16" i="1"/>
  <c r="BW15" i="1"/>
  <c r="BX15" i="1"/>
  <c r="CF15" i="1"/>
  <c r="CE15" i="1"/>
  <c r="CD15" i="1"/>
  <c r="CC15" i="1"/>
  <c r="CB15" i="1"/>
  <c r="CA15" i="1"/>
  <c r="BZ15" i="1"/>
  <c r="BY15" i="1"/>
  <c r="I15" i="1"/>
  <c r="H15" i="1"/>
  <c r="G15" i="1"/>
  <c r="D15" i="1"/>
  <c r="BW14" i="1"/>
  <c r="BX14" i="1"/>
  <c r="CF14" i="1"/>
  <c r="CE14" i="1"/>
  <c r="CD14" i="1"/>
  <c r="CC14" i="1"/>
  <c r="CB14" i="1"/>
  <c r="CA14" i="1"/>
  <c r="BZ14" i="1"/>
  <c r="BY14" i="1"/>
  <c r="I14" i="1"/>
  <c r="H14" i="1"/>
  <c r="G14" i="1"/>
  <c r="D14" i="1"/>
  <c r="BW13" i="1"/>
  <c r="BX13" i="1"/>
  <c r="CF13" i="1"/>
  <c r="CE13" i="1"/>
  <c r="CD13" i="1"/>
  <c r="CC13" i="1"/>
  <c r="CB13" i="1"/>
  <c r="CA13" i="1"/>
  <c r="BZ13" i="1"/>
  <c r="BY13" i="1"/>
  <c r="I13" i="1"/>
  <c r="H13" i="1"/>
  <c r="G13" i="1"/>
  <c r="D13" i="1"/>
  <c r="BW12" i="1"/>
  <c r="BX12" i="1"/>
  <c r="CF12" i="1"/>
  <c r="CE12" i="1"/>
  <c r="CD12" i="1"/>
  <c r="CC12" i="1"/>
  <c r="CB12" i="1"/>
  <c r="CA12" i="1"/>
  <c r="BZ12" i="1"/>
  <c r="BY12" i="1"/>
  <c r="I12" i="1"/>
  <c r="H12" i="1"/>
  <c r="G12" i="1"/>
  <c r="D12" i="1"/>
  <c r="BW11" i="1"/>
  <c r="BX11" i="1"/>
  <c r="CF11" i="1"/>
  <c r="CE11" i="1"/>
  <c r="CD11" i="1"/>
  <c r="CC11" i="1"/>
  <c r="CB11" i="1"/>
  <c r="CA11" i="1"/>
  <c r="BZ11" i="1"/>
  <c r="BY11" i="1"/>
  <c r="I11" i="1"/>
  <c r="H11" i="1"/>
  <c r="G11" i="1"/>
  <c r="D11" i="1"/>
  <c r="BW10" i="1"/>
  <c r="BX10" i="1"/>
  <c r="CF10" i="1"/>
  <c r="CE10" i="1"/>
  <c r="CD10" i="1"/>
  <c r="CC10" i="1"/>
  <c r="CB10" i="1"/>
  <c r="CA10" i="1"/>
  <c r="BZ10" i="1"/>
  <c r="BY10" i="1"/>
  <c r="I10" i="1"/>
  <c r="H10" i="1"/>
  <c r="G10" i="1"/>
  <c r="D10" i="1"/>
  <c r="BW9" i="1"/>
  <c r="BX9" i="1"/>
  <c r="CF9" i="1"/>
  <c r="CE9" i="1"/>
  <c r="CD9" i="1"/>
  <c r="CC9" i="1"/>
  <c r="CB9" i="1"/>
  <c r="CA9" i="1"/>
  <c r="BZ9" i="1"/>
  <c r="BY9" i="1"/>
  <c r="I9" i="1"/>
  <c r="H9" i="1"/>
  <c r="G9" i="1"/>
  <c r="D9" i="1"/>
  <c r="BW8" i="1"/>
  <c r="BX8" i="1"/>
  <c r="CF8" i="1"/>
  <c r="CE8" i="1"/>
  <c r="CD8" i="1"/>
  <c r="CC8" i="1"/>
  <c r="CB8" i="1"/>
  <c r="CA8" i="1"/>
  <c r="BZ8" i="1"/>
  <c r="BY8" i="1"/>
  <c r="I8" i="1"/>
  <c r="H8" i="1"/>
  <c r="G8" i="1"/>
  <c r="D8" i="1"/>
  <c r="BW7" i="1"/>
  <c r="BX7" i="1"/>
  <c r="CF7" i="1"/>
  <c r="CE7" i="1"/>
  <c r="CD7" i="1"/>
  <c r="CC7" i="1"/>
  <c r="CB7" i="1"/>
  <c r="CA7" i="1"/>
  <c r="BZ7" i="1"/>
  <c r="BY7" i="1"/>
  <c r="I7" i="1"/>
  <c r="H7" i="1"/>
  <c r="G7" i="1"/>
  <c r="D7" i="1"/>
  <c r="BW6" i="1"/>
  <c r="BX6" i="1"/>
  <c r="CF6" i="1"/>
  <c r="CE6" i="1"/>
  <c r="CD6" i="1"/>
  <c r="CC6" i="1"/>
  <c r="CB6" i="1"/>
  <c r="CA6" i="1"/>
  <c r="BZ6" i="1"/>
  <c r="BY6" i="1"/>
  <c r="I6" i="1"/>
  <c r="H6" i="1"/>
  <c r="G6" i="1"/>
  <c r="D6" i="1"/>
  <c r="BW5" i="1"/>
  <c r="BX5" i="1"/>
  <c r="CF5" i="1"/>
  <c r="CE5" i="1"/>
  <c r="CD5" i="1"/>
  <c r="CC5" i="1"/>
  <c r="CB5" i="1"/>
  <c r="CA5" i="1"/>
  <c r="BZ5" i="1"/>
  <c r="BY5" i="1"/>
  <c r="I5" i="1"/>
  <c r="H5" i="1"/>
  <c r="G5" i="1"/>
  <c r="D5" i="1"/>
  <c r="BW4" i="1"/>
  <c r="BX4" i="1"/>
  <c r="CF4" i="1"/>
  <c r="CE4" i="1"/>
  <c r="CD4" i="1"/>
  <c r="CC4" i="1"/>
  <c r="CB4" i="1"/>
  <c r="CA4" i="1"/>
  <c r="BZ4" i="1"/>
  <c r="BY4" i="1"/>
  <c r="I4" i="1"/>
  <c r="H4" i="1"/>
  <c r="G4" i="1"/>
  <c r="D4" i="1"/>
  <c r="BW3" i="1"/>
  <c r="BX3" i="1"/>
  <c r="CF3" i="1"/>
  <c r="CE3" i="1"/>
  <c r="CD3" i="1"/>
  <c r="CC3" i="1"/>
  <c r="CB3" i="1"/>
  <c r="CA3" i="1"/>
  <c r="BZ3" i="1"/>
  <c r="BY3" i="1"/>
  <c r="I3" i="1"/>
  <c r="H3" i="1"/>
  <c r="G3" i="1"/>
  <c r="D3" i="1"/>
  <c r="BW2" i="1"/>
  <c r="BX2" i="1"/>
  <c r="CF2" i="1"/>
  <c r="CE2" i="1"/>
  <c r="CD2" i="1"/>
  <c r="CC2" i="1"/>
  <c r="CB2" i="1"/>
  <c r="CA2" i="1"/>
  <c r="BZ2" i="1"/>
  <c r="BY2" i="1"/>
  <c r="I2" i="1"/>
  <c r="H2" i="1"/>
  <c r="G2" i="1"/>
  <c r="D2" i="1"/>
</calcChain>
</file>

<file path=xl/sharedStrings.xml><?xml version="1.0" encoding="utf-8"?>
<sst xmlns="http://schemas.openxmlformats.org/spreadsheetml/2006/main" count="4357" uniqueCount="612">
  <si>
    <t>YEAR</t>
  </si>
  <si>
    <t>MONTH</t>
  </si>
  <si>
    <t>DAY</t>
  </si>
  <si>
    <t>DATE</t>
  </si>
  <si>
    <t>ISLAND</t>
  </si>
  <si>
    <t>LOCATION</t>
  </si>
  <si>
    <t>ORIENTATION</t>
  </si>
  <si>
    <t>LAND</t>
  </si>
  <si>
    <t>REEF COMPLEX</t>
  </si>
  <si>
    <t>METHOD</t>
  </si>
  <si>
    <t>REPORT PERIOD</t>
  </si>
  <si>
    <t>TRANSECT</t>
  </si>
  <si>
    <t>SAMPLING TYPE</t>
  </si>
  <si>
    <t>DEPTH (m)</t>
  </si>
  <si>
    <t>RECORDER</t>
  </si>
  <si>
    <t>SPP</t>
  </si>
  <si>
    <t>LENGTH</t>
  </si>
  <si>
    <t>WIDTH</t>
  </si>
  <si>
    <t>HEIGHT</t>
  </si>
  <si>
    <t>%DICT</t>
  </si>
  <si>
    <t>%LOBO</t>
  </si>
  <si>
    <t>%HALI</t>
  </si>
  <si>
    <t>%SARG</t>
  </si>
  <si>
    <t>%CALG</t>
  </si>
  <si>
    <t>MACA 1</t>
  </si>
  <si>
    <t>%MACA 1</t>
  </si>
  <si>
    <t>MACA 2</t>
  </si>
  <si>
    <t>%MACA 2</t>
  </si>
  <si>
    <t>CYANO 1</t>
  </si>
  <si>
    <t>%CYANO 1</t>
  </si>
  <si>
    <t>CYANO 2</t>
  </si>
  <si>
    <t>%CYANO 2</t>
  </si>
  <si>
    <t>CYANO 3</t>
  </si>
  <si>
    <t>%CYANO 3</t>
  </si>
  <si>
    <t>%CLIONA</t>
  </si>
  <si>
    <t>SPO 1</t>
  </si>
  <si>
    <t>%SPO 1</t>
  </si>
  <si>
    <t>SPO 2</t>
  </si>
  <si>
    <t>%SPO 2</t>
  </si>
  <si>
    <t>GO 1</t>
  </si>
  <si>
    <t>%GO 1</t>
  </si>
  <si>
    <t>GO 2</t>
  </si>
  <si>
    <t>%GO 2</t>
  </si>
  <si>
    <t>WORM</t>
  </si>
  <si>
    <t>%WORM</t>
  </si>
  <si>
    <t>%SED</t>
  </si>
  <si>
    <t>OTHER 1</t>
  </si>
  <si>
    <t>%OTHER 1</t>
  </si>
  <si>
    <t>OTHER 2</t>
  </si>
  <si>
    <t>%OTHER 2</t>
  </si>
  <si>
    <t>DFSP</t>
  </si>
  <si>
    <t>#DFSP</t>
  </si>
  <si>
    <t>CVORE</t>
  </si>
  <si>
    <t>#CVORE</t>
  </si>
  <si>
    <t>PRED 1</t>
  </si>
  <si>
    <t>%PRED 1</t>
  </si>
  <si>
    <t>PRED 2</t>
  </si>
  <si>
    <t>%PRED 2</t>
  </si>
  <si>
    <t>NOTES</t>
  </si>
  <si>
    <t>BL/P</t>
  </si>
  <si>
    <t>%BL</t>
  </si>
  <si>
    <t>%P</t>
  </si>
  <si>
    <t>%VP</t>
  </si>
  <si>
    <t>%SP</t>
  </si>
  <si>
    <t>BL II</t>
  </si>
  <si>
    <t>%CWI</t>
  </si>
  <si>
    <t>CW I</t>
  </si>
  <si>
    <t>CW II</t>
  </si>
  <si>
    <t>%OLD</t>
  </si>
  <si>
    <t>%REC</t>
  </si>
  <si>
    <t>%DIS</t>
  </si>
  <si>
    <t>DIS ID</t>
  </si>
  <si>
    <t>%DIS 2</t>
  </si>
  <si>
    <t>DIS 2 ID</t>
  </si>
  <si>
    <t>TOT DIS</t>
  </si>
  <si>
    <t>TOT BL/P EXT</t>
  </si>
  <si>
    <t>TOT MORT</t>
  </si>
  <si>
    <t>TOT PRED</t>
  </si>
  <si>
    <t>TOT MACA</t>
  </si>
  <si>
    <t>TOT CYANO</t>
  </si>
  <si>
    <t>TOT SPO</t>
  </si>
  <si>
    <t>TOT GO</t>
  </si>
  <si>
    <t>TOT OTHER</t>
  </si>
  <si>
    <t>TOT IMP</t>
  </si>
  <si>
    <t>Botany Bay</t>
  </si>
  <si>
    <t>intercept</t>
  </si>
  <si>
    <t>Permanent</t>
  </si>
  <si>
    <t>AG</t>
  </si>
  <si>
    <t>MACA</t>
  </si>
  <si>
    <t>SPO</t>
  </si>
  <si>
    <t>GO</t>
  </si>
  <si>
    <t>OTHER</t>
  </si>
  <si>
    <t>Black Point</t>
  </si>
  <si>
    <t>Alex Gutting</t>
  </si>
  <si>
    <t>AA</t>
  </si>
  <si>
    <t>CYAN</t>
  </si>
  <si>
    <t>ENGO</t>
  </si>
  <si>
    <t>MC</t>
  </si>
  <si>
    <t>STT</t>
  </si>
  <si>
    <t>AC</t>
  </si>
  <si>
    <t>CPHILA</t>
  </si>
  <si>
    <t>BITES</t>
  </si>
  <si>
    <t>AMPH</t>
  </si>
  <si>
    <t>FLCY</t>
  </si>
  <si>
    <t>ERYTH</t>
  </si>
  <si>
    <t>OFAV</t>
  </si>
  <si>
    <t>AF</t>
  </si>
  <si>
    <t>DSD</t>
  </si>
  <si>
    <t>SADUS</t>
  </si>
  <si>
    <t>CLSP</t>
  </si>
  <si>
    <t>FAN</t>
  </si>
  <si>
    <t>OFRA</t>
  </si>
  <si>
    <t>Buck Island STT</t>
  </si>
  <si>
    <t>SLEUC</t>
  </si>
  <si>
    <t>SCX</t>
  </si>
  <si>
    <t>ENSP</t>
  </si>
  <si>
    <t>ICING</t>
  </si>
  <si>
    <t>XMAS</t>
  </si>
  <si>
    <t>AH</t>
  </si>
  <si>
    <t>PA</t>
  </si>
  <si>
    <t>SPLAN</t>
  </si>
  <si>
    <t>ROPE</t>
  </si>
  <si>
    <t>AL</t>
  </si>
  <si>
    <t>SI</t>
  </si>
  <si>
    <t>SS</t>
  </si>
  <si>
    <t>WBD</t>
  </si>
  <si>
    <t>Coculus Rock</t>
  </si>
  <si>
    <t>AT</t>
  </si>
  <si>
    <t>FIL</t>
  </si>
  <si>
    <t>CN</t>
  </si>
  <si>
    <t>PP</t>
  </si>
  <si>
    <t>DCY</t>
  </si>
  <si>
    <t>DL</t>
  </si>
  <si>
    <t>Leslie Henderson</t>
  </si>
  <si>
    <t>EF</t>
  </si>
  <si>
    <t>HC</t>
  </si>
  <si>
    <t>OA</t>
  </si>
  <si>
    <t>Marilyn Brandt</t>
  </si>
  <si>
    <t>MILA</t>
  </si>
  <si>
    <t>Magens Bay</t>
  </si>
  <si>
    <t>MILC</t>
  </si>
  <si>
    <t>RAMI</t>
  </si>
  <si>
    <t>MUCUS</t>
  </si>
  <si>
    <t>Rosmin Ennis</t>
  </si>
  <si>
    <t>Sarah Heidmann</t>
  </si>
  <si>
    <t>Savana</t>
  </si>
  <si>
    <t>MD</t>
  </si>
  <si>
    <t>VENT</t>
  </si>
  <si>
    <t>Tyler Burton Smith</t>
  </si>
  <si>
    <t>RUBBLE</t>
  </si>
  <si>
    <t>MM</t>
  </si>
  <si>
    <t>MME</t>
  </si>
  <si>
    <t>TUNIC</t>
  </si>
  <si>
    <t>ZOAN</t>
  </si>
  <si>
    <t>OX</t>
  </si>
  <si>
    <t>PS</t>
  </si>
  <si>
    <t>PD</t>
  </si>
  <si>
    <t>SL</t>
  </si>
  <si>
    <t>SR</t>
  </si>
  <si>
    <t>%REC FROM BITES</t>
  </si>
  <si>
    <t>BL=EDGES</t>
  </si>
  <si>
    <t>BL=TOP</t>
  </si>
  <si>
    <t>GREEN</t>
  </si>
  <si>
    <t>P=EDGE</t>
  </si>
  <si>
    <t>TOPPLED</t>
  </si>
  <si>
    <t>FRAGMENT</t>
  </si>
  <si>
    <t>BL=EDGE</t>
  </si>
  <si>
    <t>DETACHED</t>
  </si>
  <si>
    <t>%REC FROM SPLAN BITES</t>
  </si>
  <si>
    <t>%REC FROM CPHILA</t>
  </si>
  <si>
    <t>BL=UNDER SED</t>
  </si>
  <si>
    <t>BL=UNDER DICT; %REC UNDER DICT</t>
  </si>
  <si>
    <t>BL=MEDIAL/EDGE/FOCAL</t>
  </si>
  <si>
    <t>P=UNDER LOBO</t>
  </si>
  <si>
    <t>%REC FROM ABRASION</t>
  </si>
  <si>
    <t>%REC UNDER SED</t>
  </si>
  <si>
    <t>LOOSE FRAGMENT</t>
  </si>
  <si>
    <t>VP=MF</t>
  </si>
  <si>
    <t>BL=MF</t>
  </si>
  <si>
    <t>P=FOCAL</t>
  </si>
  <si>
    <t>P=UNDER DICT</t>
  </si>
  <si>
    <t>BL=UNDER DICT</t>
  </si>
  <si>
    <t>LOOSE</t>
  </si>
  <si>
    <t>BL=UNDER RUBBLE</t>
  </si>
  <si>
    <t>P=MF/TOP</t>
  </si>
  <si>
    <t>P=UNDER RUBBLE</t>
  </si>
  <si>
    <t>P=UNDER SPO</t>
  </si>
  <si>
    <t>LOOSE IN SAND</t>
  </si>
  <si>
    <t>%REC FROM CRACK</t>
  </si>
  <si>
    <t>%REC FROM CONTRACT WITH RUBBLE</t>
  </si>
  <si>
    <t>%REC SPLAN GARDEN</t>
  </si>
  <si>
    <t>%OLD UNDER BROWN SPO</t>
  </si>
  <si>
    <t>BL=CONTACT WITH RUBBLE; LOOSE</t>
  </si>
  <si>
    <t>EDGES BROWN/GREEN/YELLOW</t>
  </si>
  <si>
    <t>%REC UNDER SPO; BL=PATCH</t>
  </si>
  <si>
    <t>WHOLE POLYPS DEAD - NOT PLA</t>
  </si>
  <si>
    <t>LOOSE; %REC COVERED BY RUBBLE</t>
  </si>
  <si>
    <t>OTHER IS WHITE FILM</t>
  </si>
  <si>
    <t>BL=EDGE; %REC IS SPLAN GARDEN</t>
  </si>
  <si>
    <t>%REC IS ABRASION</t>
  </si>
  <si>
    <t>DFSP=2 SPLAN, 1 SLEUC</t>
  </si>
  <si>
    <t>BL=EDGE; %REC NEAR BL</t>
  </si>
  <si>
    <t>DFSP= 2 SADUS, 1 SPLAN</t>
  </si>
  <si>
    <t>%REC UNDER YELLOW COLUMN SPO (PIC)</t>
  </si>
  <si>
    <t>GREEN BLOB (PIC)</t>
  </si>
  <si>
    <t>SPO IS HARD MAROON (PIC); P=UNDER SPO</t>
  </si>
  <si>
    <t>SP=UNDER DICT</t>
  </si>
  <si>
    <t>%OLD COVERED IN RAMI</t>
  </si>
  <si>
    <t>%OLD+3% %REC FROM RAMI; %REC UNDER ROPE</t>
  </si>
  <si>
    <t>RAMI ON 20% %OLD</t>
  </si>
  <si>
    <t>TISSUE IN SAND; TOPPLED/LOOSE FRAG</t>
  </si>
  <si>
    <t>SWOLLEN POLYPS (5%)</t>
  </si>
  <si>
    <t>%REC UNDER MILA</t>
  </si>
  <si>
    <t>BL=ON UNDERSIDE; %REC ON UNDERSIDE; TOPPLED</t>
  </si>
  <si>
    <t>%REC FROM PRED; LOOSE</t>
  </si>
  <si>
    <t>BL=EDGE; %REC UNDER FAN</t>
  </si>
  <si>
    <t>%REC UNDER FAN</t>
  </si>
  <si>
    <t>SP=STREAKS</t>
  </si>
  <si>
    <t>RAMI IS 60% PERIMETER</t>
  </si>
  <si>
    <t>RAMI IS 30% PERIMETER</t>
  </si>
  <si>
    <t>RAMI IS 10% PERIMETER</t>
  </si>
  <si>
    <t>%OLD 80% RAMI</t>
  </si>
  <si>
    <t>%OLD 95% RAMI</t>
  </si>
  <si>
    <t>%OLD 100% RAMI</t>
  </si>
  <si>
    <t>%OLD 75% RAMI</t>
  </si>
  <si>
    <t>SOME TOPS BROKEN OFF; %REC IS DF GARDEN; %OLD 10% RAMI</t>
  </si>
  <si>
    <t>DATA NOTES</t>
  </si>
  <si>
    <t>Corals are assessed along 10 m transects, typically 6 per site</t>
  </si>
  <si>
    <t>Most assessments are linear intercept, although from 2008 onwards some corals are assessed along belt transects when sample sizes are low.</t>
  </si>
  <si>
    <t>Prior to 2007 only colonies with a max planar diameter greater than 10 cm were assessed (AGRAA methods).  From 2007 onwards, all colony sizes are assed for disease.</t>
  </si>
  <si>
    <t>Prior to 2005 there were lapses in recording of some variables</t>
  </si>
  <si>
    <t>Coral interactions began to be recorded in 2009</t>
  </si>
  <si>
    <t>Highlighted data has not been verified due to missing data sheets</t>
  </si>
  <si>
    <t>CWI/CWII were eliminated in September 2015 and replaced with %BL/P (i.e. 1%BL/5%P)</t>
  </si>
  <si>
    <t>Encrusting LOBO (ELOBO, ENLOBO, etc) changed to PEY 10/2015</t>
  </si>
  <si>
    <t>TABS</t>
  </si>
  <si>
    <t>SITES: List of TCRMP sites with  identifying information</t>
  </si>
  <si>
    <t>CODES: List of codes used in the TCRMP dataset and what they mean</t>
  </si>
  <si>
    <t>DATA: Raw TCRMP data</t>
  </si>
  <si>
    <t>EXPORT_TO_GIS: Raw TCRMP data formatted for use in GIS</t>
  </si>
  <si>
    <t>ANALYSIS: Analysis of raw TCRMP data parameters formatted for use in GIS</t>
  </si>
  <si>
    <t>CATEGORIES</t>
  </si>
  <si>
    <r>
      <t xml:space="preserve">Size.  </t>
    </r>
    <r>
      <rPr>
        <i/>
        <sz val="10"/>
        <rFont val="Calibri"/>
        <family val="2"/>
        <scheme val="minor"/>
      </rPr>
      <t>Maximum width</t>
    </r>
    <r>
      <rPr>
        <sz val="10"/>
        <rFont val="Calibri"/>
        <family val="2"/>
        <scheme val="minor"/>
      </rPr>
      <t xml:space="preserve"> is the maximum planar diameter, </t>
    </r>
    <r>
      <rPr>
        <i/>
        <sz val="10"/>
        <rFont val="Calibri"/>
        <family val="2"/>
        <scheme val="minor"/>
      </rPr>
      <t>Minimum Width</t>
    </r>
    <r>
      <rPr>
        <sz val="10"/>
        <rFont val="Calibri"/>
        <family val="2"/>
        <scheme val="minor"/>
      </rPr>
      <t xml:space="preserve"> is perpendicular to max. planar width</t>
    </r>
  </si>
  <si>
    <t>% Disease/Bleaching/Impairment/Interaction.  Area estimate are the three dimensional proportion of the colony's living tissue affected.</t>
  </si>
  <si>
    <t>Bleaching. "SP" = slightly pale, "P" = Pale, "VP" = very pale, "BL" = Bleached</t>
  </si>
  <si>
    <t>CW I/II.  The lightest and darkest colors of colony living tissue corresponding to the Coral Watch scale (www.coralwatch.org)</t>
  </si>
  <si>
    <t>Recent partial mortality, skeleton not eroded (fine corallite structure still intact) and bare or with a thin veneer of sheeting or filamentous algae, is typically visible for up to three months following tissue loss.</t>
  </si>
  <si>
    <t>Old partial mortality, skeleton eroded and covered with turf or macroalgae, is a transition from recent mortality and typically lasts up to 1–4 years (see http://www.agrra.org/method/methodcor.html and Smith TB, Nemeth RS, Blondeau J, Calnan JM, Kadison E, Herzlieb S (2008) Assessing coral reef health across onshore to offshore stress gradients in the US Virgin Islands. Marine Pollution Bulletin 56:1983-1991).</t>
  </si>
  <si>
    <t>Impairment. Colony shows at least one sign of disease, mortality, predation, or interaction</t>
  </si>
  <si>
    <t>Corallivore.  Type and number of corallivores</t>
  </si>
  <si>
    <t>Predation.  Type and number of predators</t>
  </si>
  <si>
    <t>Interaction.  Percent living tissue interacting with potential competitors.  SPO = Non-boring Sponge, CYANO/LYNG/SCX = cyanobacteria/Lyngbia/Schizothrix, DICT = Dictyota, HALI- = Halimeda, LOBO = Lobophora, SARG = Sargassum, SED = Sediment.</t>
  </si>
  <si>
    <t>% Interaction.  For non-boring sponges, macroalgae (not cyanobacteria), and sediment, percentages are proportion of living tissue covered.  For cyanobacteria of any species, percentages are linear proportion of border contact.  For Cliona, percentages are percent of living and dead colony area bored by sponge.</t>
  </si>
  <si>
    <t>CODE</t>
  </si>
  <si>
    <t>LAT</t>
  </si>
  <si>
    <t>LONG</t>
  </si>
  <si>
    <t>Coral Bay</t>
  </si>
  <si>
    <t>CRB</t>
  </si>
  <si>
    <t>STJ</t>
  </si>
  <si>
    <t>Nearshore</t>
  </si>
  <si>
    <t>Island</t>
  </si>
  <si>
    <t>Fish Bay</t>
  </si>
  <si>
    <t>FSB</t>
  </si>
  <si>
    <t>Meri Shoal</t>
  </si>
  <si>
    <t>MSR</t>
  </si>
  <si>
    <t>Outer Shelf</t>
  </si>
  <si>
    <t>No Island</t>
  </si>
  <si>
    <t>Mesophotic</t>
  </si>
  <si>
    <t>BPT</t>
  </si>
  <si>
    <t>BTY</t>
  </si>
  <si>
    <t>Brewers Bay</t>
  </si>
  <si>
    <t>BWR</t>
  </si>
  <si>
    <t>BIT</t>
  </si>
  <si>
    <t>Midshelf</t>
  </si>
  <si>
    <t>Offshore</t>
  </si>
  <si>
    <t>CKR</t>
  </si>
  <si>
    <t>College Shoal East</t>
  </si>
  <si>
    <t>CSE</t>
  </si>
  <si>
    <t>Flat Cay</t>
  </si>
  <si>
    <t>FLC</t>
  </si>
  <si>
    <t>Ginsburg Fringe</t>
  </si>
  <si>
    <t>GBF</t>
  </si>
  <si>
    <t>Grammanik Tiger FSA</t>
  </si>
  <si>
    <t>GKT</t>
  </si>
  <si>
    <t>Hind Bank East FSA</t>
  </si>
  <si>
    <t>HBE</t>
  </si>
  <si>
    <t>MGN</t>
  </si>
  <si>
    <t>SVN</t>
  </si>
  <si>
    <t>Seahorse Cottage Shoal</t>
  </si>
  <si>
    <t>SHR</t>
  </si>
  <si>
    <t>South Capella</t>
  </si>
  <si>
    <t>SCP</t>
  </si>
  <si>
    <t>South Water</t>
  </si>
  <si>
    <t>SWT</t>
  </si>
  <si>
    <t>St James</t>
  </si>
  <si>
    <t>SSJ</t>
  </si>
  <si>
    <t>Buck Island STX</t>
  </si>
  <si>
    <t>BIX</t>
  </si>
  <si>
    <t>STX</t>
  </si>
  <si>
    <t>Buck Island STX Deep</t>
  </si>
  <si>
    <t>BID</t>
  </si>
  <si>
    <t>Cane Bay</t>
  </si>
  <si>
    <t>CBS</t>
  </si>
  <si>
    <t>Cane Bay Deep</t>
  </si>
  <si>
    <t>CBD</t>
  </si>
  <si>
    <t>Castle</t>
  </si>
  <si>
    <t>CST</t>
  </si>
  <si>
    <t>Eagle Ray</t>
  </si>
  <si>
    <t>EGR</t>
  </si>
  <si>
    <t>Great Pond</t>
  </si>
  <si>
    <t>GRP</t>
  </si>
  <si>
    <t>Jacks Bay</t>
  </si>
  <si>
    <t>JKB</t>
  </si>
  <si>
    <t>Kings Corner</t>
  </si>
  <si>
    <t>KGC</t>
  </si>
  <si>
    <t>Lang Bank EEMP</t>
  </si>
  <si>
    <t>LBP</t>
  </si>
  <si>
    <t>Lang Bank Red Hind FSA</t>
  </si>
  <si>
    <t>LBH</t>
  </si>
  <si>
    <t>Mutton Snapper FSA</t>
  </si>
  <si>
    <t>MTS</t>
  </si>
  <si>
    <t>Salt River Deep</t>
  </si>
  <si>
    <t>SRD</t>
  </si>
  <si>
    <t>Salt River West</t>
  </si>
  <si>
    <t>SRW</t>
  </si>
  <si>
    <t>Sprat Hole</t>
  </si>
  <si>
    <t>SPH</t>
  </si>
  <si>
    <t>TYPE</t>
  </si>
  <si>
    <t>MEANING</t>
  </si>
  <si>
    <t>Coral</t>
  </si>
  <si>
    <t>Agaricia agaricites</t>
  </si>
  <si>
    <t>Acropora cervicornis</t>
  </si>
  <si>
    <t>Agaricia fragilis</t>
  </si>
  <si>
    <t>Agaricia grahamae</t>
  </si>
  <si>
    <t>AGSP</t>
  </si>
  <si>
    <t>Agaricia spp.</t>
  </si>
  <si>
    <t>Agaricia humilis</t>
  </si>
  <si>
    <t>Agaricia lamarcki</t>
  </si>
  <si>
    <t>AP</t>
  </si>
  <si>
    <t>Acropora palmata</t>
  </si>
  <si>
    <t>APR</t>
  </si>
  <si>
    <t>Acropora prolifera</t>
  </si>
  <si>
    <t>Agaricia tenuifolia</t>
  </si>
  <si>
    <t>AU</t>
  </si>
  <si>
    <t>Agaricia undata</t>
  </si>
  <si>
    <t>Colpophyllia natans</t>
  </si>
  <si>
    <t>Dendrogyra cylindrus</t>
  </si>
  <si>
    <t>Diploria labyrinthiformis</t>
  </si>
  <si>
    <t>DSO</t>
  </si>
  <si>
    <t>Dichocoenia stokesii</t>
  </si>
  <si>
    <t>Eusmilia fastigiata</t>
  </si>
  <si>
    <t>FF</t>
  </si>
  <si>
    <t>Favia fragum</t>
  </si>
  <si>
    <t>Helioceris cucullata</t>
  </si>
  <si>
    <t>IR</t>
  </si>
  <si>
    <t>Isopyhyllastrea rigida</t>
  </si>
  <si>
    <t>IS</t>
  </si>
  <si>
    <t>Isophyllia sinuosa</t>
  </si>
  <si>
    <t>LC</t>
  </si>
  <si>
    <t>Leptoseris cucullata</t>
  </si>
  <si>
    <t>MAFO</t>
  </si>
  <si>
    <t>Madracis formosa</t>
  </si>
  <si>
    <t>MAL</t>
  </si>
  <si>
    <t>Mycetophyllia aliciae</t>
  </si>
  <si>
    <t>MAN</t>
  </si>
  <si>
    <t>Mussa angulosa</t>
  </si>
  <si>
    <t>MAR</t>
  </si>
  <si>
    <t>Manicina areolata</t>
  </si>
  <si>
    <t>Montastraea cavernosa</t>
  </si>
  <si>
    <t>Madracis decactis</t>
  </si>
  <si>
    <t>MDA</t>
  </si>
  <si>
    <t>Mycetophyllia danaana</t>
  </si>
  <si>
    <t>MDSP</t>
  </si>
  <si>
    <t>Madracis spp.</t>
  </si>
  <si>
    <t>MF</t>
  </si>
  <si>
    <t>Mycetophyllia ferox</t>
  </si>
  <si>
    <t>Millepora alcicornis</t>
  </si>
  <si>
    <t>Millepora complanata</t>
  </si>
  <si>
    <t>MILS</t>
  </si>
  <si>
    <t>Millepora squarrosa</t>
  </si>
  <si>
    <t>ML</t>
  </si>
  <si>
    <t>Mycetophyllia lamarckiana</t>
  </si>
  <si>
    <t>Madracis mirabilis</t>
  </si>
  <si>
    <t>Meandrina meandrites</t>
  </si>
  <si>
    <t>MP</t>
  </si>
  <si>
    <t>Madracis pharensis</t>
  </si>
  <si>
    <t>MSPP</t>
  </si>
  <si>
    <t>Montastraea spp.</t>
  </si>
  <si>
    <t>MYSP</t>
  </si>
  <si>
    <t>Mycetophyllia spp.</t>
  </si>
  <si>
    <t>Orbicella annularis</t>
  </si>
  <si>
    <t>OD</t>
  </si>
  <si>
    <t>Oculina diffusa</t>
  </si>
  <si>
    <t>Orbicella faveolata</t>
  </si>
  <si>
    <t>Orbicella franksii</t>
  </si>
  <si>
    <t>Orbicella species complex</t>
  </si>
  <si>
    <t>Porites astreoides</t>
  </si>
  <si>
    <t>PB</t>
  </si>
  <si>
    <t>Porites branneri</t>
  </si>
  <si>
    <t>PBSP</t>
  </si>
  <si>
    <t>Branching Porites spp.</t>
  </si>
  <si>
    <t>PC</t>
  </si>
  <si>
    <t>Porites colonensis</t>
  </si>
  <si>
    <t>PCL</t>
  </si>
  <si>
    <t>Pseudodiploria clivosa</t>
  </si>
  <si>
    <t>Porites divaricata</t>
  </si>
  <si>
    <t>PF</t>
  </si>
  <si>
    <t>Porites furcata</t>
  </si>
  <si>
    <t>Porites porites</t>
  </si>
  <si>
    <t>Pseudodiploria strigosa</t>
  </si>
  <si>
    <t>SB</t>
  </si>
  <si>
    <t>Solenastrea bournoni</t>
  </si>
  <si>
    <t>SC</t>
  </si>
  <si>
    <t>Scolymia cubensis</t>
  </si>
  <si>
    <t>SCSP</t>
  </si>
  <si>
    <t>Scolymia species</t>
  </si>
  <si>
    <t>SH</t>
  </si>
  <si>
    <t>Solenastrea hyades</t>
  </si>
  <si>
    <t>Stephanocoenia intercepta</t>
  </si>
  <si>
    <t>Scolymia lacera</t>
  </si>
  <si>
    <t>Siderastrea radians</t>
  </si>
  <si>
    <t>Siderastrea siderea</t>
  </si>
  <si>
    <t>SSPP</t>
  </si>
  <si>
    <t>Siderastrea spp.</t>
  </si>
  <si>
    <t>TC</t>
  </si>
  <si>
    <t>Tubastraea coccinea</t>
  </si>
  <si>
    <t>BBD</t>
  </si>
  <si>
    <t>Disease</t>
  </si>
  <si>
    <t>Black band disease</t>
  </si>
  <si>
    <t>DCOR</t>
  </si>
  <si>
    <t>Diseased coral</t>
  </si>
  <si>
    <t>Dark spot disease</t>
  </si>
  <si>
    <t>IMS</t>
  </si>
  <si>
    <t>Intercostal mortality syndrome</t>
  </si>
  <si>
    <t>PLA</t>
  </si>
  <si>
    <t>Plague</t>
  </si>
  <si>
    <t>UNK</t>
  </si>
  <si>
    <t>Unknown disease</t>
  </si>
  <si>
    <t>WP</t>
  </si>
  <si>
    <t>White pox</t>
  </si>
  <si>
    <t>YBD</t>
  </si>
  <si>
    <t>Yellow band disease</t>
  </si>
  <si>
    <t>BL</t>
  </si>
  <si>
    <t>Bleaching</t>
  </si>
  <si>
    <t>Bleached</t>
  </si>
  <si>
    <t>P</t>
  </si>
  <si>
    <t>Pale</t>
  </si>
  <si>
    <t>SP</t>
  </si>
  <si>
    <t>Slightly pale</t>
  </si>
  <si>
    <t>VP</t>
  </si>
  <si>
    <t>Very pale</t>
  </si>
  <si>
    <t>Damselfish</t>
  </si>
  <si>
    <t>Damselfish spp.</t>
  </si>
  <si>
    <t>MCHRY</t>
  </si>
  <si>
    <t>Microspathodon chrysurus</t>
  </si>
  <si>
    <t>Stegastes adustus</t>
  </si>
  <si>
    <t>Stegastes leucostictus</t>
  </si>
  <si>
    <t>SPARI</t>
  </si>
  <si>
    <t>Stegastes partitus</t>
  </si>
  <si>
    <t>Stegastes planifrons</t>
  </si>
  <si>
    <t>SVARI</t>
  </si>
  <si>
    <t>Stegastes variabilis</t>
  </si>
  <si>
    <t>CABBR</t>
  </si>
  <si>
    <t>Corallivore</t>
  </si>
  <si>
    <t>Coraliophila abbreviata</t>
  </si>
  <si>
    <t>Coraliophila spp.</t>
  </si>
  <si>
    <t>CTIBI</t>
  </si>
  <si>
    <t>Calcinus tibicen</t>
  </si>
  <si>
    <t>HERM</t>
  </si>
  <si>
    <t>Hermit</t>
  </si>
  <si>
    <t>HERMSP</t>
  </si>
  <si>
    <t>Hermodice spp.</t>
  </si>
  <si>
    <t>SNAIL</t>
  </si>
  <si>
    <t>Snail</t>
  </si>
  <si>
    <t>Worm</t>
  </si>
  <si>
    <t>BFLY</t>
  </si>
  <si>
    <t>Predation</t>
  </si>
  <si>
    <t>Butterflyfish</t>
  </si>
  <si>
    <t>Bites</t>
  </si>
  <si>
    <t>CHIMN</t>
  </si>
  <si>
    <t>Chimney</t>
  </si>
  <si>
    <t>Coralliophila spp.</t>
  </si>
  <si>
    <t>DIAD</t>
  </si>
  <si>
    <t>Diadema</t>
  </si>
  <si>
    <t>GALLS</t>
  </si>
  <si>
    <t>Galls</t>
  </si>
  <si>
    <t>PFISH</t>
  </si>
  <si>
    <t>Parrotfish</t>
  </si>
  <si>
    <t>PRED</t>
  </si>
  <si>
    <t>ACET</t>
  </si>
  <si>
    <t>Macroalgae</t>
  </si>
  <si>
    <t>Acetabularia calcyculus</t>
  </si>
  <si>
    <t>Amphiroa spp.</t>
  </si>
  <si>
    <t>AVRAIN</t>
  </si>
  <si>
    <t>Avrainvillea spp.</t>
  </si>
  <si>
    <t>CALG</t>
  </si>
  <si>
    <t>Calcareous algae</t>
  </si>
  <si>
    <t>CAUL</t>
  </si>
  <si>
    <t>Caulerpa spp.</t>
  </si>
  <si>
    <t>CODI</t>
  </si>
  <si>
    <t>Codium isthmocladum</t>
  </si>
  <si>
    <t>DASY</t>
  </si>
  <si>
    <t>Dasycladus vermicularis</t>
  </si>
  <si>
    <t>DICT</t>
  </si>
  <si>
    <t>Dictyota spp.</t>
  </si>
  <si>
    <t>DICT/HALI</t>
  </si>
  <si>
    <t>Dictyota and Halimeda spp.</t>
  </si>
  <si>
    <t>DICT/LOBO</t>
  </si>
  <si>
    <t>Dictyota spp. and Lobophora variegata</t>
  </si>
  <si>
    <t>Filamentous</t>
  </si>
  <si>
    <t>GALAX</t>
  </si>
  <si>
    <t>Galaxura spp.</t>
  </si>
  <si>
    <t>HALI</t>
  </si>
  <si>
    <t>Halimeda spp.</t>
  </si>
  <si>
    <t>HALI/LOBO</t>
  </si>
  <si>
    <t>Halimeda spp. and Lobophora variegata</t>
  </si>
  <si>
    <t>JANIA</t>
  </si>
  <si>
    <t>Jania adherens</t>
  </si>
  <si>
    <t>LIAG</t>
  </si>
  <si>
    <t>Liagora spp.</t>
  </si>
  <si>
    <t>LOBO</t>
  </si>
  <si>
    <t>Lobophora variegata</t>
  </si>
  <si>
    <t>MICRO</t>
  </si>
  <si>
    <t>Microdictyon sp.</t>
  </si>
  <si>
    <t>PADINA</t>
  </si>
  <si>
    <t>Padina spp.</t>
  </si>
  <si>
    <t>PES</t>
  </si>
  <si>
    <t>Pesyonnellia spp.</t>
  </si>
  <si>
    <t>STYPO</t>
  </si>
  <si>
    <t>Stypodium spp.</t>
  </si>
  <si>
    <t>TURF</t>
  </si>
  <si>
    <t>Turf algae</t>
  </si>
  <si>
    <t>UDO</t>
  </si>
  <si>
    <t>Udotea spp.</t>
  </si>
  <si>
    <t>VALON</t>
  </si>
  <si>
    <t>Valonia spp.</t>
  </si>
  <si>
    <t>Ventricaria ventricosa</t>
  </si>
  <si>
    <t>Cyanobacteria</t>
  </si>
  <si>
    <t>Filamentous cyanobacteria</t>
  </si>
  <si>
    <t>LYNG</t>
  </si>
  <si>
    <t>Lyngbia spp.</t>
  </si>
  <si>
    <t>Schizothrix spp.</t>
  </si>
  <si>
    <t>BASP</t>
  </si>
  <si>
    <t>Sponge</t>
  </si>
  <si>
    <t>Barrel sponge</t>
  </si>
  <si>
    <t>BOSP</t>
  </si>
  <si>
    <t>Boring sponge</t>
  </si>
  <si>
    <t>Encrusting sponge</t>
  </si>
  <si>
    <t>Icing sponge</t>
  </si>
  <si>
    <t>Rope sponge</t>
  </si>
  <si>
    <t>TUBE</t>
  </si>
  <si>
    <t>Tube sponge</t>
  </si>
  <si>
    <t>Gorgonian</t>
  </si>
  <si>
    <t>Encrusting gorgonian</t>
  </si>
  <si>
    <t>Erythropodium caribaeorum</t>
  </si>
  <si>
    <t>Sea fan</t>
  </si>
  <si>
    <t>PLUME</t>
  </si>
  <si>
    <t>Sea plume</t>
  </si>
  <si>
    <t>ROD</t>
  </si>
  <si>
    <t>Sea rod</t>
  </si>
  <si>
    <t>CHMN</t>
  </si>
  <si>
    <t>FDUST</t>
  </si>
  <si>
    <t>Featherduster</t>
  </si>
  <si>
    <t>FIRE</t>
  </si>
  <si>
    <t>Fireworm</t>
  </si>
  <si>
    <t>Christmas tree worm</t>
  </si>
  <si>
    <t>Other</t>
  </si>
  <si>
    <t>ACRAB</t>
  </si>
  <si>
    <t>Arrow crab</t>
  </si>
  <si>
    <t>ANEM</t>
  </si>
  <si>
    <t>Anenome</t>
  </si>
  <si>
    <t>ARTCALG</t>
  </si>
  <si>
    <t>Articulated calcareous algae</t>
  </si>
  <si>
    <t>ARTCOR</t>
  </si>
  <si>
    <t>Articulated coralline algae</t>
  </si>
  <si>
    <t>BASKET STAR</t>
  </si>
  <si>
    <t>Basket star</t>
  </si>
  <si>
    <t>BIVALVE</t>
  </si>
  <si>
    <t>Bivalve</t>
  </si>
  <si>
    <t>BO</t>
  </si>
  <si>
    <t>Boring species</t>
  </si>
  <si>
    <t>BORFISH</t>
  </si>
  <si>
    <t>Boring fish</t>
  </si>
  <si>
    <t>CLAM</t>
  </si>
  <si>
    <t>Clam</t>
  </si>
  <si>
    <t>CRINOID</t>
  </si>
  <si>
    <t>Crinoid</t>
  </si>
  <si>
    <t>EDGE</t>
  </si>
  <si>
    <t>Edge</t>
  </si>
  <si>
    <t>HERMIT</t>
  </si>
  <si>
    <t>Hermit crab</t>
  </si>
  <si>
    <t>HSTIP</t>
  </si>
  <si>
    <t>Halophila stipulacea</t>
  </si>
  <si>
    <t>MADSP</t>
  </si>
  <si>
    <t>Mucus</t>
  </si>
  <si>
    <t>PALY</t>
  </si>
  <si>
    <t>Palythoa spp.</t>
  </si>
  <si>
    <t>RED</t>
  </si>
  <si>
    <t>Red</t>
  </si>
  <si>
    <t>ROCKS</t>
  </si>
  <si>
    <t>Rocks</t>
  </si>
  <si>
    <t>Rubble</t>
  </si>
  <si>
    <t>SCRAPES</t>
  </si>
  <si>
    <t>Scrapes</t>
  </si>
  <si>
    <t>SEAGRASS</t>
  </si>
  <si>
    <t>Seagrass</t>
  </si>
  <si>
    <t>SED</t>
  </si>
  <si>
    <t>Sediment</t>
  </si>
  <si>
    <t>Tunicate</t>
  </si>
  <si>
    <t>URCHIN</t>
  </si>
  <si>
    <t>Urchin</t>
  </si>
  <si>
    <t>Zoanthid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</si>
</sst>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mm/dd/yy"/>
  </numFmts>
  <fonts count="8" x14ac:knownFonts="1">
    <font>
      <sz val="11"/>
      <color theme="1"/>
      <name val="Calibri"/>
      <family val="2"/>
      <scheme val="minor"/>
    </font>
    <font>
      <sz val="11"/>
      <color theme="1"/>
      <name val="Calibri"/>
      <family val="2"/>
      <scheme val="minor"/>
    </font>
    <font>
      <sz val="10"/>
      <name val="Calibri"/>
      <family val="2"/>
      <scheme val="minor"/>
    </font>
    <font>
      <b/>
      <sz val="10"/>
      <name val="Calibri"/>
      <family val="2"/>
      <scheme val="minor"/>
    </font>
    <font>
      <sz val="10"/>
      <name val="Verdana"/>
      <family val="2"/>
    </font>
    <font>
      <i/>
      <sz val="10"/>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right/>
      <top/>
      <bottom style="medium">
        <color auto="1"/>
      </bottom>
      <diagonal/>
    </border>
  </borders>
  <cellStyleXfs count="5">
    <xf numFmtId="0" fontId="0" fillId="0" borderId="0"/>
    <xf numFmtId="0" fontId="1" fillId="0" borderId="0"/>
    <xf numFmtId="0" fontId="4" fillId="0" borderId="0"/>
    <xf numFmtId="9" fontId="1" fillId="0" borderId="0" applyFont="0" applyFill="0" applyBorder="0" applyAlignment="0" applyProtection="0"/>
    <xf numFmtId="0" fontId="4" fillId="0" borderId="0"/>
  </cellStyleXfs>
  <cellXfs count="47">
    <xf numFmtId="0" fontId="0" fillId="0" borderId="0" xfId="0"/>
    <xf numFmtId="0" fontId="2" fillId="0" borderId="0" xfId="1" applyFont="1" applyAlignment="1">
      <alignment horizontal="center"/>
    </xf>
    <xf numFmtId="0" fontId="3" fillId="0" borderId="1" xfId="1" applyFont="1" applyFill="1" applyBorder="1" applyAlignment="1">
      <alignment horizontal="center"/>
    </xf>
    <xf numFmtId="0" fontId="3" fillId="0" borderId="1" xfId="1" applyNumberFormat="1" applyFont="1" applyFill="1" applyBorder="1" applyAlignment="1">
      <alignment horizontal="center"/>
    </xf>
    <xf numFmtId="1" fontId="3" fillId="0" borderId="1" xfId="1" applyNumberFormat="1" applyFont="1" applyFill="1" applyBorder="1" applyAlignment="1">
      <alignment horizontal="center"/>
    </xf>
    <xf numFmtId="164"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49" fontId="3" fillId="0" borderId="1" xfId="1" applyNumberFormat="1" applyFont="1" applyFill="1" applyBorder="1" applyAlignment="1">
      <alignment horizontal="center"/>
    </xf>
    <xf numFmtId="0" fontId="3" fillId="2" borderId="1" xfId="1" applyFont="1" applyFill="1" applyBorder="1" applyAlignment="1">
      <alignment horizontal="center"/>
    </xf>
    <xf numFmtId="1" fontId="3" fillId="2" borderId="1" xfId="1" applyNumberFormat="1" applyFont="1" applyFill="1" applyBorder="1" applyAlignment="1">
      <alignment horizontal="center"/>
    </xf>
    <xf numFmtId="1" fontId="3" fillId="2" borderId="0" xfId="1" applyNumberFormat="1" applyFont="1" applyFill="1" applyBorder="1" applyAlignment="1">
      <alignment horizontal="center"/>
    </xf>
    <xf numFmtId="0" fontId="3" fillId="0" borderId="0" xfId="1" applyFont="1" applyAlignment="1"/>
    <xf numFmtId="0" fontId="2" fillId="0" borderId="0" xfId="1" applyFont="1" applyFill="1" applyBorder="1" applyAlignment="1">
      <alignment horizontal="center"/>
    </xf>
    <xf numFmtId="0" fontId="2" fillId="0" borderId="0" xfId="1" applyFont="1" applyFill="1" applyAlignment="1">
      <alignment horizontal="center"/>
    </xf>
    <xf numFmtId="0" fontId="2" fillId="2" borderId="0" xfId="1" applyNumberFormat="1" applyFont="1" applyFill="1" applyBorder="1" applyAlignment="1" applyProtection="1">
      <alignment horizontal="center"/>
    </xf>
    <xf numFmtId="0" fontId="2" fillId="2" borderId="0" xfId="1" applyFont="1" applyFill="1" applyAlignment="1">
      <alignment horizontal="center"/>
    </xf>
    <xf numFmtId="1" fontId="2" fillId="0" borderId="0" xfId="1" applyNumberFormat="1" applyFont="1" applyAlignment="1">
      <alignment horizontal="center"/>
    </xf>
    <xf numFmtId="0" fontId="2" fillId="0" borderId="0" xfId="1" applyFont="1" applyAlignment="1">
      <alignment horizontal="left"/>
    </xf>
    <xf numFmtId="0" fontId="2" fillId="0" borderId="0" xfId="1" applyNumberFormat="1" applyFont="1" applyAlignment="1">
      <alignment horizontal="center"/>
    </xf>
    <xf numFmtId="0" fontId="3" fillId="0" borderId="0" xfId="2" applyFont="1" applyAlignment="1">
      <alignment vertical="center" wrapText="1"/>
    </xf>
    <xf numFmtId="0" fontId="2" fillId="0" borderId="0" xfId="2" applyFont="1" applyAlignment="1">
      <alignment vertical="center"/>
    </xf>
    <xf numFmtId="0" fontId="2" fillId="0" borderId="0" xfId="2" applyFont="1" applyFill="1" applyAlignment="1">
      <alignment vertical="center"/>
    </xf>
    <xf numFmtId="0" fontId="2" fillId="0" borderId="0" xfId="2" applyFont="1" applyAlignment="1">
      <alignment vertical="center" wrapText="1"/>
    </xf>
    <xf numFmtId="0" fontId="2" fillId="3" borderId="0" xfId="2" applyFont="1" applyFill="1" applyAlignment="1">
      <alignment vertical="center" wrapText="1"/>
    </xf>
    <xf numFmtId="0" fontId="2" fillId="0" borderId="0" xfId="2" applyFont="1" applyFill="1" applyAlignment="1">
      <alignment vertical="center" wrapText="1"/>
    </xf>
    <xf numFmtId="0" fontId="3" fillId="0" borderId="0" xfId="2" applyFont="1" applyFill="1" applyAlignment="1">
      <alignment vertical="center" wrapText="1"/>
    </xf>
    <xf numFmtId="0" fontId="2" fillId="0" borderId="0" xfId="2" applyFont="1" applyAlignment="1">
      <alignment horizontal="left" vertical="center" wrapText="1"/>
    </xf>
    <xf numFmtId="0" fontId="2" fillId="0" borderId="0" xfId="2" applyFont="1" applyAlignment="1">
      <alignment wrapText="1"/>
    </xf>
    <xf numFmtId="0" fontId="2" fillId="0" borderId="0" xfId="2" applyFont="1"/>
    <xf numFmtId="0" fontId="6" fillId="0" borderId="0" xfId="1" applyFont="1" applyBorder="1" applyAlignment="1">
      <alignment horizontal="left"/>
    </xf>
    <xf numFmtId="0" fontId="6" fillId="0" borderId="0" xfId="1" applyFont="1" applyBorder="1" applyAlignment="1">
      <alignment horizontal="center"/>
    </xf>
    <xf numFmtId="165" fontId="6" fillId="0" borderId="0" xfId="1" applyNumberFormat="1" applyFont="1" applyBorder="1" applyAlignment="1">
      <alignment horizontal="center"/>
    </xf>
    <xf numFmtId="0" fontId="7" fillId="0" borderId="0" xfId="1" applyFont="1"/>
    <xf numFmtId="0" fontId="3" fillId="0" borderId="0" xfId="2" applyFont="1"/>
    <xf numFmtId="0" fontId="2" fillId="0" borderId="0" xfId="1" applyFont="1" applyFill="1" applyBorder="1" applyAlignment="1">
      <alignment horizontal="left"/>
    </xf>
    <xf numFmtId="165" fontId="2" fillId="0" borderId="0" xfId="1" applyNumberFormat="1" applyFont="1" applyBorder="1" applyAlignment="1">
      <alignment horizontal="center"/>
    </xf>
    <xf numFmtId="14" fontId="2" fillId="0" borderId="0" xfId="1" applyNumberFormat="1" applyFont="1" applyFill="1" applyBorder="1" applyAlignment="1">
      <alignment horizontal="center"/>
    </xf>
    <xf numFmtId="1" fontId="2" fillId="0" borderId="0" xfId="1" applyNumberFormat="1" applyFont="1" applyBorder="1" applyAlignment="1">
      <alignment horizontal="center"/>
    </xf>
    <xf numFmtId="0" fontId="7" fillId="0" borderId="0" xfId="1" applyFont="1" applyFill="1" applyBorder="1" applyAlignment="1">
      <alignment horizontal="center"/>
    </xf>
    <xf numFmtId="166" fontId="7" fillId="0" borderId="0" xfId="1" applyNumberFormat="1" applyFont="1" applyFill="1" applyBorder="1" applyAlignment="1">
      <alignment horizontal="center"/>
    </xf>
    <xf numFmtId="0" fontId="7" fillId="0" borderId="0" xfId="1" applyFont="1" applyAlignment="1">
      <alignment horizontal="left"/>
    </xf>
    <xf numFmtId="0" fontId="7" fillId="0" borderId="0" xfId="1" applyFont="1" applyAlignment="1">
      <alignment horizontal="center"/>
    </xf>
    <xf numFmtId="0" fontId="7" fillId="0" borderId="0" xfId="1" applyNumberFormat="1" applyFont="1" applyFill="1" applyBorder="1" applyAlignment="1" applyProtection="1">
      <alignment horizontal="center"/>
    </xf>
    <xf numFmtId="0" fontId="6" fillId="0" borderId="0" xfId="1" applyFont="1" applyAlignment="1">
      <alignment horizontal="left"/>
    </xf>
    <xf numFmtId="0" fontId="6" fillId="0" borderId="0" xfId="1" applyFont="1" applyAlignment="1">
      <alignment horizontal="center"/>
    </xf>
    <xf numFmtId="0" fontId="6" fillId="0" borderId="0" xfId="1" applyFont="1"/>
    <xf numFmtId="0" fontId="2" fillId="0" borderId="0" xfId="1" applyFont="1" applyAlignment="1"/>
  </cellXfs>
  <cellStyles count="5">
    <cellStyle name="Normal" xfId="0" builtinId="0"/>
    <cellStyle name="Normal 2" xfId="2"/>
    <cellStyle name="Normal 3" xfId="1"/>
    <cellStyle name="Normal 4" xfId="4"/>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brandt/Dropbox%20(GeoCAS)/Transfer%20documents/Research/RAPID/Data/TCRMP/TCRMP_Health_Master_Nov2017_hurricaneimpa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SITES"/>
      <sheetName val="CODES"/>
      <sheetName val="DATA"/>
      <sheetName val="CoralComm"/>
      <sheetName val="CoralDensity"/>
      <sheetName val="CoralCommPRI"/>
      <sheetName val="CoralComm_transect"/>
      <sheetName val="CoralComm_transect_PRI"/>
      <sheetName val="Mortality"/>
    </sheetNames>
    <sheetDataSet>
      <sheetData sheetId="0"/>
      <sheetData sheetId="1">
        <row r="1">
          <cell r="A1" t="str">
            <v>LOCATION</v>
          </cell>
          <cell r="B1" t="str">
            <v>CODE</v>
          </cell>
          <cell r="C1" t="str">
            <v>ISLAND</v>
          </cell>
          <cell r="D1" t="str">
            <v>LAT</v>
          </cell>
          <cell r="E1" t="str">
            <v>LONG</v>
          </cell>
          <cell r="F1" t="str">
            <v>ORIENTATION</v>
          </cell>
          <cell r="G1" t="str">
            <v>LAND</v>
          </cell>
          <cell r="H1" t="str">
            <v>REEF COMPLEX</v>
          </cell>
          <cell r="I1" t="str">
            <v>DEPTH (m)</v>
          </cell>
        </row>
        <row r="2">
          <cell r="A2" t="str">
            <v>Coral Bay</v>
          </cell>
          <cell r="B2" t="str">
            <v>CRB</v>
          </cell>
          <cell r="C2" t="str">
            <v>STJ</v>
          </cell>
          <cell r="D2">
            <v>18.337969999999999</v>
          </cell>
          <cell r="E2">
            <v>-64.70402</v>
          </cell>
          <cell r="F2" t="str">
            <v>Nearshore</v>
          </cell>
          <cell r="G2" t="str">
            <v>Island</v>
          </cell>
          <cell r="H2" t="str">
            <v>Nearshore</v>
          </cell>
          <cell r="I2">
            <v>9</v>
          </cell>
        </row>
        <row r="3">
          <cell r="A3" t="str">
            <v>Fish Bay</v>
          </cell>
          <cell r="B3" t="str">
            <v>FSB</v>
          </cell>
          <cell r="C3" t="str">
            <v>STJ</v>
          </cell>
          <cell r="D3">
            <v>18.314170000000001</v>
          </cell>
          <cell r="E3">
            <v>-64.764080000000007</v>
          </cell>
          <cell r="F3" t="str">
            <v>Nearshore</v>
          </cell>
          <cell r="G3" t="str">
            <v>Island</v>
          </cell>
          <cell r="H3" t="str">
            <v>Nearshore</v>
          </cell>
          <cell r="I3">
            <v>6</v>
          </cell>
        </row>
        <row r="4">
          <cell r="A4" t="str">
            <v>Meri Shoal</v>
          </cell>
          <cell r="B4" t="str">
            <v>MSR</v>
          </cell>
          <cell r="C4" t="str">
            <v>STJ</v>
          </cell>
          <cell r="D4">
            <v>18.24447</v>
          </cell>
          <cell r="E4">
            <v>-64.758619999999993</v>
          </cell>
          <cell r="F4" t="str">
            <v>Outer Shelf</v>
          </cell>
          <cell r="G4" t="str">
            <v>No Island</v>
          </cell>
          <cell r="H4" t="str">
            <v>Mesophotic</v>
          </cell>
          <cell r="I4">
            <v>30</v>
          </cell>
        </row>
        <row r="5">
          <cell r="A5" t="str">
            <v>Black Point</v>
          </cell>
          <cell r="B5" t="str">
            <v>BPT</v>
          </cell>
          <cell r="C5" t="str">
            <v>STT</v>
          </cell>
          <cell r="D5">
            <v>18.3445</v>
          </cell>
          <cell r="E5">
            <v>-64.985950000000003</v>
          </cell>
          <cell r="F5" t="str">
            <v>Nearshore</v>
          </cell>
          <cell r="G5" t="str">
            <v>Island</v>
          </cell>
          <cell r="H5" t="str">
            <v>Nearshore</v>
          </cell>
          <cell r="I5">
            <v>9</v>
          </cell>
        </row>
        <row r="6">
          <cell r="A6" t="str">
            <v>Botany Bay</v>
          </cell>
          <cell r="B6" t="str">
            <v>BTY</v>
          </cell>
          <cell r="C6" t="str">
            <v>STT</v>
          </cell>
          <cell r="D6">
            <v>18.357379999999999</v>
          </cell>
          <cell r="E6">
            <v>-65.034419999999997</v>
          </cell>
          <cell r="F6" t="str">
            <v>Nearshore</v>
          </cell>
          <cell r="G6" t="str">
            <v>Island</v>
          </cell>
          <cell r="H6" t="str">
            <v>Nearshore</v>
          </cell>
          <cell r="I6">
            <v>8</v>
          </cell>
        </row>
        <row r="7">
          <cell r="A7" t="str">
            <v>Brewers Bay</v>
          </cell>
          <cell r="B7" t="str">
            <v>BWR</v>
          </cell>
          <cell r="C7" t="str">
            <v>STT</v>
          </cell>
          <cell r="D7">
            <v>18.34403</v>
          </cell>
          <cell r="E7">
            <v>-64.984350000000006</v>
          </cell>
          <cell r="F7" t="str">
            <v>Nearshore</v>
          </cell>
          <cell r="G7" t="str">
            <v>Island</v>
          </cell>
          <cell r="H7" t="str">
            <v>Nearshore</v>
          </cell>
          <cell r="I7">
            <v>6</v>
          </cell>
        </row>
        <row r="8">
          <cell r="A8" t="str">
            <v>Buck Island STT</v>
          </cell>
          <cell r="B8" t="str">
            <v>BIT</v>
          </cell>
          <cell r="C8" t="str">
            <v>STT</v>
          </cell>
          <cell r="D8">
            <v>18.278829999999999</v>
          </cell>
          <cell r="E8">
            <v>-64.898330000000001</v>
          </cell>
          <cell r="F8" t="str">
            <v>Midshelf</v>
          </cell>
          <cell r="G8" t="str">
            <v>Island</v>
          </cell>
          <cell r="H8" t="str">
            <v>Offshore</v>
          </cell>
          <cell r="I8">
            <v>14</v>
          </cell>
        </row>
        <row r="9">
          <cell r="A9" t="str">
            <v>Coculus Rock</v>
          </cell>
          <cell r="B9" t="str">
            <v>CKR</v>
          </cell>
          <cell r="C9" t="str">
            <v>STT</v>
          </cell>
          <cell r="D9">
            <v>18.312570000000001</v>
          </cell>
          <cell r="E9">
            <v>-64.860579999999999</v>
          </cell>
          <cell r="F9" t="str">
            <v>Nearshore</v>
          </cell>
          <cell r="G9" t="str">
            <v>Island</v>
          </cell>
          <cell r="H9" t="str">
            <v>Nearshore</v>
          </cell>
          <cell r="I9">
            <v>7</v>
          </cell>
        </row>
        <row r="10">
          <cell r="A10" t="str">
            <v>College Shoal East</v>
          </cell>
          <cell r="B10" t="str">
            <v>CSE</v>
          </cell>
          <cell r="C10" t="str">
            <v>STT</v>
          </cell>
          <cell r="D10">
            <v>18.185680000000001</v>
          </cell>
          <cell r="E10">
            <v>-65.076769999999996</v>
          </cell>
          <cell r="F10" t="str">
            <v>Outer Shelf</v>
          </cell>
          <cell r="G10" t="str">
            <v>No Island</v>
          </cell>
          <cell r="H10" t="str">
            <v>Mesophotic</v>
          </cell>
          <cell r="I10">
            <v>30</v>
          </cell>
        </row>
        <row r="11">
          <cell r="A11" t="str">
            <v>Flat Cay</v>
          </cell>
          <cell r="B11" t="str">
            <v>FLC</v>
          </cell>
          <cell r="C11" t="str">
            <v>STT</v>
          </cell>
          <cell r="D11">
            <v>18.31822</v>
          </cell>
          <cell r="E11">
            <v>-64.991039999999998</v>
          </cell>
          <cell r="F11" t="str">
            <v>Midshelf</v>
          </cell>
          <cell r="G11" t="str">
            <v>Island</v>
          </cell>
          <cell r="H11" t="str">
            <v>Offshore</v>
          </cell>
          <cell r="I11">
            <v>12</v>
          </cell>
        </row>
        <row r="12">
          <cell r="A12" t="str">
            <v>Ginsburg Fringe</v>
          </cell>
          <cell r="B12" t="str">
            <v>GBF</v>
          </cell>
          <cell r="C12" t="str">
            <v>STT</v>
          </cell>
          <cell r="D12">
            <v>18.1877</v>
          </cell>
          <cell r="E12">
            <v>-64.959980000000002</v>
          </cell>
          <cell r="F12" t="str">
            <v>Outer Shelf</v>
          </cell>
          <cell r="G12" t="str">
            <v>No Island</v>
          </cell>
          <cell r="H12" t="str">
            <v>Mesophotic</v>
          </cell>
          <cell r="I12">
            <v>63</v>
          </cell>
        </row>
        <row r="13">
          <cell r="A13" t="str">
            <v>Grammanik Tiger FSA</v>
          </cell>
          <cell r="B13" t="str">
            <v>GKT</v>
          </cell>
          <cell r="C13" t="str">
            <v>STT</v>
          </cell>
          <cell r="D13">
            <v>18.188849999999999</v>
          </cell>
          <cell r="E13">
            <v>-64.956590000000006</v>
          </cell>
          <cell r="F13" t="str">
            <v>Outer Shelf</v>
          </cell>
          <cell r="G13" t="str">
            <v>No Island</v>
          </cell>
          <cell r="H13" t="str">
            <v>Mesophotic</v>
          </cell>
          <cell r="I13">
            <v>38</v>
          </cell>
        </row>
        <row r="14">
          <cell r="A14" t="str">
            <v>Hind Bank East FSA</v>
          </cell>
          <cell r="B14" t="str">
            <v>HBE</v>
          </cell>
          <cell r="C14" t="str">
            <v>STT</v>
          </cell>
          <cell r="D14">
            <v>18.202169999999999</v>
          </cell>
          <cell r="E14">
            <v>-65.001580000000004</v>
          </cell>
          <cell r="F14" t="str">
            <v>Outer Shelf</v>
          </cell>
          <cell r="G14" t="str">
            <v>No Island</v>
          </cell>
          <cell r="H14" t="str">
            <v>Mesophotic</v>
          </cell>
          <cell r="I14">
            <v>39</v>
          </cell>
        </row>
        <row r="15">
          <cell r="A15" t="str">
            <v>Magens Bay</v>
          </cell>
          <cell r="B15" t="str">
            <v>MGN</v>
          </cell>
          <cell r="C15" t="str">
            <v>STT</v>
          </cell>
          <cell r="D15">
            <v>18.37425</v>
          </cell>
          <cell r="E15">
            <v>-64.934380000000004</v>
          </cell>
          <cell r="F15" t="str">
            <v>Nearshore</v>
          </cell>
          <cell r="G15" t="str">
            <v>Island</v>
          </cell>
          <cell r="H15" t="str">
            <v>Nearshore</v>
          </cell>
          <cell r="I15">
            <v>7</v>
          </cell>
        </row>
        <row r="16">
          <cell r="A16" t="str">
            <v>Savana</v>
          </cell>
          <cell r="B16" t="str">
            <v>SVN</v>
          </cell>
          <cell r="C16" t="str">
            <v>STT</v>
          </cell>
          <cell r="D16">
            <v>18.34064</v>
          </cell>
          <cell r="E16">
            <v>-65.082049999999995</v>
          </cell>
          <cell r="F16" t="str">
            <v>Midshelf</v>
          </cell>
          <cell r="G16" t="str">
            <v>Island</v>
          </cell>
          <cell r="H16" t="str">
            <v>Offshore</v>
          </cell>
          <cell r="I16">
            <v>9</v>
          </cell>
        </row>
        <row r="17">
          <cell r="A17" t="str">
            <v>Seahorse Cottage Shoal</v>
          </cell>
          <cell r="B17" t="str">
            <v>SHR</v>
          </cell>
          <cell r="C17" t="str">
            <v>STT</v>
          </cell>
          <cell r="D17">
            <v>18.29467</v>
          </cell>
          <cell r="E17">
            <v>-64.867500000000007</v>
          </cell>
          <cell r="F17" t="str">
            <v>Midshelf</v>
          </cell>
          <cell r="G17" t="str">
            <v>No Island</v>
          </cell>
          <cell r="H17" t="str">
            <v>Offshore</v>
          </cell>
          <cell r="I17">
            <v>20</v>
          </cell>
        </row>
        <row r="18">
          <cell r="A18" t="str">
            <v>South Capella</v>
          </cell>
          <cell r="B18" t="str">
            <v>SCP</v>
          </cell>
          <cell r="C18" t="str">
            <v>STT</v>
          </cell>
          <cell r="D18">
            <v>18.26267</v>
          </cell>
          <cell r="E18">
            <v>-64.872370000000004</v>
          </cell>
          <cell r="F18" t="str">
            <v>Midshelf</v>
          </cell>
          <cell r="G18" t="str">
            <v>No Island</v>
          </cell>
          <cell r="H18" t="str">
            <v>Offshore</v>
          </cell>
          <cell r="I18">
            <v>20</v>
          </cell>
        </row>
        <row r="19">
          <cell r="A19" t="str">
            <v>South Water</v>
          </cell>
          <cell r="B19" t="str">
            <v>SWT</v>
          </cell>
          <cell r="C19" t="str">
            <v>STT</v>
          </cell>
          <cell r="D19">
            <v>18.28068</v>
          </cell>
          <cell r="E19">
            <v>-64.945920000000001</v>
          </cell>
          <cell r="F19" t="str">
            <v>Midshelf</v>
          </cell>
          <cell r="G19" t="str">
            <v>No Island</v>
          </cell>
          <cell r="H19" t="str">
            <v>Offshore</v>
          </cell>
          <cell r="I19">
            <v>20</v>
          </cell>
        </row>
        <row r="20">
          <cell r="A20" t="str">
            <v>St James</v>
          </cell>
          <cell r="B20" t="str">
            <v>SSJ</v>
          </cell>
          <cell r="C20" t="str">
            <v>STT</v>
          </cell>
          <cell r="D20">
            <v>18.294589999999999</v>
          </cell>
          <cell r="E20">
            <v>-64.832380000000001</v>
          </cell>
          <cell r="F20" t="str">
            <v>Midshelf</v>
          </cell>
          <cell r="G20" t="str">
            <v>Island</v>
          </cell>
          <cell r="H20" t="str">
            <v>Offshore</v>
          </cell>
          <cell r="I20">
            <v>15</v>
          </cell>
        </row>
        <row r="21">
          <cell r="A21" t="str">
            <v>Buck Island STX</v>
          </cell>
          <cell r="B21" t="str">
            <v>BIX</v>
          </cell>
          <cell r="C21" t="str">
            <v>STX</v>
          </cell>
          <cell r="D21">
            <v>17.785</v>
          </cell>
          <cell r="E21">
            <v>-64.609170000000006</v>
          </cell>
          <cell r="F21" t="str">
            <v>Midshelf</v>
          </cell>
          <cell r="G21" t="str">
            <v>Island</v>
          </cell>
          <cell r="H21" t="str">
            <v>Offshore</v>
          </cell>
          <cell r="I21">
            <v>15</v>
          </cell>
        </row>
        <row r="22">
          <cell r="A22" t="str">
            <v>Buck Island STX Deep</v>
          </cell>
          <cell r="B22" t="str">
            <v>BID</v>
          </cell>
          <cell r="C22" t="str">
            <v>STX</v>
          </cell>
          <cell r="F22" t="str">
            <v>Outer Shelf</v>
          </cell>
          <cell r="G22" t="str">
            <v>No Island</v>
          </cell>
          <cell r="H22" t="str">
            <v>Mesophotic</v>
          </cell>
          <cell r="I22">
            <v>0</v>
          </cell>
        </row>
        <row r="23">
          <cell r="A23" t="str">
            <v>Cane Bay</v>
          </cell>
          <cell r="B23" t="str">
            <v>CBS</v>
          </cell>
          <cell r="C23" t="str">
            <v>STX</v>
          </cell>
          <cell r="D23">
            <v>17.773879999999998</v>
          </cell>
          <cell r="E23">
            <v>-64.813500000000005</v>
          </cell>
          <cell r="F23" t="str">
            <v>Nearshore</v>
          </cell>
          <cell r="G23" t="str">
            <v>Island</v>
          </cell>
          <cell r="H23" t="str">
            <v>Nearshore</v>
          </cell>
          <cell r="I23">
            <v>10</v>
          </cell>
        </row>
        <row r="24">
          <cell r="A24" t="str">
            <v>Cane Bay Deep</v>
          </cell>
          <cell r="B24" t="str">
            <v>CBD</v>
          </cell>
          <cell r="C24" t="str">
            <v>STX</v>
          </cell>
          <cell r="D24">
            <v>17.776610000000002</v>
          </cell>
          <cell r="E24">
            <v>-64.815219999999997</v>
          </cell>
          <cell r="F24" t="str">
            <v>Outer Shelf</v>
          </cell>
          <cell r="G24" t="str">
            <v>No Island</v>
          </cell>
          <cell r="H24" t="str">
            <v>Mesophotic</v>
          </cell>
          <cell r="I24">
            <v>38</v>
          </cell>
        </row>
        <row r="25">
          <cell r="A25" t="str">
            <v>Castle</v>
          </cell>
          <cell r="B25" t="str">
            <v>CST</v>
          </cell>
          <cell r="C25" t="str">
            <v>STX</v>
          </cell>
          <cell r="D25">
            <v>17.762779999999999</v>
          </cell>
          <cell r="E25">
            <v>-64.597430000000003</v>
          </cell>
          <cell r="F25" t="str">
            <v>Midshelf</v>
          </cell>
          <cell r="G25" t="str">
            <v>Island</v>
          </cell>
          <cell r="H25" t="str">
            <v>Offshore</v>
          </cell>
          <cell r="I25">
            <v>7</v>
          </cell>
        </row>
        <row r="26">
          <cell r="A26" t="str">
            <v>Eagle Ray</v>
          </cell>
          <cell r="B26" t="str">
            <v>EGR</v>
          </cell>
          <cell r="C26" t="str">
            <v>STX</v>
          </cell>
          <cell r="D26">
            <v>17.761500000000002</v>
          </cell>
          <cell r="E26">
            <v>-64.698800000000006</v>
          </cell>
          <cell r="F26" t="str">
            <v>Midshelf</v>
          </cell>
          <cell r="G26" t="str">
            <v>Island</v>
          </cell>
          <cell r="H26" t="str">
            <v>Offshore</v>
          </cell>
          <cell r="I26">
            <v>10</v>
          </cell>
        </row>
        <row r="27">
          <cell r="A27" t="str">
            <v>Great Pond</v>
          </cell>
          <cell r="B27" t="str">
            <v>GRP</v>
          </cell>
          <cell r="C27" t="str">
            <v>STX</v>
          </cell>
          <cell r="D27">
            <v>17.71097</v>
          </cell>
          <cell r="E27">
            <v>-64.652209999999997</v>
          </cell>
          <cell r="F27" t="str">
            <v>Nearshore</v>
          </cell>
          <cell r="G27" t="str">
            <v>Island</v>
          </cell>
          <cell r="H27" t="str">
            <v>Nearshore</v>
          </cell>
          <cell r="I27">
            <v>6</v>
          </cell>
        </row>
        <row r="28">
          <cell r="A28" t="str">
            <v>Jacks Bay</v>
          </cell>
          <cell r="B28" t="str">
            <v>JKB</v>
          </cell>
          <cell r="C28" t="str">
            <v>STX</v>
          </cell>
          <cell r="D28">
            <v>17.743369999999999</v>
          </cell>
          <cell r="E28">
            <v>-64.571600000000004</v>
          </cell>
          <cell r="F28" t="str">
            <v>Nearshore</v>
          </cell>
          <cell r="G28" t="str">
            <v>Island</v>
          </cell>
          <cell r="H28" t="str">
            <v>Nearshore</v>
          </cell>
          <cell r="I28">
            <v>14</v>
          </cell>
        </row>
        <row r="29">
          <cell r="A29" t="str">
            <v>Kings Corner</v>
          </cell>
          <cell r="B29" t="str">
            <v>KGC</v>
          </cell>
          <cell r="C29" t="str">
            <v>STX</v>
          </cell>
          <cell r="D29">
            <v>17.69116</v>
          </cell>
          <cell r="E29">
            <v>-64.900080000000003</v>
          </cell>
          <cell r="F29" t="str">
            <v>Nearshore</v>
          </cell>
          <cell r="G29" t="str">
            <v>Island</v>
          </cell>
          <cell r="H29" t="str">
            <v>Nearshore</v>
          </cell>
          <cell r="I29">
            <v>17</v>
          </cell>
        </row>
        <row r="30">
          <cell r="A30" t="str">
            <v>Lang Bank EEMP</v>
          </cell>
          <cell r="B30" t="str">
            <v>LBP</v>
          </cell>
          <cell r="C30" t="str">
            <v>STX</v>
          </cell>
          <cell r="D30">
            <v>17.721450000000001</v>
          </cell>
          <cell r="E30">
            <v>-64.547060000000002</v>
          </cell>
          <cell r="F30" t="str">
            <v>Outer Shelf</v>
          </cell>
          <cell r="G30" t="str">
            <v>No Island</v>
          </cell>
          <cell r="H30" t="str">
            <v>Mesophotic</v>
          </cell>
          <cell r="I30">
            <v>27</v>
          </cell>
        </row>
        <row r="31">
          <cell r="A31" t="str">
            <v>Lang Bank Red Hind FSA</v>
          </cell>
          <cell r="B31" t="str">
            <v>LBH</v>
          </cell>
          <cell r="C31" t="str">
            <v>STX</v>
          </cell>
          <cell r="D31">
            <v>17.824269999999999</v>
          </cell>
          <cell r="E31">
            <v>-64.449629999999999</v>
          </cell>
          <cell r="F31" t="str">
            <v>Outer Shelf</v>
          </cell>
          <cell r="G31" t="str">
            <v>No Island</v>
          </cell>
          <cell r="H31" t="str">
            <v>Mesophotic</v>
          </cell>
          <cell r="I31">
            <v>33</v>
          </cell>
        </row>
        <row r="32">
          <cell r="A32" t="str">
            <v>Mutton Snapper FSA</v>
          </cell>
          <cell r="B32" t="str">
            <v>MTS</v>
          </cell>
          <cell r="C32" t="str">
            <v>STX</v>
          </cell>
          <cell r="D32">
            <v>17.636600000000001</v>
          </cell>
          <cell r="E32">
            <v>-64.862399999999994</v>
          </cell>
          <cell r="F32" t="str">
            <v>Outer Shelf</v>
          </cell>
          <cell r="G32" t="str">
            <v>No Island</v>
          </cell>
          <cell r="H32" t="str">
            <v>Offshore</v>
          </cell>
          <cell r="I32">
            <v>24</v>
          </cell>
        </row>
        <row r="33">
          <cell r="A33" t="str">
            <v>Salt River Deep</v>
          </cell>
          <cell r="B33" t="str">
            <v>SRD</v>
          </cell>
          <cell r="C33" t="str">
            <v>STX</v>
          </cell>
          <cell r="D33">
            <v>17.785229999999999</v>
          </cell>
          <cell r="E33">
            <v>-64.759169999999997</v>
          </cell>
          <cell r="F33" t="str">
            <v>Outer Shelf</v>
          </cell>
          <cell r="G33" t="str">
            <v>No Island</v>
          </cell>
          <cell r="H33" t="str">
            <v>Mesophotic</v>
          </cell>
          <cell r="I33">
            <v>30</v>
          </cell>
        </row>
        <row r="34">
          <cell r="A34" t="str">
            <v>Salt River West</v>
          </cell>
          <cell r="B34" t="str">
            <v>SRW</v>
          </cell>
          <cell r="C34" t="str">
            <v>STX</v>
          </cell>
          <cell r="D34">
            <v>17.785299999999999</v>
          </cell>
          <cell r="E34">
            <v>-64.759399999999999</v>
          </cell>
          <cell r="F34" t="str">
            <v>Midshelf</v>
          </cell>
          <cell r="G34" t="str">
            <v>Island</v>
          </cell>
          <cell r="H34" t="str">
            <v>Nearshore</v>
          </cell>
          <cell r="I34">
            <v>11</v>
          </cell>
        </row>
        <row r="35">
          <cell r="A35" t="str">
            <v>Sprat Hole</v>
          </cell>
          <cell r="B35" t="str">
            <v>SPH</v>
          </cell>
          <cell r="C35" t="str">
            <v>STX</v>
          </cell>
          <cell r="D35">
            <v>17.734000000000002</v>
          </cell>
          <cell r="E35">
            <v>-64.895399999999995</v>
          </cell>
          <cell r="F35" t="str">
            <v>Nearshore</v>
          </cell>
          <cell r="G35" t="str">
            <v>Island</v>
          </cell>
          <cell r="H35" t="str">
            <v>Nearshore</v>
          </cell>
          <cell r="I35">
            <v>8</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80" zoomScaleNormal="80" zoomScalePageLayoutView="90" workbookViewId="0">
      <selection activeCell="C28" sqref="C28"/>
    </sheetView>
  </sheetViews>
  <sheetFormatPr defaultColWidth="12.5546875" defaultRowHeight="13.8" x14ac:dyDescent="0.3"/>
  <cols>
    <col min="1" max="1" width="96.6640625" style="28" customWidth="1"/>
    <col min="2" max="16384" width="12.5546875" style="28"/>
  </cols>
  <sheetData>
    <row r="1" spans="1:7" s="20" customFormat="1" x14ac:dyDescent="0.3">
      <c r="A1" s="19" t="s">
        <v>226</v>
      </c>
      <c r="C1" s="21"/>
      <c r="D1" s="21"/>
      <c r="E1" s="21"/>
      <c r="F1" s="21"/>
      <c r="G1" s="21"/>
    </row>
    <row r="2" spans="1:7" s="20" customFormat="1" x14ac:dyDescent="0.3">
      <c r="A2" s="22" t="s">
        <v>227</v>
      </c>
    </row>
    <row r="3" spans="1:7" s="20" customFormat="1" ht="27.6" x14ac:dyDescent="0.3">
      <c r="A3" s="22" t="s">
        <v>228</v>
      </c>
    </row>
    <row r="4" spans="1:7" s="20" customFormat="1" ht="27.6" x14ac:dyDescent="0.3">
      <c r="A4" s="22" t="s">
        <v>229</v>
      </c>
    </row>
    <row r="5" spans="1:7" s="20" customFormat="1" x14ac:dyDescent="0.3">
      <c r="A5" s="22" t="s">
        <v>230</v>
      </c>
    </row>
    <row r="6" spans="1:7" s="20" customFormat="1" x14ac:dyDescent="0.3">
      <c r="A6" s="22" t="s">
        <v>231</v>
      </c>
    </row>
    <row r="7" spans="1:7" s="20" customFormat="1" x14ac:dyDescent="0.3">
      <c r="A7" s="23" t="s">
        <v>232</v>
      </c>
    </row>
    <row r="8" spans="1:7" s="20" customFormat="1" x14ac:dyDescent="0.3">
      <c r="A8" s="24" t="s">
        <v>233</v>
      </c>
    </row>
    <row r="9" spans="1:7" s="20" customFormat="1" x14ac:dyDescent="0.3">
      <c r="A9" s="24" t="s">
        <v>234</v>
      </c>
    </row>
    <row r="10" spans="1:7" s="20" customFormat="1" x14ac:dyDescent="0.3">
      <c r="A10" s="24"/>
    </row>
    <row r="11" spans="1:7" s="20" customFormat="1" x14ac:dyDescent="0.3">
      <c r="A11" s="25" t="s">
        <v>235</v>
      </c>
    </row>
    <row r="12" spans="1:7" s="20" customFormat="1" x14ac:dyDescent="0.3">
      <c r="A12" s="24" t="s">
        <v>236</v>
      </c>
    </row>
    <row r="13" spans="1:7" s="20" customFormat="1" x14ac:dyDescent="0.3">
      <c r="A13" s="24" t="s">
        <v>237</v>
      </c>
    </row>
    <row r="14" spans="1:7" s="20" customFormat="1" x14ac:dyDescent="0.3">
      <c r="A14" s="24" t="s">
        <v>238</v>
      </c>
    </row>
    <row r="15" spans="1:7" s="20" customFormat="1" x14ac:dyDescent="0.3">
      <c r="A15" s="24" t="s">
        <v>239</v>
      </c>
    </row>
    <row r="16" spans="1:7" s="20" customFormat="1" x14ac:dyDescent="0.3">
      <c r="A16" s="24" t="s">
        <v>240</v>
      </c>
    </row>
    <row r="17" spans="1:1" s="20" customFormat="1" x14ac:dyDescent="0.3">
      <c r="A17" s="22"/>
    </row>
    <row r="18" spans="1:1" s="20" customFormat="1" x14ac:dyDescent="0.3">
      <c r="A18" s="19" t="s">
        <v>241</v>
      </c>
    </row>
    <row r="19" spans="1:1" s="20" customFormat="1" x14ac:dyDescent="0.3">
      <c r="A19" s="22" t="s">
        <v>242</v>
      </c>
    </row>
    <row r="20" spans="1:1" s="20" customFormat="1" ht="27.6" x14ac:dyDescent="0.3">
      <c r="A20" s="22" t="s">
        <v>243</v>
      </c>
    </row>
    <row r="21" spans="1:1" s="20" customFormat="1" x14ac:dyDescent="0.3">
      <c r="A21" s="22" t="s">
        <v>244</v>
      </c>
    </row>
    <row r="22" spans="1:1" s="20" customFormat="1" ht="27.6" x14ac:dyDescent="0.3">
      <c r="A22" s="22" t="s">
        <v>245</v>
      </c>
    </row>
    <row r="23" spans="1:1" s="20" customFormat="1" ht="27.6" x14ac:dyDescent="0.3">
      <c r="A23" s="26" t="s">
        <v>246</v>
      </c>
    </row>
    <row r="24" spans="1:1" s="20" customFormat="1" ht="55.2" x14ac:dyDescent="0.3">
      <c r="A24" s="22" t="s">
        <v>247</v>
      </c>
    </row>
    <row r="25" spans="1:1" s="20" customFormat="1" x14ac:dyDescent="0.3">
      <c r="A25" s="22" t="s">
        <v>248</v>
      </c>
    </row>
    <row r="26" spans="1:1" s="20" customFormat="1" x14ac:dyDescent="0.3">
      <c r="A26" s="22" t="s">
        <v>249</v>
      </c>
    </row>
    <row r="27" spans="1:1" s="20" customFormat="1" x14ac:dyDescent="0.3">
      <c r="A27" s="22" t="s">
        <v>250</v>
      </c>
    </row>
    <row r="28" spans="1:1" s="20" customFormat="1" ht="41.4" x14ac:dyDescent="0.3">
      <c r="A28" s="22" t="s">
        <v>251</v>
      </c>
    </row>
    <row r="29" spans="1:1" s="20" customFormat="1" ht="41.4" x14ac:dyDescent="0.3">
      <c r="A29" s="22" t="s">
        <v>252</v>
      </c>
    </row>
    <row r="30" spans="1:1" x14ac:dyDescent="0.3">
      <c r="A30" s="27"/>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0" zoomScaleNormal="80" workbookViewId="0">
      <selection activeCell="C28" sqref="C28"/>
    </sheetView>
  </sheetViews>
  <sheetFormatPr defaultColWidth="8" defaultRowHeight="13.8" x14ac:dyDescent="0.3"/>
  <cols>
    <col min="1" max="1" width="21.44140625" style="40" bestFit="1" customWidth="1"/>
    <col min="2" max="2" width="5.6640625" style="41" bestFit="1" customWidth="1"/>
    <col min="3" max="3" width="7.33203125" style="32" bestFit="1" customWidth="1"/>
    <col min="4" max="4" width="9.33203125" style="41" bestFit="1" customWidth="1"/>
    <col min="5" max="5" width="9.88671875" style="41" bestFit="1" customWidth="1"/>
    <col min="6" max="6" width="12.33203125" style="41" bestFit="1" customWidth="1"/>
    <col min="7" max="7" width="9.109375" style="32" bestFit="1" customWidth="1"/>
    <col min="8" max="8" width="13.44140625" style="32" bestFit="1" customWidth="1"/>
    <col min="9" max="9" width="9.5546875" style="32" bestFit="1" customWidth="1"/>
    <col min="10" max="16384" width="8" style="32"/>
  </cols>
  <sheetData>
    <row r="1" spans="1:16" x14ac:dyDescent="0.3">
      <c r="A1" s="29" t="s">
        <v>5</v>
      </c>
      <c r="B1" s="30" t="s">
        <v>253</v>
      </c>
      <c r="C1" s="30" t="s">
        <v>4</v>
      </c>
      <c r="D1" s="31" t="s">
        <v>254</v>
      </c>
      <c r="E1" s="31" t="s">
        <v>255</v>
      </c>
      <c r="F1" s="30" t="s">
        <v>6</v>
      </c>
      <c r="G1" s="30" t="s">
        <v>7</v>
      </c>
      <c r="H1" s="30" t="s">
        <v>8</v>
      </c>
      <c r="I1" s="30" t="s">
        <v>13</v>
      </c>
      <c r="P1" s="33"/>
    </row>
    <row r="2" spans="1:16" x14ac:dyDescent="0.3">
      <c r="A2" s="34" t="s">
        <v>256</v>
      </c>
      <c r="B2" s="12" t="s">
        <v>257</v>
      </c>
      <c r="C2" s="12" t="s">
        <v>258</v>
      </c>
      <c r="D2" s="35">
        <v>18.337969999999999</v>
      </c>
      <c r="E2" s="35">
        <v>-64.70402</v>
      </c>
      <c r="F2" s="36" t="s">
        <v>259</v>
      </c>
      <c r="G2" s="36" t="s">
        <v>260</v>
      </c>
      <c r="H2" s="36" t="s">
        <v>259</v>
      </c>
      <c r="I2" s="37">
        <v>9</v>
      </c>
    </row>
    <row r="3" spans="1:16" x14ac:dyDescent="0.3">
      <c r="A3" s="34" t="s">
        <v>261</v>
      </c>
      <c r="B3" s="12" t="s">
        <v>262</v>
      </c>
      <c r="C3" s="12" t="s">
        <v>258</v>
      </c>
      <c r="D3" s="35">
        <v>18.314170000000001</v>
      </c>
      <c r="E3" s="35">
        <v>-64.764080000000007</v>
      </c>
      <c r="F3" s="36" t="s">
        <v>259</v>
      </c>
      <c r="G3" s="36" t="s">
        <v>260</v>
      </c>
      <c r="H3" s="36" t="s">
        <v>259</v>
      </c>
      <c r="I3" s="37">
        <v>6</v>
      </c>
    </row>
    <row r="4" spans="1:16" x14ac:dyDescent="0.3">
      <c r="A4" s="34" t="s">
        <v>263</v>
      </c>
      <c r="B4" s="12" t="s">
        <v>264</v>
      </c>
      <c r="C4" s="12" t="s">
        <v>258</v>
      </c>
      <c r="D4" s="35">
        <v>18.24447</v>
      </c>
      <c r="E4" s="35">
        <v>-64.758619999999993</v>
      </c>
      <c r="F4" s="38" t="s">
        <v>265</v>
      </c>
      <c r="G4" s="38" t="s">
        <v>266</v>
      </c>
      <c r="H4" s="12" t="s">
        <v>267</v>
      </c>
      <c r="I4" s="37">
        <v>30</v>
      </c>
    </row>
    <row r="5" spans="1:16" x14ac:dyDescent="0.3">
      <c r="A5" s="34" t="s">
        <v>92</v>
      </c>
      <c r="B5" s="12" t="s">
        <v>268</v>
      </c>
      <c r="C5" s="12" t="s">
        <v>98</v>
      </c>
      <c r="D5" s="35">
        <v>18.3445</v>
      </c>
      <c r="E5" s="35">
        <v>-64.985950000000003</v>
      </c>
      <c r="F5" s="38" t="s">
        <v>259</v>
      </c>
      <c r="G5" s="38" t="s">
        <v>260</v>
      </c>
      <c r="H5" s="38" t="s">
        <v>259</v>
      </c>
      <c r="I5" s="37">
        <v>9</v>
      </c>
    </row>
    <row r="6" spans="1:16" x14ac:dyDescent="0.3">
      <c r="A6" s="34" t="s">
        <v>84</v>
      </c>
      <c r="B6" s="12" t="s">
        <v>269</v>
      </c>
      <c r="C6" s="12" t="s">
        <v>98</v>
      </c>
      <c r="D6" s="35">
        <v>18.357379999999999</v>
      </c>
      <c r="E6" s="35">
        <v>-65.034419999999997</v>
      </c>
      <c r="F6" s="38" t="s">
        <v>259</v>
      </c>
      <c r="G6" s="38" t="s">
        <v>260</v>
      </c>
      <c r="H6" s="38" t="s">
        <v>259</v>
      </c>
      <c r="I6" s="37">
        <v>8</v>
      </c>
    </row>
    <row r="7" spans="1:16" x14ac:dyDescent="0.3">
      <c r="A7" s="34" t="s">
        <v>270</v>
      </c>
      <c r="B7" s="12" t="s">
        <v>271</v>
      </c>
      <c r="C7" s="12" t="s">
        <v>98</v>
      </c>
      <c r="D7" s="35">
        <v>18.34403</v>
      </c>
      <c r="E7" s="35">
        <v>-64.984350000000006</v>
      </c>
      <c r="F7" s="12" t="s">
        <v>259</v>
      </c>
      <c r="G7" s="39" t="s">
        <v>260</v>
      </c>
      <c r="H7" s="39" t="s">
        <v>259</v>
      </c>
      <c r="I7" s="37">
        <v>6</v>
      </c>
    </row>
    <row r="8" spans="1:16" x14ac:dyDescent="0.3">
      <c r="A8" s="34" t="s">
        <v>112</v>
      </c>
      <c r="B8" s="12" t="s">
        <v>272</v>
      </c>
      <c r="C8" s="12" t="s">
        <v>98</v>
      </c>
      <c r="D8" s="35">
        <v>18.278829999999999</v>
      </c>
      <c r="E8" s="35">
        <v>-64.898330000000001</v>
      </c>
      <c r="F8" s="38" t="s">
        <v>273</v>
      </c>
      <c r="G8" s="38" t="s">
        <v>260</v>
      </c>
      <c r="H8" s="39" t="s">
        <v>274</v>
      </c>
      <c r="I8" s="37">
        <v>14</v>
      </c>
    </row>
    <row r="9" spans="1:16" x14ac:dyDescent="0.3">
      <c r="A9" s="34" t="s">
        <v>126</v>
      </c>
      <c r="B9" s="12" t="s">
        <v>275</v>
      </c>
      <c r="C9" s="12" t="s">
        <v>98</v>
      </c>
      <c r="D9" s="35">
        <v>18.312570000000001</v>
      </c>
      <c r="E9" s="35">
        <v>-64.860579999999999</v>
      </c>
      <c r="F9" s="38" t="s">
        <v>259</v>
      </c>
      <c r="G9" s="38" t="s">
        <v>260</v>
      </c>
      <c r="H9" s="38" t="s">
        <v>259</v>
      </c>
      <c r="I9" s="37">
        <v>7</v>
      </c>
    </row>
    <row r="10" spans="1:16" x14ac:dyDescent="0.3">
      <c r="A10" s="34" t="s">
        <v>276</v>
      </c>
      <c r="B10" s="12" t="s">
        <v>277</v>
      </c>
      <c r="C10" s="12" t="s">
        <v>98</v>
      </c>
      <c r="D10" s="35">
        <v>18.185680000000001</v>
      </c>
      <c r="E10" s="35">
        <v>-65.076769999999996</v>
      </c>
      <c r="F10" s="38" t="s">
        <v>265</v>
      </c>
      <c r="G10" s="38" t="s">
        <v>266</v>
      </c>
      <c r="H10" s="12" t="s">
        <v>267</v>
      </c>
      <c r="I10" s="37">
        <v>30</v>
      </c>
    </row>
    <row r="11" spans="1:16" x14ac:dyDescent="0.3">
      <c r="A11" s="34" t="s">
        <v>278</v>
      </c>
      <c r="B11" s="12" t="s">
        <v>279</v>
      </c>
      <c r="C11" s="12" t="s">
        <v>98</v>
      </c>
      <c r="D11" s="35">
        <v>18.31822</v>
      </c>
      <c r="E11" s="35">
        <v>-64.991039999999998</v>
      </c>
      <c r="F11" s="36" t="s">
        <v>273</v>
      </c>
      <c r="G11" s="36" t="s">
        <v>260</v>
      </c>
      <c r="H11" s="39" t="s">
        <v>274</v>
      </c>
      <c r="I11" s="37">
        <v>12</v>
      </c>
    </row>
    <row r="12" spans="1:16" x14ac:dyDescent="0.3">
      <c r="A12" s="34" t="s">
        <v>280</v>
      </c>
      <c r="B12" s="12" t="s">
        <v>281</v>
      </c>
      <c r="C12" s="12" t="s">
        <v>98</v>
      </c>
      <c r="D12" s="35">
        <v>18.1877</v>
      </c>
      <c r="E12" s="35">
        <v>-64.959980000000002</v>
      </c>
      <c r="F12" s="38" t="s">
        <v>265</v>
      </c>
      <c r="G12" s="38" t="s">
        <v>266</v>
      </c>
      <c r="H12" s="12" t="s">
        <v>267</v>
      </c>
      <c r="I12" s="37">
        <v>63</v>
      </c>
    </row>
    <row r="13" spans="1:16" x14ac:dyDescent="0.3">
      <c r="A13" s="34" t="s">
        <v>282</v>
      </c>
      <c r="B13" s="12" t="s">
        <v>283</v>
      </c>
      <c r="C13" s="12" t="s">
        <v>98</v>
      </c>
      <c r="D13" s="35">
        <v>18.188849999999999</v>
      </c>
      <c r="E13" s="35">
        <v>-64.956590000000006</v>
      </c>
      <c r="F13" s="12" t="s">
        <v>265</v>
      </c>
      <c r="G13" s="39" t="s">
        <v>266</v>
      </c>
      <c r="H13" s="12" t="s">
        <v>267</v>
      </c>
      <c r="I13" s="37">
        <v>38</v>
      </c>
    </row>
    <row r="14" spans="1:16" x14ac:dyDescent="0.3">
      <c r="A14" s="34" t="s">
        <v>284</v>
      </c>
      <c r="B14" s="12" t="s">
        <v>285</v>
      </c>
      <c r="C14" s="12" t="s">
        <v>98</v>
      </c>
      <c r="D14" s="35">
        <v>18.202169999999999</v>
      </c>
      <c r="E14" s="35">
        <v>-65.001580000000004</v>
      </c>
      <c r="F14" s="38" t="s">
        <v>265</v>
      </c>
      <c r="G14" s="38" t="s">
        <v>266</v>
      </c>
      <c r="H14" s="12" t="s">
        <v>267</v>
      </c>
      <c r="I14" s="37">
        <v>39</v>
      </c>
    </row>
    <row r="15" spans="1:16" x14ac:dyDescent="0.3">
      <c r="A15" s="34" t="s">
        <v>139</v>
      </c>
      <c r="B15" s="12" t="s">
        <v>286</v>
      </c>
      <c r="C15" s="12" t="s">
        <v>98</v>
      </c>
      <c r="D15" s="35">
        <v>18.37425</v>
      </c>
      <c r="E15" s="35">
        <v>-64.934380000000004</v>
      </c>
      <c r="F15" s="36" t="s">
        <v>259</v>
      </c>
      <c r="G15" s="36" t="s">
        <v>260</v>
      </c>
      <c r="H15" s="36" t="s">
        <v>259</v>
      </c>
      <c r="I15" s="37">
        <v>7</v>
      </c>
    </row>
    <row r="16" spans="1:16" x14ac:dyDescent="0.3">
      <c r="A16" s="34" t="s">
        <v>145</v>
      </c>
      <c r="B16" s="12" t="s">
        <v>287</v>
      </c>
      <c r="C16" s="12" t="s">
        <v>98</v>
      </c>
      <c r="D16" s="35">
        <v>18.34064</v>
      </c>
      <c r="E16" s="35">
        <v>-65.082049999999995</v>
      </c>
      <c r="F16" s="38" t="s">
        <v>273</v>
      </c>
      <c r="G16" s="38" t="s">
        <v>260</v>
      </c>
      <c r="H16" s="39" t="s">
        <v>274</v>
      </c>
      <c r="I16" s="37">
        <v>9</v>
      </c>
    </row>
    <row r="17" spans="1:9" x14ac:dyDescent="0.3">
      <c r="A17" s="34" t="s">
        <v>288</v>
      </c>
      <c r="B17" s="12" t="s">
        <v>289</v>
      </c>
      <c r="C17" s="12" t="s">
        <v>98</v>
      </c>
      <c r="D17" s="35">
        <v>18.29467</v>
      </c>
      <c r="E17" s="35">
        <v>-64.867500000000007</v>
      </c>
      <c r="F17" s="12" t="s">
        <v>273</v>
      </c>
      <c r="G17" s="12" t="s">
        <v>266</v>
      </c>
      <c r="H17" s="39" t="s">
        <v>274</v>
      </c>
      <c r="I17" s="37">
        <v>20</v>
      </c>
    </row>
    <row r="18" spans="1:9" x14ac:dyDescent="0.3">
      <c r="A18" s="34" t="s">
        <v>290</v>
      </c>
      <c r="B18" s="12" t="s">
        <v>291</v>
      </c>
      <c r="C18" s="12" t="s">
        <v>98</v>
      </c>
      <c r="D18" s="35">
        <v>18.26267</v>
      </c>
      <c r="E18" s="35">
        <v>-64.872370000000004</v>
      </c>
      <c r="F18" s="38" t="s">
        <v>273</v>
      </c>
      <c r="G18" s="38" t="s">
        <v>266</v>
      </c>
      <c r="H18" s="39" t="s">
        <v>274</v>
      </c>
      <c r="I18" s="37">
        <v>20</v>
      </c>
    </row>
    <row r="19" spans="1:9" x14ac:dyDescent="0.3">
      <c r="A19" s="34" t="s">
        <v>292</v>
      </c>
      <c r="B19" s="12" t="s">
        <v>293</v>
      </c>
      <c r="C19" s="12" t="s">
        <v>98</v>
      </c>
      <c r="D19" s="35">
        <v>18.28068</v>
      </c>
      <c r="E19" s="35">
        <v>-64.945920000000001</v>
      </c>
      <c r="F19" s="36" t="s">
        <v>273</v>
      </c>
      <c r="G19" s="36" t="s">
        <v>266</v>
      </c>
      <c r="H19" s="39" t="s">
        <v>274</v>
      </c>
      <c r="I19" s="37">
        <v>20</v>
      </c>
    </row>
    <row r="20" spans="1:9" x14ac:dyDescent="0.3">
      <c r="A20" s="34" t="s">
        <v>294</v>
      </c>
      <c r="B20" s="12" t="s">
        <v>295</v>
      </c>
      <c r="C20" s="12" t="s">
        <v>98</v>
      </c>
      <c r="D20" s="35">
        <v>18.294589999999999</v>
      </c>
      <c r="E20" s="35">
        <v>-64.832380000000001</v>
      </c>
      <c r="F20" s="36" t="s">
        <v>273</v>
      </c>
      <c r="G20" s="36" t="s">
        <v>260</v>
      </c>
      <c r="H20" s="39" t="s">
        <v>274</v>
      </c>
      <c r="I20" s="37">
        <v>15</v>
      </c>
    </row>
    <row r="21" spans="1:9" x14ac:dyDescent="0.3">
      <c r="A21" s="34" t="s">
        <v>296</v>
      </c>
      <c r="B21" s="12" t="s">
        <v>297</v>
      </c>
      <c r="C21" s="12" t="s">
        <v>298</v>
      </c>
      <c r="D21" s="35">
        <v>17.785</v>
      </c>
      <c r="E21" s="35">
        <v>-64.609170000000006</v>
      </c>
      <c r="F21" s="12" t="s">
        <v>273</v>
      </c>
      <c r="G21" s="39" t="s">
        <v>260</v>
      </c>
      <c r="H21" s="39" t="s">
        <v>274</v>
      </c>
      <c r="I21" s="37">
        <v>15</v>
      </c>
    </row>
    <row r="22" spans="1:9" x14ac:dyDescent="0.3">
      <c r="A22" s="40" t="s">
        <v>299</v>
      </c>
      <c r="B22" s="41" t="s">
        <v>300</v>
      </c>
      <c r="C22" s="41" t="s">
        <v>298</v>
      </c>
      <c r="F22" s="41" t="s">
        <v>265</v>
      </c>
      <c r="G22" s="41" t="s">
        <v>266</v>
      </c>
      <c r="H22" s="41" t="s">
        <v>267</v>
      </c>
      <c r="I22" s="41"/>
    </row>
    <row r="23" spans="1:9" x14ac:dyDescent="0.3">
      <c r="A23" s="34" t="s">
        <v>301</v>
      </c>
      <c r="B23" s="12" t="s">
        <v>302</v>
      </c>
      <c r="C23" s="12" t="s">
        <v>298</v>
      </c>
      <c r="D23" s="35">
        <v>17.773879999999998</v>
      </c>
      <c r="E23" s="35">
        <v>-64.813500000000005</v>
      </c>
      <c r="F23" s="12" t="s">
        <v>259</v>
      </c>
      <c r="G23" s="12" t="s">
        <v>260</v>
      </c>
      <c r="H23" s="12" t="s">
        <v>259</v>
      </c>
      <c r="I23" s="37">
        <v>10</v>
      </c>
    </row>
    <row r="24" spans="1:9" x14ac:dyDescent="0.3">
      <c r="A24" s="34" t="s">
        <v>303</v>
      </c>
      <c r="B24" s="12" t="s">
        <v>304</v>
      </c>
      <c r="C24" s="12" t="s">
        <v>298</v>
      </c>
      <c r="D24" s="35">
        <v>17.776610000000002</v>
      </c>
      <c r="E24" s="35">
        <v>-64.815219999999997</v>
      </c>
      <c r="F24" s="12" t="s">
        <v>265</v>
      </c>
      <c r="G24" s="12" t="s">
        <v>266</v>
      </c>
      <c r="H24" s="12" t="s">
        <v>267</v>
      </c>
      <c r="I24" s="37">
        <v>38</v>
      </c>
    </row>
    <row r="25" spans="1:9" x14ac:dyDescent="0.3">
      <c r="A25" s="34" t="s">
        <v>305</v>
      </c>
      <c r="B25" s="12" t="s">
        <v>306</v>
      </c>
      <c r="C25" s="12" t="s">
        <v>298</v>
      </c>
      <c r="D25" s="35">
        <v>17.762779999999999</v>
      </c>
      <c r="E25" s="35">
        <v>-64.597430000000003</v>
      </c>
      <c r="F25" s="12" t="s">
        <v>273</v>
      </c>
      <c r="G25" s="39" t="s">
        <v>260</v>
      </c>
      <c r="H25" s="39" t="s">
        <v>274</v>
      </c>
      <c r="I25" s="37">
        <v>7</v>
      </c>
    </row>
    <row r="26" spans="1:9" x14ac:dyDescent="0.3">
      <c r="A26" s="34" t="s">
        <v>307</v>
      </c>
      <c r="B26" s="12" t="s">
        <v>308</v>
      </c>
      <c r="C26" s="12" t="s">
        <v>298</v>
      </c>
      <c r="D26" s="35">
        <v>17.761500000000002</v>
      </c>
      <c r="E26" s="35">
        <v>-64.698800000000006</v>
      </c>
      <c r="F26" s="12" t="s">
        <v>273</v>
      </c>
      <c r="G26" s="39" t="s">
        <v>260</v>
      </c>
      <c r="H26" s="39" t="s">
        <v>274</v>
      </c>
      <c r="I26" s="37">
        <v>10</v>
      </c>
    </row>
    <row r="27" spans="1:9" x14ac:dyDescent="0.3">
      <c r="A27" s="34" t="s">
        <v>309</v>
      </c>
      <c r="B27" s="12" t="s">
        <v>310</v>
      </c>
      <c r="C27" s="12" t="s">
        <v>298</v>
      </c>
      <c r="D27" s="35">
        <v>17.71097</v>
      </c>
      <c r="E27" s="35">
        <v>-64.652209999999997</v>
      </c>
      <c r="F27" s="12" t="s">
        <v>259</v>
      </c>
      <c r="G27" s="39" t="s">
        <v>260</v>
      </c>
      <c r="H27" s="39" t="s">
        <v>259</v>
      </c>
      <c r="I27" s="37">
        <v>6</v>
      </c>
    </row>
    <row r="28" spans="1:9" x14ac:dyDescent="0.3">
      <c r="A28" s="34" t="s">
        <v>311</v>
      </c>
      <c r="B28" s="12" t="s">
        <v>312</v>
      </c>
      <c r="C28" s="12" t="s">
        <v>298</v>
      </c>
      <c r="D28" s="35">
        <v>17.743369999999999</v>
      </c>
      <c r="E28" s="35">
        <v>-64.571600000000004</v>
      </c>
      <c r="F28" s="12" t="s">
        <v>259</v>
      </c>
      <c r="G28" s="39" t="s">
        <v>260</v>
      </c>
      <c r="H28" s="39" t="s">
        <v>259</v>
      </c>
      <c r="I28" s="37">
        <v>14</v>
      </c>
    </row>
    <row r="29" spans="1:9" x14ac:dyDescent="0.3">
      <c r="A29" s="34" t="s">
        <v>313</v>
      </c>
      <c r="B29" s="12" t="s">
        <v>314</v>
      </c>
      <c r="C29" s="12" t="s">
        <v>298</v>
      </c>
      <c r="D29" s="35">
        <v>17.69116</v>
      </c>
      <c r="E29" s="35">
        <v>-64.900080000000003</v>
      </c>
      <c r="F29" s="42" t="s">
        <v>259</v>
      </c>
      <c r="G29" s="42" t="s">
        <v>260</v>
      </c>
      <c r="H29" s="38" t="s">
        <v>259</v>
      </c>
      <c r="I29" s="37">
        <v>17</v>
      </c>
    </row>
    <row r="30" spans="1:9" x14ac:dyDescent="0.3">
      <c r="A30" s="34" t="s">
        <v>315</v>
      </c>
      <c r="B30" s="12" t="s">
        <v>316</v>
      </c>
      <c r="C30" s="12" t="s">
        <v>298</v>
      </c>
      <c r="D30" s="35">
        <v>17.721450000000001</v>
      </c>
      <c r="E30" s="35">
        <v>-64.547060000000002</v>
      </c>
      <c r="F30" s="12" t="s">
        <v>265</v>
      </c>
      <c r="G30" s="12" t="s">
        <v>266</v>
      </c>
      <c r="H30" s="12" t="s">
        <v>267</v>
      </c>
      <c r="I30" s="37">
        <v>27</v>
      </c>
    </row>
    <row r="31" spans="1:9" x14ac:dyDescent="0.3">
      <c r="A31" s="34" t="s">
        <v>317</v>
      </c>
      <c r="B31" s="12" t="s">
        <v>318</v>
      </c>
      <c r="C31" s="12" t="s">
        <v>298</v>
      </c>
      <c r="D31" s="35">
        <v>17.824269999999999</v>
      </c>
      <c r="E31" s="35">
        <v>-64.449629999999999</v>
      </c>
      <c r="F31" s="12" t="s">
        <v>265</v>
      </c>
      <c r="G31" s="39" t="s">
        <v>266</v>
      </c>
      <c r="H31" s="12" t="s">
        <v>267</v>
      </c>
      <c r="I31" s="37">
        <v>33</v>
      </c>
    </row>
    <row r="32" spans="1:9" x14ac:dyDescent="0.3">
      <c r="A32" s="34" t="s">
        <v>319</v>
      </c>
      <c r="B32" s="12" t="s">
        <v>320</v>
      </c>
      <c r="C32" s="12" t="s">
        <v>298</v>
      </c>
      <c r="D32" s="35">
        <v>17.636600000000001</v>
      </c>
      <c r="E32" s="35">
        <v>-64.862399999999994</v>
      </c>
      <c r="F32" s="12" t="s">
        <v>265</v>
      </c>
      <c r="G32" s="39" t="s">
        <v>266</v>
      </c>
      <c r="H32" s="39" t="s">
        <v>274</v>
      </c>
      <c r="I32" s="37">
        <v>24</v>
      </c>
    </row>
    <row r="33" spans="1:9" x14ac:dyDescent="0.3">
      <c r="A33" s="34" t="s">
        <v>321</v>
      </c>
      <c r="B33" s="12" t="s">
        <v>322</v>
      </c>
      <c r="C33" s="12" t="s">
        <v>298</v>
      </c>
      <c r="D33" s="35">
        <v>17.785229999999999</v>
      </c>
      <c r="E33" s="35">
        <v>-64.759169999999997</v>
      </c>
      <c r="F33" s="12" t="s">
        <v>265</v>
      </c>
      <c r="G33" s="12" t="s">
        <v>266</v>
      </c>
      <c r="H33" s="12" t="s">
        <v>267</v>
      </c>
      <c r="I33" s="37">
        <v>30</v>
      </c>
    </row>
    <row r="34" spans="1:9" x14ac:dyDescent="0.3">
      <c r="A34" s="34" t="s">
        <v>323</v>
      </c>
      <c r="B34" s="12" t="s">
        <v>324</v>
      </c>
      <c r="C34" s="12" t="s">
        <v>298</v>
      </c>
      <c r="D34" s="35">
        <v>17.785299999999999</v>
      </c>
      <c r="E34" s="35">
        <v>-64.759399999999999</v>
      </c>
      <c r="F34" s="12" t="s">
        <v>273</v>
      </c>
      <c r="G34" s="12" t="s">
        <v>260</v>
      </c>
      <c r="H34" s="39" t="s">
        <v>259</v>
      </c>
      <c r="I34" s="37">
        <v>11</v>
      </c>
    </row>
    <row r="35" spans="1:9" x14ac:dyDescent="0.3">
      <c r="A35" s="34" t="s">
        <v>325</v>
      </c>
      <c r="B35" s="12" t="s">
        <v>326</v>
      </c>
      <c r="C35" s="12" t="s">
        <v>298</v>
      </c>
      <c r="D35" s="35">
        <v>17.734000000000002</v>
      </c>
      <c r="E35" s="35">
        <v>-64.895399999999995</v>
      </c>
      <c r="F35" s="12" t="s">
        <v>259</v>
      </c>
      <c r="G35" s="12" t="s">
        <v>260</v>
      </c>
      <c r="H35" s="12" t="s">
        <v>259</v>
      </c>
      <c r="I35" s="37">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4"/>
  <sheetViews>
    <sheetView zoomScale="80" zoomScaleNormal="80" workbookViewId="0">
      <pane ySplit="1" topLeftCell="A27" activePane="bottomLeft" state="frozen"/>
      <selection activeCell="C28" sqref="C28"/>
      <selection pane="bottomLeft" activeCell="A38" sqref="A38"/>
    </sheetView>
  </sheetViews>
  <sheetFormatPr defaultColWidth="8" defaultRowHeight="13.8" x14ac:dyDescent="0.3"/>
  <cols>
    <col min="1" max="1" width="11.44140625" style="40" bestFit="1" customWidth="1"/>
    <col min="2" max="2" width="13.5546875" style="41" bestFit="1" customWidth="1"/>
    <col min="3" max="3" width="35.6640625" style="32" bestFit="1" customWidth="1"/>
    <col min="4" max="16384" width="8" style="32"/>
  </cols>
  <sheetData>
    <row r="1" spans="1:12" s="45" customFormat="1" x14ac:dyDescent="0.3">
      <c r="A1" s="43" t="s">
        <v>253</v>
      </c>
      <c r="B1" s="44" t="s">
        <v>327</v>
      </c>
      <c r="C1" s="45" t="s">
        <v>328</v>
      </c>
    </row>
    <row r="2" spans="1:12" x14ac:dyDescent="0.3">
      <c r="A2" s="40" t="s">
        <v>94</v>
      </c>
      <c r="B2" s="41" t="s">
        <v>329</v>
      </c>
      <c r="C2" s="32" t="s">
        <v>330</v>
      </c>
    </row>
    <row r="3" spans="1:12" x14ac:dyDescent="0.3">
      <c r="A3" s="40" t="s">
        <v>99</v>
      </c>
      <c r="B3" s="41" t="s">
        <v>329</v>
      </c>
      <c r="C3" s="32" t="s">
        <v>331</v>
      </c>
    </row>
    <row r="4" spans="1:12" x14ac:dyDescent="0.3">
      <c r="A4" s="40" t="s">
        <v>106</v>
      </c>
      <c r="B4" s="41" t="s">
        <v>329</v>
      </c>
      <c r="C4" s="32" t="s">
        <v>332</v>
      </c>
    </row>
    <row r="5" spans="1:12" x14ac:dyDescent="0.3">
      <c r="A5" s="40" t="s">
        <v>87</v>
      </c>
      <c r="B5" s="41" t="s">
        <v>329</v>
      </c>
      <c r="C5" s="32" t="s">
        <v>333</v>
      </c>
    </row>
    <row r="6" spans="1:12" x14ac:dyDescent="0.3">
      <c r="A6" s="40" t="s">
        <v>334</v>
      </c>
      <c r="B6" s="41" t="s">
        <v>329</v>
      </c>
      <c r="C6" s="32" t="s">
        <v>335</v>
      </c>
    </row>
    <row r="7" spans="1:12" x14ac:dyDescent="0.3">
      <c r="A7" s="40" t="s">
        <v>118</v>
      </c>
      <c r="B7" s="41" t="s">
        <v>329</v>
      </c>
      <c r="C7" s="32" t="s">
        <v>336</v>
      </c>
    </row>
    <row r="8" spans="1:12" x14ac:dyDescent="0.3">
      <c r="A8" s="40" t="s">
        <v>122</v>
      </c>
      <c r="B8" s="41" t="s">
        <v>329</v>
      </c>
      <c r="C8" s="32" t="s">
        <v>337</v>
      </c>
    </row>
    <row r="9" spans="1:12" x14ac:dyDescent="0.3">
      <c r="A9" s="40" t="s">
        <v>338</v>
      </c>
      <c r="B9" s="41" t="s">
        <v>329</v>
      </c>
      <c r="C9" s="32" t="s">
        <v>339</v>
      </c>
    </row>
    <row r="10" spans="1:12" x14ac:dyDescent="0.3">
      <c r="A10" s="40" t="s">
        <v>340</v>
      </c>
      <c r="B10" s="41" t="s">
        <v>329</v>
      </c>
      <c r="C10" s="32" t="s">
        <v>341</v>
      </c>
      <c r="L10" s="11"/>
    </row>
    <row r="11" spans="1:12" x14ac:dyDescent="0.3">
      <c r="A11" s="40" t="s">
        <v>127</v>
      </c>
      <c r="B11" s="41" t="s">
        <v>329</v>
      </c>
      <c r="C11" s="32" t="s">
        <v>342</v>
      </c>
      <c r="L11" s="40"/>
    </row>
    <row r="12" spans="1:12" x14ac:dyDescent="0.3">
      <c r="A12" s="40" t="s">
        <v>343</v>
      </c>
      <c r="B12" s="41" t="s">
        <v>329</v>
      </c>
      <c r="C12" s="32" t="s">
        <v>344</v>
      </c>
      <c r="L12" s="40"/>
    </row>
    <row r="13" spans="1:12" x14ac:dyDescent="0.3">
      <c r="A13" s="40" t="s">
        <v>129</v>
      </c>
      <c r="B13" s="41" t="s">
        <v>329</v>
      </c>
      <c r="C13" s="32" t="s">
        <v>345</v>
      </c>
      <c r="L13" s="40"/>
    </row>
    <row r="14" spans="1:12" x14ac:dyDescent="0.3">
      <c r="A14" s="40" t="s">
        <v>131</v>
      </c>
      <c r="B14" s="41" t="s">
        <v>329</v>
      </c>
      <c r="C14" s="32" t="s">
        <v>346</v>
      </c>
      <c r="L14" s="40"/>
    </row>
    <row r="15" spans="1:12" x14ac:dyDescent="0.3">
      <c r="A15" s="40" t="s">
        <v>132</v>
      </c>
      <c r="B15" s="41" t="s">
        <v>329</v>
      </c>
      <c r="C15" s="32" t="s">
        <v>347</v>
      </c>
      <c r="L15" s="40"/>
    </row>
    <row r="16" spans="1:12" x14ac:dyDescent="0.3">
      <c r="A16" s="40" t="s">
        <v>348</v>
      </c>
      <c r="B16" s="41" t="s">
        <v>329</v>
      </c>
      <c r="C16" s="32" t="s">
        <v>349</v>
      </c>
      <c r="L16" s="40"/>
    </row>
    <row r="17" spans="1:12" x14ac:dyDescent="0.3">
      <c r="A17" s="40" t="s">
        <v>134</v>
      </c>
      <c r="B17" s="41" t="s">
        <v>329</v>
      </c>
      <c r="C17" s="32" t="s">
        <v>350</v>
      </c>
      <c r="L17" s="40"/>
    </row>
    <row r="18" spans="1:12" x14ac:dyDescent="0.3">
      <c r="A18" s="40" t="s">
        <v>351</v>
      </c>
      <c r="B18" s="41" t="s">
        <v>329</v>
      </c>
      <c r="C18" s="32" t="s">
        <v>352</v>
      </c>
      <c r="L18" s="40"/>
    </row>
    <row r="19" spans="1:12" x14ac:dyDescent="0.3">
      <c r="A19" s="40" t="s">
        <v>135</v>
      </c>
      <c r="B19" s="41" t="s">
        <v>329</v>
      </c>
      <c r="C19" s="32" t="s">
        <v>353</v>
      </c>
      <c r="L19" s="40"/>
    </row>
    <row r="20" spans="1:12" x14ac:dyDescent="0.3">
      <c r="A20" s="40" t="s">
        <v>354</v>
      </c>
      <c r="B20" s="41" t="s">
        <v>329</v>
      </c>
      <c r="C20" s="32" t="s">
        <v>355</v>
      </c>
      <c r="L20" s="40"/>
    </row>
    <row r="21" spans="1:12" x14ac:dyDescent="0.3">
      <c r="A21" s="40" t="s">
        <v>356</v>
      </c>
      <c r="B21" s="41" t="s">
        <v>329</v>
      </c>
      <c r="C21" s="32" t="s">
        <v>357</v>
      </c>
      <c r="L21" s="40"/>
    </row>
    <row r="22" spans="1:12" x14ac:dyDescent="0.3">
      <c r="A22" s="40" t="s">
        <v>358</v>
      </c>
      <c r="B22" s="41" t="s">
        <v>329</v>
      </c>
      <c r="C22" s="32" t="s">
        <v>359</v>
      </c>
      <c r="L22" s="40"/>
    </row>
    <row r="23" spans="1:12" x14ac:dyDescent="0.3">
      <c r="A23" s="40" t="s">
        <v>360</v>
      </c>
      <c r="B23" s="41" t="s">
        <v>329</v>
      </c>
      <c r="C23" s="32" t="s">
        <v>361</v>
      </c>
      <c r="L23" s="40"/>
    </row>
    <row r="24" spans="1:12" x14ac:dyDescent="0.3">
      <c r="A24" s="40" t="s">
        <v>362</v>
      </c>
      <c r="B24" s="41" t="s">
        <v>329</v>
      </c>
      <c r="C24" s="32" t="s">
        <v>363</v>
      </c>
      <c r="L24" s="40"/>
    </row>
    <row r="25" spans="1:12" x14ac:dyDescent="0.3">
      <c r="A25" s="40" t="s">
        <v>364</v>
      </c>
      <c r="B25" s="41" t="s">
        <v>329</v>
      </c>
      <c r="C25" s="32" t="s">
        <v>365</v>
      </c>
      <c r="L25" s="40"/>
    </row>
    <row r="26" spans="1:12" x14ac:dyDescent="0.3">
      <c r="A26" s="40" t="s">
        <v>366</v>
      </c>
      <c r="B26" s="41" t="s">
        <v>329</v>
      </c>
      <c r="C26" s="32" t="s">
        <v>367</v>
      </c>
      <c r="L26" s="40"/>
    </row>
    <row r="27" spans="1:12" x14ac:dyDescent="0.3">
      <c r="A27" s="40" t="s">
        <v>97</v>
      </c>
      <c r="B27" s="41" t="s">
        <v>329</v>
      </c>
      <c r="C27" s="32" t="s">
        <v>368</v>
      </c>
      <c r="L27" s="40"/>
    </row>
    <row r="28" spans="1:12" x14ac:dyDescent="0.3">
      <c r="A28" s="40" t="s">
        <v>146</v>
      </c>
      <c r="B28" s="41" t="s">
        <v>329</v>
      </c>
      <c r="C28" s="32" t="s">
        <v>369</v>
      </c>
      <c r="L28" s="40"/>
    </row>
    <row r="29" spans="1:12" x14ac:dyDescent="0.3">
      <c r="A29" s="40" t="s">
        <v>370</v>
      </c>
      <c r="B29" s="41" t="s">
        <v>329</v>
      </c>
      <c r="C29" s="32" t="s">
        <v>371</v>
      </c>
      <c r="L29" s="40"/>
    </row>
    <row r="30" spans="1:12" x14ac:dyDescent="0.3">
      <c r="A30" s="40" t="s">
        <v>372</v>
      </c>
      <c r="B30" s="41" t="s">
        <v>329</v>
      </c>
      <c r="C30" s="32" t="s">
        <v>373</v>
      </c>
      <c r="L30" s="40"/>
    </row>
    <row r="31" spans="1:12" x14ac:dyDescent="0.3">
      <c r="A31" s="40" t="s">
        <v>374</v>
      </c>
      <c r="B31" s="41" t="s">
        <v>329</v>
      </c>
      <c r="C31" s="32" t="s">
        <v>375</v>
      </c>
      <c r="L31" s="40"/>
    </row>
    <row r="32" spans="1:12" x14ac:dyDescent="0.3">
      <c r="A32" s="40" t="s">
        <v>138</v>
      </c>
      <c r="B32" s="41" t="s">
        <v>329</v>
      </c>
      <c r="C32" s="32" t="s">
        <v>376</v>
      </c>
      <c r="L32" s="40"/>
    </row>
    <row r="33" spans="1:23" x14ac:dyDescent="0.3">
      <c r="A33" s="40" t="s">
        <v>140</v>
      </c>
      <c r="B33" s="41" t="s">
        <v>329</v>
      </c>
      <c r="C33" s="32" t="s">
        <v>377</v>
      </c>
      <c r="L33" s="40"/>
    </row>
    <row r="34" spans="1:23" x14ac:dyDescent="0.3">
      <c r="A34" s="40" t="s">
        <v>378</v>
      </c>
      <c r="B34" s="41" t="s">
        <v>329</v>
      </c>
      <c r="C34" s="32" t="s">
        <v>379</v>
      </c>
      <c r="L34" s="40"/>
    </row>
    <row r="35" spans="1:23" x14ac:dyDescent="0.3">
      <c r="A35" s="40" t="s">
        <v>380</v>
      </c>
      <c r="B35" s="41" t="s">
        <v>329</v>
      </c>
      <c r="C35" s="32" t="s">
        <v>381</v>
      </c>
      <c r="L35" s="40"/>
    </row>
    <row r="36" spans="1:23" x14ac:dyDescent="0.3">
      <c r="A36" s="40" t="s">
        <v>150</v>
      </c>
      <c r="B36" s="41" t="s">
        <v>329</v>
      </c>
      <c r="C36" s="32" t="s">
        <v>382</v>
      </c>
      <c r="L36" s="40"/>
    </row>
    <row r="37" spans="1:23" x14ac:dyDescent="0.3">
      <c r="A37" s="40" t="s">
        <v>151</v>
      </c>
      <c r="B37" s="41" t="s">
        <v>329</v>
      </c>
      <c r="C37" s="32" t="s">
        <v>383</v>
      </c>
      <c r="L37" s="40"/>
    </row>
    <row r="38" spans="1:23" x14ac:dyDescent="0.3">
      <c r="A38" s="40" t="s">
        <v>384</v>
      </c>
      <c r="B38" s="41" t="s">
        <v>329</v>
      </c>
      <c r="C38" s="32" t="s">
        <v>385</v>
      </c>
      <c r="L38" s="40"/>
    </row>
    <row r="39" spans="1:23" x14ac:dyDescent="0.3">
      <c r="A39" s="40" t="s">
        <v>386</v>
      </c>
      <c r="B39" s="41" t="s">
        <v>329</v>
      </c>
      <c r="C39" s="32" t="s">
        <v>387</v>
      </c>
      <c r="L39" s="40"/>
    </row>
    <row r="40" spans="1:23" x14ac:dyDescent="0.3">
      <c r="A40" s="40" t="s">
        <v>388</v>
      </c>
      <c r="B40" s="41" t="s">
        <v>329</v>
      </c>
      <c r="C40" s="32" t="s">
        <v>389</v>
      </c>
      <c r="L40" s="40"/>
    </row>
    <row r="41" spans="1:23" x14ac:dyDescent="0.3">
      <c r="A41" s="40" t="s">
        <v>136</v>
      </c>
      <c r="B41" s="41" t="s">
        <v>329</v>
      </c>
      <c r="C41" s="32" t="s">
        <v>390</v>
      </c>
      <c r="L41" s="40"/>
    </row>
    <row r="42" spans="1:23" x14ac:dyDescent="0.3">
      <c r="A42" s="40" t="s">
        <v>391</v>
      </c>
      <c r="B42" s="41" t="s">
        <v>329</v>
      </c>
      <c r="C42" s="32" t="s">
        <v>392</v>
      </c>
      <c r="L42" s="40"/>
    </row>
    <row r="43" spans="1:23" x14ac:dyDescent="0.3">
      <c r="A43" s="40" t="s">
        <v>105</v>
      </c>
      <c r="B43" s="41" t="s">
        <v>329</v>
      </c>
      <c r="C43" s="32" t="s">
        <v>393</v>
      </c>
      <c r="L43" s="40"/>
    </row>
    <row r="44" spans="1:23" x14ac:dyDescent="0.3">
      <c r="A44" s="40" t="s">
        <v>111</v>
      </c>
      <c r="B44" s="41" t="s">
        <v>329</v>
      </c>
      <c r="C44" s="32" t="s">
        <v>394</v>
      </c>
      <c r="L44" s="40"/>
    </row>
    <row r="45" spans="1:23" x14ac:dyDescent="0.3">
      <c r="A45" s="40" t="s">
        <v>154</v>
      </c>
      <c r="B45" s="41" t="s">
        <v>329</v>
      </c>
      <c r="C45" s="32" t="s">
        <v>395</v>
      </c>
      <c r="L45" s="40"/>
    </row>
    <row r="46" spans="1:23" x14ac:dyDescent="0.3">
      <c r="A46" s="40" t="s">
        <v>119</v>
      </c>
      <c r="B46" s="41" t="s">
        <v>329</v>
      </c>
      <c r="C46" s="32" t="s">
        <v>396</v>
      </c>
      <c r="L46" s="40"/>
    </row>
    <row r="47" spans="1:23" x14ac:dyDescent="0.3">
      <c r="A47" s="40" t="s">
        <v>397</v>
      </c>
      <c r="B47" s="41" t="s">
        <v>329</v>
      </c>
      <c r="C47" s="32" t="s">
        <v>398</v>
      </c>
      <c r="L47" s="40"/>
    </row>
    <row r="48" spans="1:23" x14ac:dyDescent="0.3">
      <c r="A48" s="40" t="s">
        <v>399</v>
      </c>
      <c r="B48" s="41" t="s">
        <v>329</v>
      </c>
      <c r="C48" s="32" t="s">
        <v>400</v>
      </c>
      <c r="L48" s="40"/>
      <c r="M48" s="46"/>
      <c r="N48" s="46"/>
      <c r="O48" s="46"/>
      <c r="P48" s="46"/>
      <c r="Q48" s="46"/>
      <c r="R48" s="46"/>
      <c r="S48" s="46"/>
      <c r="T48" s="46"/>
      <c r="U48" s="46"/>
      <c r="V48" s="46"/>
      <c r="W48" s="46"/>
    </row>
    <row r="49" spans="1:23" x14ac:dyDescent="0.3">
      <c r="A49" s="40" t="s">
        <v>401</v>
      </c>
      <c r="B49" s="41" t="s">
        <v>329</v>
      </c>
      <c r="C49" s="32" t="s">
        <v>402</v>
      </c>
      <c r="L49" s="40"/>
      <c r="M49" s="46"/>
      <c r="N49" s="46"/>
      <c r="O49" s="46"/>
      <c r="P49" s="46"/>
      <c r="Q49" s="46"/>
      <c r="R49" s="46"/>
      <c r="S49" s="46"/>
      <c r="T49" s="46"/>
      <c r="U49" s="46"/>
      <c r="V49" s="46"/>
      <c r="W49" s="46"/>
    </row>
    <row r="50" spans="1:23" x14ac:dyDescent="0.3">
      <c r="A50" s="40" t="s">
        <v>403</v>
      </c>
      <c r="B50" s="41" t="s">
        <v>329</v>
      </c>
      <c r="C50" s="32" t="s">
        <v>404</v>
      </c>
      <c r="L50" s="40"/>
      <c r="M50" s="46"/>
      <c r="N50" s="46"/>
      <c r="O50" s="46"/>
      <c r="P50" s="46"/>
      <c r="Q50" s="46"/>
      <c r="R50" s="46"/>
      <c r="S50" s="46"/>
      <c r="T50" s="46"/>
      <c r="U50" s="46"/>
      <c r="V50" s="46"/>
      <c r="W50" s="46"/>
    </row>
    <row r="51" spans="1:23" x14ac:dyDescent="0.3">
      <c r="A51" s="40" t="s">
        <v>156</v>
      </c>
      <c r="B51" s="41" t="s">
        <v>329</v>
      </c>
      <c r="C51" s="32" t="s">
        <v>405</v>
      </c>
      <c r="L51" s="40"/>
      <c r="M51" s="46"/>
      <c r="N51" s="46"/>
      <c r="O51" s="46"/>
      <c r="P51" s="46"/>
      <c r="Q51" s="46"/>
      <c r="R51" s="46"/>
      <c r="S51" s="46"/>
      <c r="T51" s="46"/>
      <c r="U51" s="46"/>
      <c r="V51" s="46"/>
      <c r="W51" s="46"/>
    </row>
    <row r="52" spans="1:23" x14ac:dyDescent="0.3">
      <c r="A52" s="40" t="s">
        <v>406</v>
      </c>
      <c r="B52" s="41" t="s">
        <v>329</v>
      </c>
      <c r="C52" s="32" t="s">
        <v>407</v>
      </c>
      <c r="L52" s="40"/>
      <c r="M52" s="46"/>
      <c r="N52" s="46"/>
      <c r="O52" s="46"/>
      <c r="P52" s="46"/>
      <c r="Q52" s="46"/>
      <c r="R52" s="46"/>
      <c r="S52" s="46"/>
      <c r="T52" s="46"/>
      <c r="U52" s="46"/>
      <c r="V52" s="46"/>
      <c r="W52" s="46"/>
    </row>
    <row r="53" spans="1:23" x14ac:dyDescent="0.3">
      <c r="A53" s="40" t="s">
        <v>130</v>
      </c>
      <c r="B53" s="41" t="s">
        <v>329</v>
      </c>
      <c r="C53" s="32" t="s">
        <v>408</v>
      </c>
      <c r="L53" s="40"/>
      <c r="M53" s="46"/>
      <c r="N53" s="46"/>
      <c r="O53" s="46"/>
      <c r="P53" s="46"/>
      <c r="Q53" s="46"/>
      <c r="R53" s="46"/>
      <c r="S53" s="46"/>
      <c r="T53" s="46"/>
      <c r="U53" s="46"/>
      <c r="V53" s="46"/>
      <c r="W53" s="46"/>
    </row>
    <row r="54" spans="1:23" x14ac:dyDescent="0.3">
      <c r="A54" s="40" t="s">
        <v>155</v>
      </c>
      <c r="B54" s="41" t="s">
        <v>329</v>
      </c>
      <c r="C54" s="32" t="s">
        <v>409</v>
      </c>
      <c r="L54" s="40"/>
      <c r="M54" s="46"/>
      <c r="N54" s="46"/>
      <c r="O54" s="46"/>
      <c r="P54" s="46"/>
      <c r="Q54" s="46"/>
      <c r="R54" s="46"/>
      <c r="S54" s="46"/>
      <c r="T54" s="46"/>
      <c r="U54" s="46"/>
      <c r="V54" s="46"/>
      <c r="W54" s="46"/>
    </row>
    <row r="55" spans="1:23" x14ac:dyDescent="0.3">
      <c r="A55" s="40" t="s">
        <v>410</v>
      </c>
      <c r="B55" s="41" t="s">
        <v>329</v>
      </c>
      <c r="C55" s="32" t="s">
        <v>411</v>
      </c>
      <c r="L55" s="40"/>
      <c r="M55" s="46"/>
      <c r="N55" s="46"/>
      <c r="O55" s="46"/>
      <c r="P55" s="46"/>
      <c r="Q55" s="46"/>
      <c r="R55" s="46"/>
      <c r="S55" s="46"/>
      <c r="T55" s="46"/>
      <c r="U55" s="46"/>
      <c r="V55" s="46"/>
      <c r="W55" s="46"/>
    </row>
    <row r="56" spans="1:23" x14ac:dyDescent="0.3">
      <c r="A56" s="40" t="s">
        <v>412</v>
      </c>
      <c r="B56" s="41" t="s">
        <v>329</v>
      </c>
      <c r="C56" s="32" t="s">
        <v>413</v>
      </c>
      <c r="L56" s="40"/>
      <c r="M56" s="46"/>
      <c r="N56" s="46"/>
      <c r="O56" s="46"/>
      <c r="P56" s="46"/>
      <c r="Q56" s="46"/>
      <c r="R56" s="46"/>
      <c r="S56" s="46"/>
      <c r="T56" s="46"/>
      <c r="U56" s="46"/>
      <c r="V56" s="46"/>
      <c r="W56" s="46"/>
    </row>
    <row r="57" spans="1:23" x14ac:dyDescent="0.3">
      <c r="A57" s="40" t="s">
        <v>414</v>
      </c>
      <c r="B57" s="41" t="s">
        <v>329</v>
      </c>
      <c r="C57" s="32" t="s">
        <v>415</v>
      </c>
      <c r="L57" s="40"/>
      <c r="M57" s="46"/>
      <c r="N57" s="46"/>
      <c r="O57" s="46"/>
      <c r="P57" s="46"/>
      <c r="Q57" s="46"/>
      <c r="R57" s="46"/>
      <c r="S57" s="46"/>
      <c r="T57" s="46"/>
      <c r="U57" s="46"/>
      <c r="V57" s="46"/>
      <c r="W57" s="46"/>
    </row>
    <row r="58" spans="1:23" x14ac:dyDescent="0.3">
      <c r="A58" s="40" t="s">
        <v>416</v>
      </c>
      <c r="B58" s="41" t="s">
        <v>329</v>
      </c>
      <c r="C58" s="32" t="s">
        <v>417</v>
      </c>
      <c r="L58" s="40"/>
      <c r="M58" s="46"/>
      <c r="N58" s="46"/>
      <c r="O58" s="46"/>
      <c r="P58" s="46"/>
      <c r="Q58" s="46"/>
      <c r="R58" s="46"/>
      <c r="S58" s="46"/>
      <c r="T58" s="46"/>
      <c r="U58" s="46"/>
      <c r="V58" s="46"/>
      <c r="W58" s="46"/>
    </row>
    <row r="59" spans="1:23" x14ac:dyDescent="0.3">
      <c r="A59" s="40" t="s">
        <v>123</v>
      </c>
      <c r="B59" s="41" t="s">
        <v>329</v>
      </c>
      <c r="C59" s="32" t="s">
        <v>418</v>
      </c>
      <c r="L59" s="40"/>
      <c r="M59" s="46"/>
      <c r="N59" s="46"/>
      <c r="O59" s="46"/>
      <c r="P59" s="46"/>
      <c r="Q59" s="46"/>
      <c r="R59" s="46"/>
      <c r="S59" s="46"/>
      <c r="T59" s="46"/>
      <c r="U59" s="46"/>
      <c r="V59" s="46"/>
      <c r="W59" s="46"/>
    </row>
    <row r="60" spans="1:23" x14ac:dyDescent="0.3">
      <c r="A60" s="40" t="s">
        <v>157</v>
      </c>
      <c r="B60" s="41" t="s">
        <v>329</v>
      </c>
      <c r="C60" s="32" t="s">
        <v>419</v>
      </c>
      <c r="L60" s="40"/>
      <c r="M60" s="46"/>
      <c r="N60" s="46"/>
      <c r="O60" s="46"/>
      <c r="P60" s="46"/>
      <c r="Q60" s="46"/>
      <c r="R60" s="46"/>
      <c r="S60" s="46"/>
      <c r="T60" s="46"/>
      <c r="U60" s="46"/>
      <c r="V60" s="46"/>
      <c r="W60" s="46"/>
    </row>
    <row r="61" spans="1:23" x14ac:dyDescent="0.3">
      <c r="A61" s="40" t="s">
        <v>158</v>
      </c>
      <c r="B61" s="41" t="s">
        <v>329</v>
      </c>
      <c r="C61" s="32" t="s">
        <v>420</v>
      </c>
      <c r="L61" s="40"/>
      <c r="M61" s="46"/>
      <c r="N61" s="46"/>
      <c r="O61" s="46"/>
      <c r="P61" s="46"/>
      <c r="Q61" s="46"/>
      <c r="R61" s="46"/>
      <c r="S61" s="46"/>
      <c r="T61" s="46"/>
      <c r="U61" s="46"/>
      <c r="V61" s="46"/>
      <c r="W61" s="46"/>
    </row>
    <row r="62" spans="1:23" x14ac:dyDescent="0.3">
      <c r="A62" s="40" t="s">
        <v>124</v>
      </c>
      <c r="B62" s="41" t="s">
        <v>329</v>
      </c>
      <c r="C62" s="32" t="s">
        <v>421</v>
      </c>
      <c r="L62" s="40"/>
      <c r="M62" s="46"/>
      <c r="N62" s="46"/>
      <c r="O62" s="46"/>
      <c r="P62" s="46"/>
      <c r="Q62" s="46"/>
      <c r="R62" s="46"/>
      <c r="S62" s="46"/>
      <c r="T62" s="46"/>
      <c r="U62" s="46"/>
      <c r="V62" s="46"/>
      <c r="W62" s="46"/>
    </row>
    <row r="63" spans="1:23" x14ac:dyDescent="0.3">
      <c r="A63" s="40" t="s">
        <v>422</v>
      </c>
      <c r="B63" s="41" t="s">
        <v>329</v>
      </c>
      <c r="C63" s="32" t="s">
        <v>423</v>
      </c>
      <c r="L63" s="40"/>
      <c r="M63" s="46"/>
      <c r="N63" s="46"/>
      <c r="O63" s="46"/>
      <c r="P63" s="46"/>
      <c r="Q63" s="46"/>
      <c r="R63" s="46"/>
      <c r="S63" s="46"/>
      <c r="T63" s="46"/>
      <c r="U63" s="46"/>
      <c r="V63" s="46"/>
      <c r="W63" s="46"/>
    </row>
    <row r="64" spans="1:23" x14ac:dyDescent="0.3">
      <c r="A64" s="40" t="s">
        <v>424</v>
      </c>
      <c r="B64" s="41" t="s">
        <v>329</v>
      </c>
      <c r="C64" s="32" t="s">
        <v>425</v>
      </c>
      <c r="L64" s="40"/>
      <c r="M64" s="46"/>
      <c r="N64" s="46"/>
      <c r="O64" s="46"/>
      <c r="P64" s="46"/>
      <c r="Q64" s="46"/>
      <c r="R64" s="46"/>
      <c r="S64" s="46"/>
      <c r="T64" s="46"/>
      <c r="U64" s="46"/>
      <c r="V64" s="46"/>
      <c r="W64" s="46"/>
    </row>
    <row r="65" spans="1:23" x14ac:dyDescent="0.3">
      <c r="A65" s="40" t="s">
        <v>426</v>
      </c>
      <c r="B65" s="41" t="s">
        <v>427</v>
      </c>
      <c r="C65" s="32" t="s">
        <v>428</v>
      </c>
      <c r="E65" s="11"/>
      <c r="F65" s="11"/>
      <c r="G65" s="11"/>
      <c r="H65" s="11"/>
      <c r="I65" s="11"/>
      <c r="J65" s="11"/>
      <c r="P65" s="46"/>
      <c r="Q65" s="46"/>
      <c r="R65" s="46"/>
      <c r="S65" s="46"/>
      <c r="T65" s="46"/>
      <c r="U65" s="46"/>
      <c r="V65" s="46"/>
      <c r="W65" s="46"/>
    </row>
    <row r="66" spans="1:23" x14ac:dyDescent="0.3">
      <c r="A66" s="40" t="s">
        <v>429</v>
      </c>
      <c r="B66" s="41" t="s">
        <v>427</v>
      </c>
      <c r="C66" s="32" t="s">
        <v>430</v>
      </c>
      <c r="E66" s="46"/>
      <c r="F66" s="46"/>
      <c r="G66" s="46"/>
      <c r="H66" s="46"/>
      <c r="I66" s="46"/>
      <c r="P66" s="46"/>
      <c r="Q66" s="46"/>
      <c r="R66" s="46"/>
      <c r="S66" s="46"/>
      <c r="T66" s="46"/>
      <c r="U66" s="46"/>
      <c r="V66" s="46"/>
      <c r="W66" s="46"/>
    </row>
    <row r="67" spans="1:23" x14ac:dyDescent="0.3">
      <c r="A67" s="40" t="s">
        <v>107</v>
      </c>
      <c r="B67" s="41" t="s">
        <v>427</v>
      </c>
      <c r="C67" s="32" t="s">
        <v>431</v>
      </c>
      <c r="E67" s="46"/>
      <c r="F67" s="46"/>
      <c r="G67" s="46"/>
      <c r="H67" s="46"/>
      <c r="I67" s="46"/>
      <c r="P67" s="46"/>
      <c r="Q67" s="46"/>
      <c r="R67" s="46"/>
      <c r="S67" s="46"/>
      <c r="T67" s="46"/>
      <c r="U67" s="46"/>
      <c r="V67" s="46"/>
      <c r="W67" s="46"/>
    </row>
    <row r="68" spans="1:23" x14ac:dyDescent="0.3">
      <c r="A68" s="40" t="s">
        <v>432</v>
      </c>
      <c r="B68" s="41" t="s">
        <v>427</v>
      </c>
      <c r="C68" s="32" t="s">
        <v>433</v>
      </c>
      <c r="E68" s="46"/>
      <c r="F68" s="46"/>
      <c r="G68" s="46"/>
      <c r="H68" s="46"/>
      <c r="I68" s="46"/>
      <c r="P68" s="46"/>
      <c r="Q68" s="46"/>
      <c r="R68" s="46"/>
      <c r="S68" s="46"/>
      <c r="T68" s="46"/>
      <c r="U68" s="46"/>
      <c r="V68" s="46"/>
      <c r="W68" s="46"/>
    </row>
    <row r="69" spans="1:23" x14ac:dyDescent="0.3">
      <c r="A69" s="40" t="s">
        <v>434</v>
      </c>
      <c r="B69" s="41" t="s">
        <v>427</v>
      </c>
      <c r="C69" s="32" t="s">
        <v>435</v>
      </c>
      <c r="E69" s="46"/>
      <c r="F69" s="46"/>
      <c r="G69" s="46"/>
      <c r="H69" s="46"/>
      <c r="I69" s="46"/>
      <c r="P69" s="46"/>
      <c r="Q69" s="46"/>
      <c r="R69" s="46"/>
      <c r="S69" s="46"/>
      <c r="T69" s="46"/>
      <c r="U69" s="46"/>
      <c r="V69" s="46"/>
      <c r="W69" s="46"/>
    </row>
    <row r="70" spans="1:23" x14ac:dyDescent="0.3">
      <c r="A70" s="40" t="s">
        <v>436</v>
      </c>
      <c r="B70" s="41" t="s">
        <v>427</v>
      </c>
      <c r="C70" s="32" t="s">
        <v>437</v>
      </c>
      <c r="E70" s="46"/>
      <c r="F70" s="46"/>
      <c r="G70" s="46"/>
      <c r="H70" s="46"/>
      <c r="I70" s="46"/>
      <c r="P70" s="46"/>
      <c r="Q70" s="46"/>
      <c r="R70" s="46"/>
      <c r="S70" s="46"/>
      <c r="T70" s="46"/>
      <c r="U70" s="46"/>
      <c r="V70" s="46"/>
      <c r="W70" s="46"/>
    </row>
    <row r="71" spans="1:23" x14ac:dyDescent="0.3">
      <c r="A71" s="40" t="s">
        <v>438</v>
      </c>
      <c r="B71" s="41" t="s">
        <v>427</v>
      </c>
      <c r="C71" s="32" t="s">
        <v>439</v>
      </c>
      <c r="E71" s="46"/>
      <c r="F71" s="46"/>
      <c r="G71" s="46"/>
      <c r="H71" s="46"/>
      <c r="I71" s="46"/>
      <c r="P71" s="46"/>
      <c r="Q71" s="46"/>
      <c r="R71" s="46"/>
      <c r="S71" s="46"/>
      <c r="T71" s="46"/>
      <c r="U71" s="46"/>
      <c r="V71" s="46"/>
      <c r="W71" s="46"/>
    </row>
    <row r="72" spans="1:23" x14ac:dyDescent="0.3">
      <c r="A72" s="40" t="s">
        <v>440</v>
      </c>
      <c r="B72" s="41" t="s">
        <v>427</v>
      </c>
      <c r="C72" s="32" t="s">
        <v>441</v>
      </c>
      <c r="E72" s="46"/>
      <c r="F72" s="46"/>
      <c r="G72" s="46"/>
      <c r="H72" s="46"/>
      <c r="I72" s="46"/>
      <c r="P72" s="46"/>
      <c r="Q72" s="46"/>
      <c r="R72" s="46"/>
      <c r="S72" s="46"/>
      <c r="T72" s="46"/>
      <c r="U72" s="46"/>
      <c r="V72" s="46"/>
      <c r="W72" s="46"/>
    </row>
    <row r="73" spans="1:23" x14ac:dyDescent="0.3">
      <c r="A73" s="40" t="s">
        <v>442</v>
      </c>
      <c r="B73" s="41" t="s">
        <v>443</v>
      </c>
      <c r="C73" s="32" t="s">
        <v>444</v>
      </c>
      <c r="E73" s="46"/>
      <c r="F73" s="46"/>
      <c r="G73" s="46"/>
      <c r="H73" s="46"/>
      <c r="I73" s="46"/>
      <c r="P73" s="46"/>
      <c r="Q73" s="46"/>
      <c r="R73" s="46"/>
      <c r="S73" s="46"/>
      <c r="T73" s="46"/>
      <c r="U73" s="46"/>
      <c r="V73" s="46"/>
      <c r="W73" s="46"/>
    </row>
    <row r="74" spans="1:23" x14ac:dyDescent="0.3">
      <c r="A74" s="40" t="s">
        <v>445</v>
      </c>
      <c r="B74" s="41" t="s">
        <v>443</v>
      </c>
      <c r="C74" s="32" t="s">
        <v>446</v>
      </c>
      <c r="E74" s="46"/>
      <c r="F74" s="46"/>
      <c r="G74" s="46"/>
      <c r="H74" s="46"/>
      <c r="I74" s="46"/>
      <c r="P74" s="46"/>
      <c r="Q74" s="46"/>
      <c r="R74" s="46"/>
      <c r="S74" s="46"/>
      <c r="T74" s="46"/>
      <c r="U74" s="46"/>
      <c r="V74" s="46"/>
      <c r="W74" s="46"/>
    </row>
    <row r="75" spans="1:23" x14ac:dyDescent="0.3">
      <c r="A75" s="40" t="s">
        <v>447</v>
      </c>
      <c r="B75" s="41" t="s">
        <v>443</v>
      </c>
      <c r="C75" s="32" t="s">
        <v>448</v>
      </c>
      <c r="E75" s="46"/>
      <c r="F75" s="46"/>
      <c r="G75" s="46"/>
      <c r="H75" s="46"/>
      <c r="I75" s="46"/>
    </row>
    <row r="76" spans="1:23" x14ac:dyDescent="0.3">
      <c r="A76" s="40" t="s">
        <v>449</v>
      </c>
      <c r="B76" s="41" t="s">
        <v>443</v>
      </c>
      <c r="C76" s="32" t="s">
        <v>450</v>
      </c>
      <c r="E76" s="46"/>
      <c r="F76" s="46"/>
      <c r="G76" s="46"/>
      <c r="H76" s="46"/>
      <c r="I76" s="46"/>
    </row>
    <row r="77" spans="1:23" x14ac:dyDescent="0.3">
      <c r="A77" s="40" t="s">
        <v>50</v>
      </c>
      <c r="B77" s="41" t="s">
        <v>451</v>
      </c>
      <c r="C77" s="32" t="s">
        <v>452</v>
      </c>
      <c r="E77" s="46"/>
      <c r="F77" s="46"/>
      <c r="G77" s="46"/>
      <c r="H77" s="46"/>
      <c r="I77" s="46"/>
    </row>
    <row r="78" spans="1:23" x14ac:dyDescent="0.3">
      <c r="A78" s="40" t="s">
        <v>453</v>
      </c>
      <c r="B78" s="41" t="s">
        <v>451</v>
      </c>
      <c r="C78" s="32" t="s">
        <v>454</v>
      </c>
      <c r="E78" s="46"/>
      <c r="F78" s="46"/>
      <c r="G78" s="46"/>
      <c r="H78" s="46"/>
      <c r="I78" s="46"/>
    </row>
    <row r="79" spans="1:23" x14ac:dyDescent="0.3">
      <c r="A79" s="40" t="s">
        <v>108</v>
      </c>
      <c r="B79" s="41" t="s">
        <v>451</v>
      </c>
      <c r="C79" s="32" t="s">
        <v>455</v>
      </c>
      <c r="E79" s="46"/>
      <c r="F79" s="46"/>
      <c r="G79" s="46"/>
      <c r="H79" s="46"/>
      <c r="I79" s="46"/>
    </row>
    <row r="80" spans="1:23" x14ac:dyDescent="0.3">
      <c r="A80" s="40" t="s">
        <v>113</v>
      </c>
      <c r="B80" s="41" t="s">
        <v>451</v>
      </c>
      <c r="C80" s="32" t="s">
        <v>456</v>
      </c>
      <c r="E80" s="46"/>
      <c r="F80" s="46"/>
      <c r="G80" s="46"/>
      <c r="H80" s="46"/>
      <c r="I80" s="46"/>
    </row>
    <row r="81" spans="1:10" x14ac:dyDescent="0.3">
      <c r="A81" s="40" t="s">
        <v>457</v>
      </c>
      <c r="B81" s="41" t="s">
        <v>451</v>
      </c>
      <c r="C81" s="32" t="s">
        <v>458</v>
      </c>
      <c r="E81" s="46"/>
      <c r="F81" s="46"/>
      <c r="G81" s="46"/>
      <c r="H81" s="46"/>
      <c r="I81" s="46"/>
    </row>
    <row r="82" spans="1:10" x14ac:dyDescent="0.3">
      <c r="A82" s="40" t="s">
        <v>120</v>
      </c>
      <c r="B82" s="41" t="s">
        <v>451</v>
      </c>
      <c r="C82" s="32" t="s">
        <v>459</v>
      </c>
      <c r="E82" s="46"/>
      <c r="F82" s="46"/>
      <c r="G82" s="46"/>
      <c r="H82" s="46"/>
      <c r="I82" s="46"/>
    </row>
    <row r="83" spans="1:10" x14ac:dyDescent="0.3">
      <c r="A83" s="40" t="s">
        <v>460</v>
      </c>
      <c r="B83" s="41" t="s">
        <v>451</v>
      </c>
      <c r="C83" s="32" t="s">
        <v>461</v>
      </c>
      <c r="E83" s="46"/>
      <c r="F83" s="46"/>
      <c r="G83" s="46"/>
      <c r="H83" s="46"/>
      <c r="I83" s="46"/>
    </row>
    <row r="84" spans="1:10" x14ac:dyDescent="0.3">
      <c r="A84" s="17" t="s">
        <v>462</v>
      </c>
      <c r="B84" s="41" t="s">
        <v>463</v>
      </c>
      <c r="C84" s="32" t="s">
        <v>464</v>
      </c>
      <c r="E84" s="46"/>
      <c r="F84" s="46"/>
      <c r="G84" s="46"/>
      <c r="H84" s="46"/>
      <c r="I84" s="46"/>
    </row>
    <row r="85" spans="1:10" x14ac:dyDescent="0.3">
      <c r="A85" s="17" t="s">
        <v>100</v>
      </c>
      <c r="B85" s="41" t="s">
        <v>463</v>
      </c>
      <c r="C85" s="32" t="s">
        <v>465</v>
      </c>
      <c r="E85" s="46"/>
      <c r="F85" s="46"/>
      <c r="G85" s="46"/>
      <c r="H85" s="46"/>
      <c r="I85" s="46"/>
    </row>
    <row r="86" spans="1:10" x14ac:dyDescent="0.3">
      <c r="A86" s="17" t="s">
        <v>466</v>
      </c>
      <c r="B86" s="41" t="s">
        <v>463</v>
      </c>
      <c r="C86" s="32" t="s">
        <v>467</v>
      </c>
      <c r="E86" s="46"/>
      <c r="F86" s="46"/>
      <c r="G86" s="46"/>
      <c r="H86" s="46"/>
      <c r="I86" s="46"/>
    </row>
    <row r="87" spans="1:10" x14ac:dyDescent="0.3">
      <c r="A87" s="17" t="s">
        <v>52</v>
      </c>
      <c r="B87" s="41" t="s">
        <v>463</v>
      </c>
      <c r="C87" s="32" t="s">
        <v>463</v>
      </c>
      <c r="E87" s="46"/>
      <c r="F87" s="46"/>
      <c r="G87" s="46"/>
      <c r="H87" s="46"/>
      <c r="I87" s="46"/>
    </row>
    <row r="88" spans="1:10" x14ac:dyDescent="0.3">
      <c r="A88" s="17" t="s">
        <v>468</v>
      </c>
      <c r="B88" s="41" t="s">
        <v>463</v>
      </c>
      <c r="C88" s="32" t="s">
        <v>469</v>
      </c>
      <c r="E88" s="46"/>
      <c r="F88" s="46"/>
      <c r="G88" s="46"/>
      <c r="H88" s="46"/>
      <c r="I88" s="46"/>
    </row>
    <row r="89" spans="1:10" x14ac:dyDescent="0.3">
      <c r="A89" s="17" t="s">
        <v>470</v>
      </c>
      <c r="B89" s="41" t="s">
        <v>463</v>
      </c>
      <c r="C89" s="32" t="s">
        <v>471</v>
      </c>
      <c r="E89" s="46"/>
      <c r="F89" s="46"/>
      <c r="G89" s="46"/>
      <c r="H89" s="46"/>
      <c r="I89" s="46"/>
    </row>
    <row r="90" spans="1:10" x14ac:dyDescent="0.3">
      <c r="A90" s="17" t="s">
        <v>472</v>
      </c>
      <c r="B90" s="41" t="s">
        <v>463</v>
      </c>
      <c r="C90" s="32" t="s">
        <v>473</v>
      </c>
      <c r="E90" s="46"/>
      <c r="F90" s="46"/>
      <c r="G90" s="46"/>
      <c r="H90" s="46"/>
      <c r="I90" s="46"/>
      <c r="J90" s="46"/>
    </row>
    <row r="91" spans="1:10" x14ac:dyDescent="0.3">
      <c r="A91" s="17" t="s">
        <v>43</v>
      </c>
      <c r="B91" s="41" t="s">
        <v>463</v>
      </c>
      <c r="C91" s="32" t="s">
        <v>474</v>
      </c>
      <c r="E91" s="46"/>
      <c r="F91" s="46"/>
      <c r="G91" s="46"/>
      <c r="H91" s="46"/>
      <c r="I91" s="46"/>
      <c r="J91" s="46"/>
    </row>
    <row r="92" spans="1:10" x14ac:dyDescent="0.3">
      <c r="A92" s="17" t="s">
        <v>475</v>
      </c>
      <c r="B92" s="41" t="s">
        <v>476</v>
      </c>
      <c r="C92" s="32" t="s">
        <v>477</v>
      </c>
      <c r="E92" s="46"/>
      <c r="F92" s="46"/>
      <c r="G92" s="46"/>
      <c r="H92" s="46"/>
      <c r="I92" s="46"/>
      <c r="J92" s="46"/>
    </row>
    <row r="93" spans="1:10" x14ac:dyDescent="0.3">
      <c r="A93" s="17" t="s">
        <v>101</v>
      </c>
      <c r="B93" s="41" t="s">
        <v>476</v>
      </c>
      <c r="C93" s="32" t="s">
        <v>478</v>
      </c>
      <c r="E93" s="46"/>
      <c r="F93" s="46"/>
      <c r="G93" s="46"/>
      <c r="H93" s="46"/>
      <c r="I93" s="46"/>
      <c r="J93" s="46"/>
    </row>
    <row r="94" spans="1:10" x14ac:dyDescent="0.3">
      <c r="A94" s="17" t="s">
        <v>479</v>
      </c>
      <c r="B94" s="41" t="s">
        <v>476</v>
      </c>
      <c r="C94" s="32" t="s">
        <v>480</v>
      </c>
      <c r="E94" s="46"/>
      <c r="F94" s="46"/>
      <c r="G94" s="46"/>
      <c r="H94" s="46"/>
      <c r="I94" s="46"/>
      <c r="J94" s="46"/>
    </row>
    <row r="95" spans="1:10" x14ac:dyDescent="0.3">
      <c r="A95" s="17" t="s">
        <v>100</v>
      </c>
      <c r="B95" s="41" t="s">
        <v>476</v>
      </c>
      <c r="C95" s="32" t="s">
        <v>481</v>
      </c>
      <c r="E95" s="46"/>
      <c r="F95" s="46"/>
      <c r="G95" s="46"/>
      <c r="H95" s="46"/>
      <c r="I95" s="46"/>
      <c r="J95" s="46"/>
    </row>
    <row r="96" spans="1:10" x14ac:dyDescent="0.3">
      <c r="A96" s="17" t="s">
        <v>50</v>
      </c>
      <c r="B96" s="41" t="s">
        <v>476</v>
      </c>
      <c r="C96" s="32" t="s">
        <v>452</v>
      </c>
      <c r="E96" s="46"/>
      <c r="F96" s="46"/>
      <c r="G96" s="46"/>
      <c r="H96" s="46"/>
      <c r="I96" s="46"/>
      <c r="J96" s="46"/>
    </row>
    <row r="97" spans="1:10" x14ac:dyDescent="0.3">
      <c r="A97" s="17" t="s">
        <v>482</v>
      </c>
      <c r="B97" s="41" t="s">
        <v>476</v>
      </c>
      <c r="C97" s="32" t="s">
        <v>483</v>
      </c>
      <c r="E97" s="46"/>
      <c r="F97" s="46"/>
      <c r="G97" s="46"/>
      <c r="H97" s="46"/>
      <c r="I97" s="46"/>
      <c r="J97" s="46"/>
    </row>
    <row r="98" spans="1:10" x14ac:dyDescent="0.3">
      <c r="A98" s="17" t="s">
        <v>484</v>
      </c>
      <c r="B98" s="41" t="s">
        <v>476</v>
      </c>
      <c r="C98" s="32" t="s">
        <v>485</v>
      </c>
      <c r="E98" s="46"/>
      <c r="F98" s="46"/>
      <c r="G98" s="46"/>
      <c r="H98" s="46"/>
      <c r="I98" s="46"/>
      <c r="J98" s="46"/>
    </row>
    <row r="99" spans="1:10" x14ac:dyDescent="0.3">
      <c r="A99" s="17" t="s">
        <v>468</v>
      </c>
      <c r="B99" s="41" t="s">
        <v>476</v>
      </c>
      <c r="C99" s="32" t="s">
        <v>469</v>
      </c>
      <c r="E99" s="46"/>
      <c r="F99" s="46"/>
      <c r="G99" s="46"/>
      <c r="H99" s="46"/>
      <c r="I99" s="46"/>
      <c r="J99" s="46"/>
    </row>
    <row r="100" spans="1:10" x14ac:dyDescent="0.3">
      <c r="A100" s="17" t="s">
        <v>470</v>
      </c>
      <c r="B100" s="41" t="s">
        <v>476</v>
      </c>
      <c r="C100" s="32" t="s">
        <v>471</v>
      </c>
      <c r="E100" s="46"/>
      <c r="F100" s="46"/>
      <c r="G100" s="46"/>
      <c r="H100" s="46"/>
      <c r="I100" s="46"/>
      <c r="J100" s="46"/>
    </row>
    <row r="101" spans="1:10" x14ac:dyDescent="0.3">
      <c r="A101" s="17" t="s">
        <v>453</v>
      </c>
      <c r="B101" s="41" t="s">
        <v>476</v>
      </c>
      <c r="C101" s="32" t="s">
        <v>454</v>
      </c>
      <c r="E101" s="46"/>
      <c r="F101" s="46"/>
      <c r="G101" s="46"/>
      <c r="H101" s="46"/>
      <c r="I101" s="46"/>
      <c r="J101" s="46"/>
    </row>
    <row r="102" spans="1:10" x14ac:dyDescent="0.3">
      <c r="A102" s="17" t="s">
        <v>486</v>
      </c>
      <c r="B102" s="41" t="s">
        <v>476</v>
      </c>
      <c r="C102" s="32" t="s">
        <v>487</v>
      </c>
      <c r="E102" s="46"/>
      <c r="F102" s="46"/>
      <c r="G102" s="46"/>
      <c r="H102" s="46"/>
      <c r="I102" s="46"/>
      <c r="J102" s="46"/>
    </row>
    <row r="103" spans="1:10" x14ac:dyDescent="0.3">
      <c r="A103" s="17" t="s">
        <v>488</v>
      </c>
      <c r="B103" s="41" t="s">
        <v>476</v>
      </c>
      <c r="C103" s="32" t="s">
        <v>476</v>
      </c>
    </row>
    <row r="104" spans="1:10" x14ac:dyDescent="0.3">
      <c r="A104" s="17" t="s">
        <v>108</v>
      </c>
      <c r="B104" s="41" t="s">
        <v>476</v>
      </c>
      <c r="C104" s="32" t="s">
        <v>455</v>
      </c>
    </row>
    <row r="105" spans="1:10" x14ac:dyDescent="0.3">
      <c r="A105" s="17" t="s">
        <v>113</v>
      </c>
      <c r="B105" s="41" t="s">
        <v>476</v>
      </c>
      <c r="C105" s="32" t="s">
        <v>456</v>
      </c>
    </row>
    <row r="106" spans="1:10" x14ac:dyDescent="0.3">
      <c r="A106" s="17" t="s">
        <v>120</v>
      </c>
      <c r="B106" s="41" t="s">
        <v>476</v>
      </c>
      <c r="C106" s="32" t="s">
        <v>459</v>
      </c>
    </row>
    <row r="107" spans="1:10" x14ac:dyDescent="0.3">
      <c r="A107" s="17" t="s">
        <v>43</v>
      </c>
      <c r="B107" s="41" t="s">
        <v>476</v>
      </c>
      <c r="C107" s="32" t="s">
        <v>474</v>
      </c>
    </row>
    <row r="108" spans="1:10" x14ac:dyDescent="0.3">
      <c r="A108" s="17" t="s">
        <v>489</v>
      </c>
      <c r="B108" s="41" t="s">
        <v>490</v>
      </c>
      <c r="C108" s="32" t="s">
        <v>491</v>
      </c>
    </row>
    <row r="109" spans="1:10" x14ac:dyDescent="0.3">
      <c r="A109" s="17" t="s">
        <v>102</v>
      </c>
      <c r="B109" s="41" t="s">
        <v>490</v>
      </c>
      <c r="C109" s="32" t="s">
        <v>492</v>
      </c>
    </row>
    <row r="110" spans="1:10" x14ac:dyDescent="0.3">
      <c r="A110" s="17" t="s">
        <v>493</v>
      </c>
      <c r="B110" s="41" t="s">
        <v>490</v>
      </c>
      <c r="C110" s="32" t="s">
        <v>494</v>
      </c>
    </row>
    <row r="111" spans="1:10" x14ac:dyDescent="0.3">
      <c r="A111" s="17" t="s">
        <v>495</v>
      </c>
      <c r="B111" s="41" t="s">
        <v>490</v>
      </c>
      <c r="C111" s="32" t="s">
        <v>496</v>
      </c>
    </row>
    <row r="112" spans="1:10" x14ac:dyDescent="0.3">
      <c r="A112" s="17" t="s">
        <v>497</v>
      </c>
      <c r="B112" s="41" t="s">
        <v>490</v>
      </c>
      <c r="C112" s="32" t="s">
        <v>498</v>
      </c>
    </row>
    <row r="113" spans="1:3" x14ac:dyDescent="0.3">
      <c r="A113" s="17" t="s">
        <v>499</v>
      </c>
      <c r="B113" s="41" t="s">
        <v>490</v>
      </c>
      <c r="C113" s="32" t="s">
        <v>500</v>
      </c>
    </row>
    <row r="114" spans="1:3" x14ac:dyDescent="0.3">
      <c r="A114" s="17" t="s">
        <v>501</v>
      </c>
      <c r="B114" s="41" t="s">
        <v>490</v>
      </c>
      <c r="C114" s="32" t="s">
        <v>502</v>
      </c>
    </row>
    <row r="115" spans="1:3" x14ac:dyDescent="0.3">
      <c r="A115" s="17" t="s">
        <v>503</v>
      </c>
      <c r="B115" s="41" t="s">
        <v>490</v>
      </c>
      <c r="C115" s="32" t="s">
        <v>504</v>
      </c>
    </row>
    <row r="116" spans="1:3" x14ac:dyDescent="0.3">
      <c r="A116" s="17" t="s">
        <v>505</v>
      </c>
      <c r="B116" s="41" t="s">
        <v>490</v>
      </c>
      <c r="C116" s="32" t="s">
        <v>506</v>
      </c>
    </row>
    <row r="117" spans="1:3" x14ac:dyDescent="0.3">
      <c r="A117" s="17" t="s">
        <v>507</v>
      </c>
      <c r="B117" s="41" t="s">
        <v>490</v>
      </c>
      <c r="C117" s="32" t="s">
        <v>508</v>
      </c>
    </row>
    <row r="118" spans="1:3" x14ac:dyDescent="0.3">
      <c r="A118" s="17" t="s">
        <v>128</v>
      </c>
      <c r="B118" s="41" t="s">
        <v>490</v>
      </c>
      <c r="C118" s="32" t="s">
        <v>509</v>
      </c>
    </row>
    <row r="119" spans="1:3" x14ac:dyDescent="0.3">
      <c r="A119" s="17" t="s">
        <v>510</v>
      </c>
      <c r="B119" s="41" t="s">
        <v>490</v>
      </c>
      <c r="C119" s="32" t="s">
        <v>511</v>
      </c>
    </row>
    <row r="120" spans="1:3" x14ac:dyDescent="0.3">
      <c r="A120" s="17" t="s">
        <v>512</v>
      </c>
      <c r="B120" s="41" t="s">
        <v>490</v>
      </c>
      <c r="C120" s="32" t="s">
        <v>513</v>
      </c>
    </row>
    <row r="121" spans="1:3" x14ac:dyDescent="0.3">
      <c r="A121" s="17" t="s">
        <v>514</v>
      </c>
      <c r="B121" s="41" t="s">
        <v>490</v>
      </c>
      <c r="C121" s="32" t="s">
        <v>515</v>
      </c>
    </row>
    <row r="122" spans="1:3" x14ac:dyDescent="0.3">
      <c r="A122" s="17" t="s">
        <v>516</v>
      </c>
      <c r="B122" s="41" t="s">
        <v>490</v>
      </c>
      <c r="C122" s="32" t="s">
        <v>517</v>
      </c>
    </row>
    <row r="123" spans="1:3" x14ac:dyDescent="0.3">
      <c r="A123" s="17" t="s">
        <v>518</v>
      </c>
      <c r="B123" s="41" t="s">
        <v>490</v>
      </c>
      <c r="C123" s="32" t="s">
        <v>519</v>
      </c>
    </row>
    <row r="124" spans="1:3" x14ac:dyDescent="0.3">
      <c r="A124" s="17" t="s">
        <v>520</v>
      </c>
      <c r="B124" s="41" t="s">
        <v>490</v>
      </c>
      <c r="C124" s="32" t="s">
        <v>521</v>
      </c>
    </row>
    <row r="125" spans="1:3" x14ac:dyDescent="0.3">
      <c r="A125" s="17" t="s">
        <v>88</v>
      </c>
      <c r="B125" s="41" t="s">
        <v>490</v>
      </c>
      <c r="C125" s="32" t="s">
        <v>490</v>
      </c>
    </row>
    <row r="126" spans="1:3" x14ac:dyDescent="0.3">
      <c r="A126" s="17" t="s">
        <v>522</v>
      </c>
      <c r="B126" s="41" t="s">
        <v>490</v>
      </c>
      <c r="C126" s="32" t="s">
        <v>523</v>
      </c>
    </row>
    <row r="127" spans="1:3" x14ac:dyDescent="0.3">
      <c r="A127" s="17" t="s">
        <v>524</v>
      </c>
      <c r="B127" s="41" t="s">
        <v>490</v>
      </c>
      <c r="C127" s="32" t="s">
        <v>525</v>
      </c>
    </row>
    <row r="128" spans="1:3" x14ac:dyDescent="0.3">
      <c r="A128" s="17" t="s">
        <v>526</v>
      </c>
      <c r="B128" s="41" t="s">
        <v>490</v>
      </c>
      <c r="C128" s="32" t="s">
        <v>527</v>
      </c>
    </row>
    <row r="129" spans="1:9" x14ac:dyDescent="0.3">
      <c r="A129" s="17" t="s">
        <v>528</v>
      </c>
      <c r="B129" s="41" t="s">
        <v>490</v>
      </c>
      <c r="C129" s="32" t="s">
        <v>529</v>
      </c>
    </row>
    <row r="130" spans="1:9" x14ac:dyDescent="0.3">
      <c r="A130" s="17" t="s">
        <v>530</v>
      </c>
      <c r="B130" s="41" t="s">
        <v>490</v>
      </c>
      <c r="C130" s="32" t="s">
        <v>531</v>
      </c>
    </row>
    <row r="131" spans="1:9" x14ac:dyDescent="0.3">
      <c r="A131" s="17" t="s">
        <v>532</v>
      </c>
      <c r="B131" s="41" t="s">
        <v>490</v>
      </c>
      <c r="C131" s="32" t="s">
        <v>533</v>
      </c>
    </row>
    <row r="132" spans="1:9" x14ac:dyDescent="0.3">
      <c r="A132" s="17" t="s">
        <v>534</v>
      </c>
      <c r="B132" s="41" t="s">
        <v>490</v>
      </c>
      <c r="C132" s="32" t="s">
        <v>535</v>
      </c>
    </row>
    <row r="133" spans="1:9" x14ac:dyDescent="0.3">
      <c r="A133" s="17" t="s">
        <v>147</v>
      </c>
      <c r="B133" s="41" t="s">
        <v>490</v>
      </c>
      <c r="C133" s="32" t="s">
        <v>536</v>
      </c>
    </row>
    <row r="134" spans="1:9" x14ac:dyDescent="0.3">
      <c r="A134" s="17" t="s">
        <v>95</v>
      </c>
      <c r="B134" s="41" t="s">
        <v>537</v>
      </c>
      <c r="C134" s="32" t="s">
        <v>537</v>
      </c>
    </row>
    <row r="135" spans="1:9" x14ac:dyDescent="0.3">
      <c r="A135" s="17" t="s">
        <v>103</v>
      </c>
      <c r="B135" s="41" t="s">
        <v>537</v>
      </c>
      <c r="C135" s="32" t="s">
        <v>538</v>
      </c>
    </row>
    <row r="136" spans="1:9" x14ac:dyDescent="0.3">
      <c r="A136" s="17" t="s">
        <v>539</v>
      </c>
      <c r="B136" s="41" t="s">
        <v>537</v>
      </c>
      <c r="C136" s="32" t="s">
        <v>540</v>
      </c>
      <c r="E136" s="11"/>
      <c r="F136" s="11"/>
      <c r="G136" s="11"/>
      <c r="H136" s="11"/>
      <c r="I136" s="11"/>
    </row>
    <row r="137" spans="1:9" x14ac:dyDescent="0.3">
      <c r="A137" s="17" t="s">
        <v>114</v>
      </c>
      <c r="B137" s="41" t="s">
        <v>537</v>
      </c>
      <c r="C137" s="32" t="s">
        <v>541</v>
      </c>
    </row>
    <row r="138" spans="1:9" x14ac:dyDescent="0.3">
      <c r="A138" s="17" t="s">
        <v>542</v>
      </c>
      <c r="B138" s="41" t="s">
        <v>543</v>
      </c>
      <c r="C138" s="32" t="s">
        <v>544</v>
      </c>
    </row>
    <row r="139" spans="1:9" x14ac:dyDescent="0.3">
      <c r="A139" s="17" t="s">
        <v>545</v>
      </c>
      <c r="B139" s="41" t="s">
        <v>543</v>
      </c>
      <c r="C139" s="32" t="s">
        <v>546</v>
      </c>
    </row>
    <row r="140" spans="1:9" x14ac:dyDescent="0.3">
      <c r="A140" s="17" t="s">
        <v>115</v>
      </c>
      <c r="B140" s="41" t="s">
        <v>543</v>
      </c>
      <c r="C140" s="32" t="s">
        <v>547</v>
      </c>
    </row>
    <row r="141" spans="1:9" x14ac:dyDescent="0.3">
      <c r="A141" s="17" t="s">
        <v>116</v>
      </c>
      <c r="B141" s="41" t="s">
        <v>543</v>
      </c>
      <c r="C141" s="32" t="s">
        <v>548</v>
      </c>
      <c r="E141" s="46"/>
    </row>
    <row r="142" spans="1:9" x14ac:dyDescent="0.3">
      <c r="A142" s="17" t="s">
        <v>121</v>
      </c>
      <c r="B142" s="41" t="s">
        <v>543</v>
      </c>
      <c r="C142" s="32" t="s">
        <v>549</v>
      </c>
      <c r="E142" s="46"/>
      <c r="H142" s="46"/>
    </row>
    <row r="143" spans="1:9" x14ac:dyDescent="0.3">
      <c r="A143" s="17" t="s">
        <v>89</v>
      </c>
      <c r="B143" s="41" t="s">
        <v>543</v>
      </c>
      <c r="C143" s="32" t="s">
        <v>543</v>
      </c>
      <c r="E143" s="46"/>
      <c r="G143" s="46"/>
      <c r="H143" s="46"/>
    </row>
    <row r="144" spans="1:9" x14ac:dyDescent="0.3">
      <c r="A144" s="17" t="s">
        <v>550</v>
      </c>
      <c r="B144" s="41" t="s">
        <v>543</v>
      </c>
      <c r="C144" s="32" t="s">
        <v>551</v>
      </c>
      <c r="E144" s="46"/>
      <c r="F144" s="46"/>
      <c r="G144" s="46"/>
      <c r="H144" s="46"/>
    </row>
    <row r="145" spans="1:8" x14ac:dyDescent="0.3">
      <c r="A145" s="17" t="s">
        <v>96</v>
      </c>
      <c r="B145" s="41" t="s">
        <v>552</v>
      </c>
      <c r="C145" s="32" t="s">
        <v>553</v>
      </c>
      <c r="E145" s="46"/>
      <c r="F145" s="46"/>
      <c r="G145" s="46"/>
      <c r="H145" s="46"/>
    </row>
    <row r="146" spans="1:8" x14ac:dyDescent="0.3">
      <c r="A146" s="17" t="s">
        <v>104</v>
      </c>
      <c r="B146" s="41" t="s">
        <v>552</v>
      </c>
      <c r="C146" s="32" t="s">
        <v>554</v>
      </c>
      <c r="E146" s="46"/>
      <c r="F146" s="46"/>
      <c r="G146" s="46"/>
      <c r="H146" s="46"/>
    </row>
    <row r="147" spans="1:8" x14ac:dyDescent="0.3">
      <c r="A147" s="17" t="s">
        <v>110</v>
      </c>
      <c r="B147" s="41" t="s">
        <v>552</v>
      </c>
      <c r="C147" s="32" t="s">
        <v>555</v>
      </c>
      <c r="E147" s="46"/>
      <c r="F147" s="46"/>
      <c r="G147" s="46"/>
      <c r="H147" s="46"/>
    </row>
    <row r="148" spans="1:8" x14ac:dyDescent="0.3">
      <c r="A148" s="17" t="s">
        <v>90</v>
      </c>
      <c r="B148" s="41" t="s">
        <v>552</v>
      </c>
      <c r="C148" s="32" t="s">
        <v>552</v>
      </c>
      <c r="E148" s="46"/>
      <c r="F148" s="46"/>
      <c r="G148" s="46"/>
      <c r="H148" s="46"/>
    </row>
    <row r="149" spans="1:8" x14ac:dyDescent="0.3">
      <c r="A149" s="17" t="s">
        <v>556</v>
      </c>
      <c r="B149" s="41" t="s">
        <v>552</v>
      </c>
      <c r="C149" s="32" t="s">
        <v>557</v>
      </c>
      <c r="E149" s="46"/>
      <c r="F149" s="46"/>
      <c r="G149" s="46"/>
      <c r="H149" s="46"/>
    </row>
    <row r="150" spans="1:8" x14ac:dyDescent="0.3">
      <c r="A150" s="17" t="s">
        <v>558</v>
      </c>
      <c r="B150" s="41" t="s">
        <v>552</v>
      </c>
      <c r="C150" s="32" t="s">
        <v>559</v>
      </c>
      <c r="E150" s="46"/>
      <c r="F150" s="46"/>
      <c r="G150" s="46"/>
      <c r="H150" s="46"/>
    </row>
    <row r="151" spans="1:8" x14ac:dyDescent="0.3">
      <c r="A151" s="17" t="s">
        <v>560</v>
      </c>
      <c r="B151" s="41" t="s">
        <v>474</v>
      </c>
      <c r="C151" s="32" t="s">
        <v>480</v>
      </c>
      <c r="E151" s="46"/>
      <c r="F151" s="46"/>
      <c r="G151" s="46"/>
      <c r="H151" s="46"/>
    </row>
    <row r="152" spans="1:8" x14ac:dyDescent="0.3">
      <c r="A152" s="17" t="s">
        <v>561</v>
      </c>
      <c r="B152" s="41" t="s">
        <v>474</v>
      </c>
      <c r="C152" s="32" t="s">
        <v>562</v>
      </c>
      <c r="E152" s="46"/>
      <c r="F152" s="46"/>
      <c r="G152" s="46"/>
      <c r="H152" s="46"/>
    </row>
    <row r="153" spans="1:8" x14ac:dyDescent="0.3">
      <c r="A153" s="17" t="s">
        <v>563</v>
      </c>
      <c r="B153" s="41" t="s">
        <v>474</v>
      </c>
      <c r="C153" s="32" t="s">
        <v>564</v>
      </c>
      <c r="E153" s="46"/>
      <c r="F153" s="46"/>
      <c r="G153" s="46"/>
      <c r="H153" s="46"/>
    </row>
    <row r="154" spans="1:8" x14ac:dyDescent="0.3">
      <c r="A154" s="17" t="s">
        <v>43</v>
      </c>
      <c r="B154" s="41" t="s">
        <v>474</v>
      </c>
      <c r="C154" s="32" t="s">
        <v>474</v>
      </c>
      <c r="E154" s="46"/>
      <c r="F154" s="46"/>
      <c r="G154" s="46"/>
      <c r="H154" s="46"/>
    </row>
    <row r="155" spans="1:8" x14ac:dyDescent="0.3">
      <c r="A155" s="17" t="s">
        <v>117</v>
      </c>
      <c r="B155" s="41" t="s">
        <v>474</v>
      </c>
      <c r="C155" s="32" t="s">
        <v>565</v>
      </c>
      <c r="E155" s="46"/>
      <c r="F155" s="46"/>
      <c r="G155" s="46"/>
      <c r="H155" s="46"/>
    </row>
    <row r="156" spans="1:8" x14ac:dyDescent="0.3">
      <c r="A156" s="17" t="s">
        <v>94</v>
      </c>
      <c r="B156" s="41" t="s">
        <v>566</v>
      </c>
      <c r="C156" s="32" t="s">
        <v>330</v>
      </c>
      <c r="E156" s="46"/>
      <c r="F156" s="46"/>
      <c r="G156" s="46"/>
      <c r="H156" s="46"/>
    </row>
    <row r="157" spans="1:8" x14ac:dyDescent="0.3">
      <c r="A157" s="17" t="s">
        <v>118</v>
      </c>
      <c r="B157" s="41" t="s">
        <v>566</v>
      </c>
      <c r="C157" s="32" t="s">
        <v>336</v>
      </c>
      <c r="E157" s="46"/>
      <c r="F157" s="46"/>
      <c r="G157" s="46"/>
      <c r="H157" s="46"/>
    </row>
    <row r="158" spans="1:8" x14ac:dyDescent="0.3">
      <c r="A158" s="17" t="s">
        <v>567</v>
      </c>
      <c r="B158" s="41" t="s">
        <v>566</v>
      </c>
      <c r="C158" s="32" t="s">
        <v>568</v>
      </c>
      <c r="E158" s="46"/>
      <c r="F158" s="46"/>
      <c r="G158" s="46"/>
      <c r="H158" s="46"/>
    </row>
    <row r="159" spans="1:8" x14ac:dyDescent="0.3">
      <c r="A159" s="17" t="s">
        <v>122</v>
      </c>
      <c r="B159" s="41" t="s">
        <v>566</v>
      </c>
      <c r="C159" s="32" t="s">
        <v>337</v>
      </c>
      <c r="E159" s="46"/>
      <c r="F159" s="46"/>
      <c r="G159" s="46"/>
      <c r="H159" s="46"/>
    </row>
    <row r="160" spans="1:8" x14ac:dyDescent="0.3">
      <c r="A160" s="17" t="s">
        <v>569</v>
      </c>
      <c r="B160" s="41" t="s">
        <v>566</v>
      </c>
      <c r="C160" s="32" t="s">
        <v>570</v>
      </c>
      <c r="E160" s="46"/>
      <c r="F160" s="46"/>
      <c r="G160" s="46"/>
      <c r="H160" s="46"/>
    </row>
    <row r="161" spans="1:8" x14ac:dyDescent="0.3">
      <c r="A161" s="17" t="s">
        <v>571</v>
      </c>
      <c r="B161" s="41" t="s">
        <v>566</v>
      </c>
      <c r="C161" s="32" t="s">
        <v>572</v>
      </c>
      <c r="E161" s="46"/>
      <c r="F161" s="46"/>
      <c r="G161" s="46"/>
      <c r="H161" s="46"/>
    </row>
    <row r="162" spans="1:8" x14ac:dyDescent="0.3">
      <c r="A162" s="17" t="s">
        <v>573</v>
      </c>
      <c r="B162" s="41" t="s">
        <v>566</v>
      </c>
      <c r="C162" s="32" t="s">
        <v>574</v>
      </c>
      <c r="E162" s="46"/>
      <c r="F162" s="46"/>
      <c r="G162" s="46"/>
      <c r="H162" s="46"/>
    </row>
    <row r="163" spans="1:8" x14ac:dyDescent="0.3">
      <c r="A163" s="17" t="s">
        <v>575</v>
      </c>
      <c r="B163" s="41" t="s">
        <v>566</v>
      </c>
      <c r="C163" s="32" t="s">
        <v>576</v>
      </c>
      <c r="E163" s="46"/>
      <c r="F163" s="46"/>
      <c r="G163" s="46"/>
      <c r="H163" s="46"/>
    </row>
    <row r="164" spans="1:8" x14ac:dyDescent="0.3">
      <c r="A164" s="17" t="s">
        <v>577</v>
      </c>
      <c r="B164" s="41" t="s">
        <v>566</v>
      </c>
      <c r="C164" s="32" t="s">
        <v>578</v>
      </c>
      <c r="E164" s="46"/>
      <c r="F164" s="46"/>
      <c r="G164" s="46"/>
      <c r="H164" s="46"/>
    </row>
    <row r="165" spans="1:8" x14ac:dyDescent="0.3">
      <c r="A165" s="17" t="s">
        <v>579</v>
      </c>
      <c r="B165" s="41" t="s">
        <v>566</v>
      </c>
      <c r="C165" s="32" t="s">
        <v>580</v>
      </c>
      <c r="E165" s="46"/>
      <c r="F165" s="46"/>
      <c r="G165" s="46"/>
      <c r="H165" s="46"/>
    </row>
    <row r="166" spans="1:8" x14ac:dyDescent="0.3">
      <c r="A166" s="17" t="s">
        <v>581</v>
      </c>
      <c r="B166" s="41" t="s">
        <v>566</v>
      </c>
      <c r="C166" s="32" t="s">
        <v>582</v>
      </c>
      <c r="E166" s="46"/>
      <c r="F166" s="46"/>
      <c r="G166" s="46"/>
      <c r="H166" s="46"/>
    </row>
    <row r="167" spans="1:8" x14ac:dyDescent="0.3">
      <c r="A167" s="17" t="s">
        <v>583</v>
      </c>
      <c r="B167" s="41" t="s">
        <v>566</v>
      </c>
      <c r="C167" s="32" t="s">
        <v>584</v>
      </c>
      <c r="E167" s="46"/>
      <c r="F167" s="46"/>
      <c r="G167" s="46"/>
      <c r="H167" s="46"/>
    </row>
    <row r="168" spans="1:8" x14ac:dyDescent="0.3">
      <c r="A168" s="17" t="s">
        <v>585</v>
      </c>
      <c r="B168" s="41" t="s">
        <v>566</v>
      </c>
      <c r="C168" s="32" t="s">
        <v>586</v>
      </c>
      <c r="E168" s="46"/>
      <c r="F168" s="46"/>
      <c r="G168" s="46"/>
      <c r="H168" s="46"/>
    </row>
    <row r="169" spans="1:8" x14ac:dyDescent="0.3">
      <c r="A169" s="17" t="s">
        <v>482</v>
      </c>
      <c r="B169" s="41" t="s">
        <v>566</v>
      </c>
      <c r="C169" s="32" t="s">
        <v>483</v>
      </c>
      <c r="E169" s="46"/>
      <c r="F169" s="46"/>
      <c r="G169" s="46"/>
      <c r="H169" s="46"/>
    </row>
    <row r="170" spans="1:8" x14ac:dyDescent="0.3">
      <c r="A170" s="17" t="s">
        <v>587</v>
      </c>
      <c r="B170" s="41" t="s">
        <v>566</v>
      </c>
      <c r="C170" s="32" t="s">
        <v>588</v>
      </c>
      <c r="E170" s="46"/>
      <c r="F170" s="46"/>
      <c r="G170" s="46"/>
      <c r="H170" s="46"/>
    </row>
    <row r="171" spans="1:8" x14ac:dyDescent="0.3">
      <c r="A171" s="17" t="s">
        <v>589</v>
      </c>
      <c r="B171" s="41" t="s">
        <v>566</v>
      </c>
      <c r="C171" s="32" t="s">
        <v>590</v>
      </c>
      <c r="E171" s="46"/>
      <c r="F171" s="46"/>
      <c r="G171" s="46"/>
      <c r="H171" s="46"/>
    </row>
    <row r="172" spans="1:8" x14ac:dyDescent="0.3">
      <c r="A172" s="17" t="s">
        <v>591</v>
      </c>
      <c r="B172" s="41" t="s">
        <v>566</v>
      </c>
      <c r="C172" s="32" t="s">
        <v>592</v>
      </c>
      <c r="E172" s="46"/>
      <c r="F172" s="46"/>
      <c r="G172" s="46"/>
      <c r="H172" s="46"/>
    </row>
    <row r="173" spans="1:8" x14ac:dyDescent="0.3">
      <c r="A173" s="17" t="s">
        <v>593</v>
      </c>
      <c r="B173" s="41" t="s">
        <v>566</v>
      </c>
      <c r="C173" s="32" t="s">
        <v>373</v>
      </c>
      <c r="E173" s="46"/>
      <c r="F173" s="46"/>
      <c r="G173" s="46"/>
      <c r="H173" s="46"/>
    </row>
    <row r="174" spans="1:8" x14ac:dyDescent="0.3">
      <c r="A174" s="17" t="s">
        <v>97</v>
      </c>
      <c r="B174" s="41" t="s">
        <v>566</v>
      </c>
      <c r="C174" s="32" t="s">
        <v>368</v>
      </c>
    </row>
    <row r="175" spans="1:8" x14ac:dyDescent="0.3">
      <c r="A175" s="17" t="s">
        <v>138</v>
      </c>
      <c r="B175" s="41" t="s">
        <v>566</v>
      </c>
      <c r="C175" s="32" t="s">
        <v>376</v>
      </c>
    </row>
    <row r="176" spans="1:8" x14ac:dyDescent="0.3">
      <c r="A176" s="17" t="s">
        <v>140</v>
      </c>
      <c r="B176" s="41" t="s">
        <v>566</v>
      </c>
      <c r="C176" s="32" t="s">
        <v>377</v>
      </c>
    </row>
    <row r="177" spans="1:3" x14ac:dyDescent="0.3">
      <c r="A177" s="17" t="s">
        <v>142</v>
      </c>
      <c r="B177" s="41" t="s">
        <v>566</v>
      </c>
      <c r="C177" s="32" t="s">
        <v>594</v>
      </c>
    </row>
    <row r="178" spans="1:3" x14ac:dyDescent="0.3">
      <c r="A178" s="17" t="s">
        <v>136</v>
      </c>
      <c r="B178" s="41" t="s">
        <v>566</v>
      </c>
      <c r="C178" s="32" t="s">
        <v>390</v>
      </c>
    </row>
    <row r="179" spans="1:3" x14ac:dyDescent="0.3">
      <c r="A179" s="17" t="s">
        <v>91</v>
      </c>
      <c r="B179" s="41" t="s">
        <v>566</v>
      </c>
      <c r="C179" s="32" t="s">
        <v>566</v>
      </c>
    </row>
    <row r="180" spans="1:3" x14ac:dyDescent="0.3">
      <c r="A180" s="17" t="s">
        <v>119</v>
      </c>
      <c r="B180" s="41" t="s">
        <v>566</v>
      </c>
      <c r="C180" s="32" t="s">
        <v>396</v>
      </c>
    </row>
    <row r="181" spans="1:3" x14ac:dyDescent="0.3">
      <c r="A181" s="17" t="s">
        <v>595</v>
      </c>
      <c r="B181" s="41" t="s">
        <v>566</v>
      </c>
      <c r="C181" s="32" t="s">
        <v>596</v>
      </c>
    </row>
    <row r="182" spans="1:3" x14ac:dyDescent="0.3">
      <c r="A182" s="17" t="s">
        <v>399</v>
      </c>
      <c r="B182" s="41" t="s">
        <v>566</v>
      </c>
      <c r="C182" s="32" t="s">
        <v>400</v>
      </c>
    </row>
    <row r="183" spans="1:3" x14ac:dyDescent="0.3">
      <c r="A183" s="17" t="s">
        <v>130</v>
      </c>
      <c r="B183" s="41" t="s">
        <v>566</v>
      </c>
      <c r="C183" s="32" t="s">
        <v>408</v>
      </c>
    </row>
    <row r="184" spans="1:3" x14ac:dyDescent="0.3">
      <c r="A184" s="17" t="s">
        <v>597</v>
      </c>
      <c r="B184" s="41" t="s">
        <v>566</v>
      </c>
      <c r="C184" s="32" t="s">
        <v>598</v>
      </c>
    </row>
    <row r="185" spans="1:3" x14ac:dyDescent="0.3">
      <c r="A185" s="17" t="s">
        <v>599</v>
      </c>
      <c r="B185" s="41" t="s">
        <v>566</v>
      </c>
      <c r="C185" s="32" t="s">
        <v>600</v>
      </c>
    </row>
    <row r="186" spans="1:3" x14ac:dyDescent="0.3">
      <c r="A186" s="17" t="s">
        <v>149</v>
      </c>
      <c r="B186" s="41" t="s">
        <v>566</v>
      </c>
      <c r="C186" s="32" t="s">
        <v>601</v>
      </c>
    </row>
    <row r="187" spans="1:3" x14ac:dyDescent="0.3">
      <c r="A187" s="17" t="s">
        <v>602</v>
      </c>
      <c r="B187" s="41" t="s">
        <v>566</v>
      </c>
      <c r="C187" s="32" t="s">
        <v>603</v>
      </c>
    </row>
    <row r="188" spans="1:3" x14ac:dyDescent="0.3">
      <c r="A188" s="17" t="s">
        <v>604</v>
      </c>
      <c r="B188" s="41" t="s">
        <v>566</v>
      </c>
      <c r="C188" s="32" t="s">
        <v>605</v>
      </c>
    </row>
    <row r="189" spans="1:3" x14ac:dyDescent="0.3">
      <c r="A189" s="17" t="s">
        <v>606</v>
      </c>
      <c r="B189" s="41" t="s">
        <v>566</v>
      </c>
      <c r="C189" s="32" t="s">
        <v>607</v>
      </c>
    </row>
    <row r="190" spans="1:3" x14ac:dyDescent="0.3">
      <c r="A190" s="17" t="s">
        <v>472</v>
      </c>
      <c r="B190" s="41" t="s">
        <v>566</v>
      </c>
      <c r="C190" s="32" t="s">
        <v>473</v>
      </c>
    </row>
    <row r="191" spans="1:3" x14ac:dyDescent="0.3">
      <c r="A191" s="17" t="s">
        <v>124</v>
      </c>
      <c r="B191" s="41" t="s">
        <v>566</v>
      </c>
      <c r="C191" s="32" t="s">
        <v>421</v>
      </c>
    </row>
    <row r="192" spans="1:3" x14ac:dyDescent="0.3">
      <c r="A192" s="17" t="s">
        <v>152</v>
      </c>
      <c r="B192" s="41" t="s">
        <v>566</v>
      </c>
      <c r="C192" s="32" t="s">
        <v>608</v>
      </c>
    </row>
    <row r="193" spans="1:3" x14ac:dyDescent="0.3">
      <c r="A193" s="17" t="s">
        <v>609</v>
      </c>
      <c r="B193" s="41" t="s">
        <v>566</v>
      </c>
      <c r="C193" s="32" t="s">
        <v>610</v>
      </c>
    </row>
    <row r="194" spans="1:3" x14ac:dyDescent="0.3">
      <c r="A194" s="17" t="s">
        <v>153</v>
      </c>
      <c r="B194" s="41" t="s">
        <v>566</v>
      </c>
      <c r="C194" s="32" t="s">
        <v>611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511"/>
  <sheetViews>
    <sheetView tabSelected="1" topLeftCell="A466" zoomScaleNormal="100" workbookViewId="0">
      <selection activeCell="A511" sqref="A511"/>
    </sheetView>
  </sheetViews>
  <sheetFormatPr defaultColWidth="8" defaultRowHeight="13.8" x14ac:dyDescent="0.3"/>
  <cols>
    <col min="1" max="1" width="5.5546875" style="1" bestFit="1" customWidth="1"/>
    <col min="2" max="2" width="7.6640625" style="1" bestFit="1" customWidth="1"/>
    <col min="3" max="3" width="4.88671875" style="1" bestFit="1" customWidth="1"/>
    <col min="4" max="4" width="11.33203125" style="1" bestFit="1" customWidth="1"/>
    <col min="5" max="5" width="7.33203125" style="1" bestFit="1" customWidth="1"/>
    <col min="6" max="6" width="21.44140625" style="1" bestFit="1" customWidth="1"/>
    <col min="7" max="7" width="12.33203125" style="1" bestFit="1" customWidth="1"/>
    <col min="8" max="8" width="9.109375" style="1" bestFit="1" customWidth="1"/>
    <col min="9" max="9" width="13.44140625" style="1" bestFit="1" customWidth="1"/>
    <col min="10" max="10" width="10" style="1" bestFit="1" customWidth="1"/>
    <col min="11" max="11" width="13.88671875" style="16" bestFit="1" customWidth="1"/>
    <col min="12" max="12" width="9.44140625" style="1" bestFit="1" customWidth="1"/>
    <col min="13" max="13" width="14.5546875" style="1" bestFit="1" customWidth="1"/>
    <col min="14" max="14" width="9.5546875" style="1" bestFit="1" customWidth="1"/>
    <col min="15" max="15" width="20.5546875" style="1" bestFit="1" customWidth="1"/>
    <col min="16" max="16" width="6.33203125" style="1" bestFit="1" customWidth="1"/>
    <col min="17" max="17" width="8.6640625" style="16" bestFit="1" customWidth="1"/>
    <col min="18" max="18" width="7" style="16" bestFit="1" customWidth="1"/>
    <col min="19" max="19" width="7.33203125" style="16" bestFit="1" customWidth="1"/>
    <col min="20" max="20" width="6.44140625" style="1" bestFit="1" customWidth="1"/>
    <col min="21" max="21" width="7.109375" style="1" bestFit="1" customWidth="1"/>
    <col min="22" max="22" width="6.5546875" style="1" bestFit="1" customWidth="1"/>
    <col min="23" max="24" width="7.109375" style="1" bestFit="1" customWidth="1"/>
    <col min="25" max="25" width="15.33203125" style="1" customWidth="1"/>
    <col min="26" max="26" width="9.44140625" style="1" bestFit="1" customWidth="1"/>
    <col min="27" max="27" width="8" style="1" bestFit="1" customWidth="1"/>
    <col min="28" max="28" width="9.44140625" style="1" bestFit="1" customWidth="1"/>
    <col min="29" max="29" width="9.33203125" style="1" bestFit="1" customWidth="1"/>
    <col min="30" max="30" width="10" style="1" bestFit="1" customWidth="1"/>
    <col min="31" max="31" width="8.5546875" style="1" bestFit="1" customWidth="1"/>
    <col min="32" max="32" width="10" style="1" bestFit="1" customWidth="1"/>
    <col min="33" max="33" width="8.5546875" style="1" bestFit="1" customWidth="1"/>
    <col min="34" max="34" width="10" style="1" bestFit="1" customWidth="1"/>
    <col min="35" max="35" width="8.88671875" style="1" bestFit="1" customWidth="1"/>
    <col min="36" max="36" width="5.88671875" style="1" bestFit="1" customWidth="1"/>
    <col min="37" max="37" width="7.33203125" style="1" bestFit="1" customWidth="1"/>
    <col min="38" max="38" width="5.88671875" style="1" bestFit="1" customWidth="1"/>
    <col min="39" max="39" width="7.33203125" style="1" bestFit="1" customWidth="1"/>
    <col min="40" max="40" width="7" style="1" bestFit="1" customWidth="1"/>
    <col min="41" max="41" width="6.5546875" style="1" bestFit="1" customWidth="1"/>
    <col min="42" max="42" width="6.33203125" style="1" bestFit="1" customWidth="1"/>
    <col min="43" max="43" width="6.5546875" style="1" bestFit="1" customWidth="1"/>
    <col min="44" max="44" width="7.109375" style="1" bestFit="1" customWidth="1"/>
    <col min="45" max="45" width="8.5546875" style="1" bestFit="1" customWidth="1"/>
    <col min="46" max="46" width="5.6640625" style="1" bestFit="1" customWidth="1"/>
    <col min="47" max="47" width="11.44140625" style="1" bestFit="1" customWidth="1"/>
    <col min="48" max="48" width="9.44140625" style="1" bestFit="1" customWidth="1"/>
    <col min="49" max="49" width="8" style="1" bestFit="1" customWidth="1"/>
    <col min="50" max="50" width="9.44140625" style="1" bestFit="1" customWidth="1"/>
    <col min="51" max="51" width="7.109375" style="1" bestFit="1" customWidth="1"/>
    <col min="52" max="52" width="6.33203125" style="1" bestFit="1" customWidth="1"/>
    <col min="53" max="53" width="8" style="1" bestFit="1" customWidth="1"/>
    <col min="54" max="54" width="7.6640625" style="1" bestFit="1" customWidth="1"/>
    <col min="55" max="55" width="8" style="1" bestFit="1" customWidth="1"/>
    <col min="56" max="56" width="8.44140625" style="1" bestFit="1" customWidth="1"/>
    <col min="57" max="57" width="7" style="1" bestFit="1" customWidth="1"/>
    <col min="58" max="58" width="8.44140625" style="1" bestFit="1" customWidth="1"/>
    <col min="59" max="59" width="85.6640625" style="17" bestFit="1" customWidth="1"/>
    <col min="60" max="60" width="5.109375" style="1" bestFit="1" customWidth="1"/>
    <col min="61" max="61" width="4.5546875" style="1" bestFit="1" customWidth="1"/>
    <col min="62" max="62" width="4.44140625" style="1" bestFit="1" customWidth="1"/>
    <col min="63" max="63" width="5" style="1" bestFit="1" customWidth="1"/>
    <col min="64" max="65" width="4.5546875" style="1" bestFit="1" customWidth="1"/>
    <col min="66" max="66" width="6" style="1" bestFit="1" customWidth="1"/>
    <col min="67" max="67" width="5" style="1" bestFit="1" customWidth="1"/>
    <col min="68" max="68" width="5.5546875" style="1" bestFit="1" customWidth="1"/>
    <col min="69" max="69" width="6" style="16" bestFit="1" customWidth="1"/>
    <col min="70" max="70" width="5.6640625" style="16" bestFit="1" customWidth="1"/>
    <col min="71" max="71" width="5.33203125" style="18" bestFit="1" customWidth="1"/>
    <col min="72" max="72" width="6" style="1" bestFit="1" customWidth="1"/>
    <col min="73" max="73" width="6.6640625" style="1" bestFit="1" customWidth="1"/>
    <col min="74" max="74" width="7.44140625" style="1" bestFit="1" customWidth="1"/>
    <col min="75" max="75" width="7.33203125" style="15" bestFit="1" customWidth="1"/>
    <col min="76" max="76" width="11.6640625" style="15" bestFit="1" customWidth="1"/>
    <col min="77" max="77" width="9.5546875" style="15" bestFit="1" customWidth="1"/>
    <col min="78" max="78" width="8.88671875" style="15" bestFit="1" customWidth="1"/>
    <col min="79" max="79" width="10" style="15" bestFit="1" customWidth="1"/>
    <col min="80" max="80" width="10.5546875" style="15" bestFit="1" customWidth="1"/>
    <col min="81" max="81" width="7.88671875" style="15" bestFit="1" customWidth="1"/>
    <col min="82" max="82" width="7.109375" style="15" bestFit="1" customWidth="1"/>
    <col min="83" max="83" width="10" style="15" bestFit="1" customWidth="1"/>
    <col min="84" max="84" width="10" style="15" customWidth="1"/>
    <col min="85" max="85" width="11.6640625" style="11" bestFit="1" customWidth="1"/>
    <col min="86" max="16384" width="8" style="1"/>
  </cols>
  <sheetData>
    <row r="1" spans="1:84" ht="14.4" thickBot="1" x14ac:dyDescent="0.35">
      <c r="A1" s="2" t="s">
        <v>0</v>
      </c>
      <c r="B1" s="2" t="s">
        <v>1</v>
      </c>
      <c r="C1" s="3" t="s">
        <v>2</v>
      </c>
      <c r="D1" s="3" t="s">
        <v>3</v>
      </c>
      <c r="E1" s="2" t="s">
        <v>4</v>
      </c>
      <c r="F1" s="2" t="s">
        <v>5</v>
      </c>
      <c r="G1" s="2" t="s">
        <v>6</v>
      </c>
      <c r="H1" s="2" t="s">
        <v>7</v>
      </c>
      <c r="I1" s="2" t="s">
        <v>8</v>
      </c>
      <c r="J1" s="2" t="s">
        <v>9</v>
      </c>
      <c r="K1" s="4" t="s">
        <v>10</v>
      </c>
      <c r="L1" s="2" t="s">
        <v>11</v>
      </c>
      <c r="M1" s="2" t="s">
        <v>12</v>
      </c>
      <c r="N1" s="5" t="s">
        <v>13</v>
      </c>
      <c r="O1" s="2" t="s">
        <v>14</v>
      </c>
      <c r="P1" s="2" t="s">
        <v>15</v>
      </c>
      <c r="Q1" s="4" t="s">
        <v>16</v>
      </c>
      <c r="R1" s="4" t="s">
        <v>17</v>
      </c>
      <c r="S1" s="4" t="s">
        <v>18</v>
      </c>
      <c r="T1" s="2" t="s">
        <v>19</v>
      </c>
      <c r="U1" s="2" t="s">
        <v>20</v>
      </c>
      <c r="V1" s="2" t="s">
        <v>21</v>
      </c>
      <c r="W1" s="2" t="s">
        <v>22</v>
      </c>
      <c r="X1" s="2"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3" t="s">
        <v>50</v>
      </c>
      <c r="AZ1" s="2" t="s">
        <v>51</v>
      </c>
      <c r="BA1" s="2" t="s">
        <v>52</v>
      </c>
      <c r="BB1" s="2" t="s">
        <v>53</v>
      </c>
      <c r="BC1" s="2" t="s">
        <v>54</v>
      </c>
      <c r="BD1" s="2" t="s">
        <v>55</v>
      </c>
      <c r="BE1" s="2" t="s">
        <v>56</v>
      </c>
      <c r="BF1" s="2" t="s">
        <v>57</v>
      </c>
      <c r="BG1" s="6" t="s">
        <v>58</v>
      </c>
      <c r="BH1" s="2" t="s">
        <v>59</v>
      </c>
      <c r="BI1" s="2" t="s">
        <v>60</v>
      </c>
      <c r="BJ1" s="2" t="s">
        <v>61</v>
      </c>
      <c r="BK1" s="2" t="s">
        <v>62</v>
      </c>
      <c r="BL1" s="2" t="s">
        <v>63</v>
      </c>
      <c r="BM1" s="2" t="s">
        <v>64</v>
      </c>
      <c r="BN1" s="7" t="s">
        <v>65</v>
      </c>
      <c r="BO1" s="2" t="s">
        <v>66</v>
      </c>
      <c r="BP1" s="2" t="s">
        <v>67</v>
      </c>
      <c r="BQ1" s="4" t="s">
        <v>68</v>
      </c>
      <c r="BR1" s="4" t="s">
        <v>69</v>
      </c>
      <c r="BS1" s="3" t="s">
        <v>70</v>
      </c>
      <c r="BT1" s="2" t="s">
        <v>71</v>
      </c>
      <c r="BU1" s="2" t="s">
        <v>72</v>
      </c>
      <c r="BV1" s="2" t="s">
        <v>73</v>
      </c>
      <c r="BW1" s="8" t="s">
        <v>74</v>
      </c>
      <c r="BX1" s="8" t="s">
        <v>75</v>
      </c>
      <c r="BY1" s="8" t="s">
        <v>76</v>
      </c>
      <c r="BZ1" s="8" t="s">
        <v>77</v>
      </c>
      <c r="CA1" s="9" t="s">
        <v>78</v>
      </c>
      <c r="CB1" s="9" t="s">
        <v>79</v>
      </c>
      <c r="CC1" s="9" t="s">
        <v>80</v>
      </c>
      <c r="CD1" s="9" t="s">
        <v>81</v>
      </c>
      <c r="CE1" s="9" t="s">
        <v>82</v>
      </c>
      <c r="CF1" s="10" t="s">
        <v>83</v>
      </c>
    </row>
    <row r="2" spans="1:84" x14ac:dyDescent="0.3">
      <c r="A2" s="1">
        <v>2017</v>
      </c>
      <c r="B2" s="1">
        <v>12</v>
      </c>
      <c r="C2" s="1">
        <v>3</v>
      </c>
      <c r="D2" s="1" t="str">
        <f t="shared" ref="D2:D65" si="0">CONCATENATE(B2,"/",C2,"/",A2)</f>
        <v>12/3/2017</v>
      </c>
      <c r="E2" s="1" t="s">
        <v>98</v>
      </c>
      <c r="F2" s="1" t="s">
        <v>92</v>
      </c>
      <c r="G2" s="12" t="str">
        <f>VLOOKUP($F2,[1]SITES!$A$1:$I$35,6,FALSE)</f>
        <v>Nearshore</v>
      </c>
      <c r="H2" s="12" t="str">
        <f>VLOOKUP($F2,[1]SITES!$A$1:$I$35,7,FALSE)</f>
        <v>Island</v>
      </c>
      <c r="I2" s="12" t="str">
        <f>VLOOKUP($F2,[1]SITES!$A$1:$I$35,8,FALSE)</f>
        <v>Nearshore</v>
      </c>
      <c r="J2" s="1" t="s">
        <v>85</v>
      </c>
      <c r="K2" s="16">
        <v>2017</v>
      </c>
      <c r="L2" s="1">
        <v>1</v>
      </c>
      <c r="M2" s="1" t="s">
        <v>86</v>
      </c>
      <c r="O2" s="1" t="s">
        <v>143</v>
      </c>
      <c r="P2" s="1" t="s">
        <v>130</v>
      </c>
      <c r="Q2" s="16">
        <v>14</v>
      </c>
      <c r="R2" s="16">
        <v>7</v>
      </c>
      <c r="S2" s="16">
        <v>4</v>
      </c>
      <c r="T2" s="1">
        <v>3</v>
      </c>
      <c r="BG2" s="17" t="s">
        <v>165</v>
      </c>
      <c r="BQ2" s="16">
        <v>70</v>
      </c>
      <c r="BW2" s="14" t="str">
        <f t="shared" ref="BW2:BW65" si="1">IF(SUM(BS2,BU2)&gt;0,SUM(BS2,BU2),"")</f>
        <v/>
      </c>
      <c r="BX2" s="15" t="str">
        <f t="shared" ref="BX2:BX65" si="2">IF(SUM(BI2:BL2)&gt;0,SUM(BI2:BL2),"")</f>
        <v/>
      </c>
      <c r="BY2" s="15">
        <f t="shared" ref="BY2:BY65" si="3">IF(SUM(BQ2:BR2)&gt;0,SUM(BQ2:BR2),"")</f>
        <v>70</v>
      </c>
      <c r="BZ2" s="14" t="str">
        <f t="shared" ref="BZ2:BZ65" si="4">IF(SUM(BD2,BF2)&gt;0,SUM(BD2,BF2),"")</f>
        <v/>
      </c>
      <c r="CA2" s="14">
        <f t="shared" ref="CA2:CA65" si="5">IF(SUM(T2:X2,Z2,AB2)&gt;0,SUM(T2:X2,Z2,AB2),"")</f>
        <v>3</v>
      </c>
      <c r="CB2" s="14" t="str">
        <f t="shared" ref="CB2:CB65" si="6">IF(SUM(AD2,AF2,AH2)&gt;0,SUM(AD2,AF2,AH2),"")</f>
        <v/>
      </c>
      <c r="CC2" s="14" t="str">
        <f t="shared" ref="CC2:CC65" si="7">IF(SUM(AK2,AM2)&gt;0,SUM(AK2,AM2),"")</f>
        <v/>
      </c>
      <c r="CD2" s="14" t="str">
        <f t="shared" ref="CD2:CD65" si="8">IF(SUM(AO2,AQ2)&gt;0,SUM(AO2,AQ2),"")</f>
        <v/>
      </c>
      <c r="CE2" s="14" t="str">
        <f t="shared" ref="CE2:CE65" si="9">IF(SUM(AV2,AX2)&gt;0,SUM(AV2,AX2),"")</f>
        <v/>
      </c>
      <c r="CF2" s="14" t="str">
        <f t="shared" ref="CF2:CF65" si="10">IF(SUM(BW2:BX2)&gt;0,"Y","N")</f>
        <v>N</v>
      </c>
    </row>
    <row r="3" spans="1:84" x14ac:dyDescent="0.3">
      <c r="A3" s="1">
        <v>2017</v>
      </c>
      <c r="B3" s="1">
        <v>12</v>
      </c>
      <c r="C3" s="1">
        <v>3</v>
      </c>
      <c r="D3" s="1" t="str">
        <f t="shared" si="0"/>
        <v>12/3/2017</v>
      </c>
      <c r="E3" s="1" t="s">
        <v>98</v>
      </c>
      <c r="F3" s="1" t="s">
        <v>92</v>
      </c>
      <c r="G3" s="12" t="str">
        <f>VLOOKUP($F3,[1]SITES!$A$1:$I$35,6,FALSE)</f>
        <v>Nearshore</v>
      </c>
      <c r="H3" s="12" t="str">
        <f>VLOOKUP($F3,[1]SITES!$A$1:$I$35,7,FALSE)</f>
        <v>Island</v>
      </c>
      <c r="I3" s="12" t="str">
        <f>VLOOKUP($F3,[1]SITES!$A$1:$I$35,8,FALSE)</f>
        <v>Nearshore</v>
      </c>
      <c r="J3" s="1" t="s">
        <v>85</v>
      </c>
      <c r="K3" s="16">
        <v>2017</v>
      </c>
      <c r="L3" s="1">
        <v>1</v>
      </c>
      <c r="M3" s="1" t="s">
        <v>86</v>
      </c>
      <c r="O3" s="1" t="s">
        <v>143</v>
      </c>
      <c r="P3" s="1" t="s">
        <v>130</v>
      </c>
      <c r="Q3" s="16">
        <v>20</v>
      </c>
      <c r="R3" s="16">
        <v>8</v>
      </c>
      <c r="S3" s="16">
        <v>3</v>
      </c>
      <c r="BQ3" s="16">
        <v>13</v>
      </c>
      <c r="BW3" s="14" t="str">
        <f t="shared" si="1"/>
        <v/>
      </c>
      <c r="BX3" s="15" t="str">
        <f t="shared" si="2"/>
        <v/>
      </c>
      <c r="BY3" s="15">
        <f t="shared" si="3"/>
        <v>13</v>
      </c>
      <c r="BZ3" s="14" t="str">
        <f t="shared" si="4"/>
        <v/>
      </c>
      <c r="CA3" s="14" t="str">
        <f t="shared" si="5"/>
        <v/>
      </c>
      <c r="CB3" s="14" t="str">
        <f t="shared" si="6"/>
        <v/>
      </c>
      <c r="CC3" s="14" t="str">
        <f t="shared" si="7"/>
        <v/>
      </c>
      <c r="CD3" s="14" t="str">
        <f t="shared" si="8"/>
        <v/>
      </c>
      <c r="CE3" s="14" t="str">
        <f t="shared" si="9"/>
        <v/>
      </c>
      <c r="CF3" s="14" t="str">
        <f t="shared" si="10"/>
        <v>N</v>
      </c>
    </row>
    <row r="4" spans="1:84" x14ac:dyDescent="0.3">
      <c r="A4" s="1">
        <v>2017</v>
      </c>
      <c r="B4" s="1">
        <v>12</v>
      </c>
      <c r="C4" s="1">
        <v>3</v>
      </c>
      <c r="D4" s="1" t="str">
        <f t="shared" si="0"/>
        <v>12/3/2017</v>
      </c>
      <c r="E4" s="1" t="s">
        <v>98</v>
      </c>
      <c r="F4" s="1" t="s">
        <v>92</v>
      </c>
      <c r="G4" s="12" t="str">
        <f>VLOOKUP($F4,[1]SITES!$A$1:$I$35,6,FALSE)</f>
        <v>Nearshore</v>
      </c>
      <c r="H4" s="12" t="str">
        <f>VLOOKUP($F4,[1]SITES!$A$1:$I$35,7,FALSE)</f>
        <v>Island</v>
      </c>
      <c r="I4" s="12" t="str">
        <f>VLOOKUP($F4,[1]SITES!$A$1:$I$35,8,FALSE)</f>
        <v>Nearshore</v>
      </c>
      <c r="J4" s="1" t="s">
        <v>85</v>
      </c>
      <c r="K4" s="16">
        <v>2017</v>
      </c>
      <c r="L4" s="1">
        <v>1</v>
      </c>
      <c r="M4" s="1" t="s">
        <v>86</v>
      </c>
      <c r="O4" s="1" t="s">
        <v>143</v>
      </c>
      <c r="P4" s="1" t="s">
        <v>119</v>
      </c>
      <c r="Q4" s="16">
        <v>6</v>
      </c>
      <c r="R4" s="16">
        <v>5</v>
      </c>
      <c r="S4" s="16">
        <v>5</v>
      </c>
      <c r="BW4" s="14" t="str">
        <f t="shared" si="1"/>
        <v/>
      </c>
      <c r="BX4" s="15" t="str">
        <f t="shared" si="2"/>
        <v/>
      </c>
      <c r="BY4" s="15" t="str">
        <f t="shared" si="3"/>
        <v/>
      </c>
      <c r="BZ4" s="14" t="str">
        <f t="shared" si="4"/>
        <v/>
      </c>
      <c r="CA4" s="14" t="str">
        <f t="shared" si="5"/>
        <v/>
      </c>
      <c r="CB4" s="14" t="str">
        <f t="shared" si="6"/>
        <v/>
      </c>
      <c r="CC4" s="14" t="str">
        <f t="shared" si="7"/>
        <v/>
      </c>
      <c r="CD4" s="14" t="str">
        <f t="shared" si="8"/>
        <v/>
      </c>
      <c r="CE4" s="14" t="str">
        <f t="shared" si="9"/>
        <v/>
      </c>
      <c r="CF4" s="14" t="str">
        <f t="shared" si="10"/>
        <v>N</v>
      </c>
    </row>
    <row r="5" spans="1:84" x14ac:dyDescent="0.3">
      <c r="A5" s="1">
        <v>2017</v>
      </c>
      <c r="B5" s="1">
        <v>12</v>
      </c>
      <c r="C5" s="1">
        <v>3</v>
      </c>
      <c r="D5" s="1" t="str">
        <f t="shared" si="0"/>
        <v>12/3/2017</v>
      </c>
      <c r="E5" s="1" t="s">
        <v>98</v>
      </c>
      <c r="F5" s="1" t="s">
        <v>92</v>
      </c>
      <c r="G5" s="12" t="str">
        <f>VLOOKUP($F5,[1]SITES!$A$1:$I$35,6,FALSE)</f>
        <v>Nearshore</v>
      </c>
      <c r="H5" s="12" t="str">
        <f>VLOOKUP($F5,[1]SITES!$A$1:$I$35,7,FALSE)</f>
        <v>Island</v>
      </c>
      <c r="I5" s="12" t="str">
        <f>VLOOKUP($F5,[1]SITES!$A$1:$I$35,8,FALSE)</f>
        <v>Nearshore</v>
      </c>
      <c r="J5" s="1" t="s">
        <v>85</v>
      </c>
      <c r="K5" s="16">
        <v>2017</v>
      </c>
      <c r="L5" s="1">
        <v>1</v>
      </c>
      <c r="M5" s="1" t="s">
        <v>86</v>
      </c>
      <c r="O5" s="1" t="s">
        <v>143</v>
      </c>
      <c r="P5" s="1" t="s">
        <v>124</v>
      </c>
      <c r="Q5" s="16">
        <v>11</v>
      </c>
      <c r="R5" s="16">
        <v>6</v>
      </c>
      <c r="S5" s="16">
        <v>2</v>
      </c>
      <c r="T5" s="1">
        <v>4</v>
      </c>
      <c r="AT5" s="1">
        <v>1</v>
      </c>
      <c r="BG5" s="17" t="s">
        <v>163</v>
      </c>
      <c r="BJ5" s="1">
        <v>2</v>
      </c>
      <c r="BQ5" s="16">
        <v>8</v>
      </c>
      <c r="BW5" s="14" t="str">
        <f t="shared" si="1"/>
        <v/>
      </c>
      <c r="BX5" s="15">
        <f t="shared" si="2"/>
        <v>2</v>
      </c>
      <c r="BY5" s="15">
        <f t="shared" si="3"/>
        <v>8</v>
      </c>
      <c r="BZ5" s="14" t="str">
        <f t="shared" si="4"/>
        <v/>
      </c>
      <c r="CA5" s="14">
        <f t="shared" si="5"/>
        <v>4</v>
      </c>
      <c r="CB5" s="14" t="str">
        <f t="shared" si="6"/>
        <v/>
      </c>
      <c r="CC5" s="14" t="str">
        <f t="shared" si="7"/>
        <v/>
      </c>
      <c r="CD5" s="14" t="str">
        <f t="shared" si="8"/>
        <v/>
      </c>
      <c r="CE5" s="14" t="str">
        <f t="shared" si="9"/>
        <v/>
      </c>
      <c r="CF5" s="14" t="str">
        <f t="shared" si="10"/>
        <v>Y</v>
      </c>
    </row>
    <row r="6" spans="1:84" x14ac:dyDescent="0.3">
      <c r="A6" s="1">
        <v>2017</v>
      </c>
      <c r="B6" s="1">
        <v>12</v>
      </c>
      <c r="C6" s="1">
        <v>3</v>
      </c>
      <c r="D6" s="1" t="str">
        <f t="shared" si="0"/>
        <v>12/3/2017</v>
      </c>
      <c r="E6" s="1" t="s">
        <v>98</v>
      </c>
      <c r="F6" s="1" t="s">
        <v>92</v>
      </c>
      <c r="G6" s="12" t="str">
        <f>VLOOKUP($F6,[1]SITES!$A$1:$I$35,6,FALSE)</f>
        <v>Nearshore</v>
      </c>
      <c r="H6" s="12" t="str">
        <f>VLOOKUP($F6,[1]SITES!$A$1:$I$35,7,FALSE)</f>
        <v>Island</v>
      </c>
      <c r="I6" s="12" t="str">
        <f>VLOOKUP($F6,[1]SITES!$A$1:$I$35,8,FALSE)</f>
        <v>Nearshore</v>
      </c>
      <c r="J6" s="1" t="s">
        <v>85</v>
      </c>
      <c r="K6" s="16">
        <v>2017</v>
      </c>
      <c r="L6" s="1">
        <v>1</v>
      </c>
      <c r="M6" s="1" t="s">
        <v>86</v>
      </c>
      <c r="O6" s="1" t="s">
        <v>143</v>
      </c>
      <c r="P6" s="1" t="s">
        <v>111</v>
      </c>
      <c r="Q6" s="16">
        <v>23</v>
      </c>
      <c r="R6" s="16">
        <v>20</v>
      </c>
      <c r="S6" s="16">
        <v>7</v>
      </c>
      <c r="Y6" s="1" t="s">
        <v>128</v>
      </c>
      <c r="Z6" s="1">
        <v>2</v>
      </c>
      <c r="AY6" s="1" t="s">
        <v>113</v>
      </c>
      <c r="AZ6" s="1">
        <v>1</v>
      </c>
      <c r="BG6" s="17" t="s">
        <v>165</v>
      </c>
      <c r="BI6" s="1">
        <v>50</v>
      </c>
      <c r="BJ6" s="1">
        <v>15</v>
      </c>
      <c r="BQ6" s="16">
        <v>20</v>
      </c>
      <c r="BW6" s="14" t="str">
        <f t="shared" si="1"/>
        <v/>
      </c>
      <c r="BX6" s="15">
        <f t="shared" si="2"/>
        <v>65</v>
      </c>
      <c r="BY6" s="15">
        <f t="shared" si="3"/>
        <v>20</v>
      </c>
      <c r="BZ6" s="14" t="str">
        <f t="shared" si="4"/>
        <v/>
      </c>
      <c r="CA6" s="14">
        <f t="shared" si="5"/>
        <v>2</v>
      </c>
      <c r="CB6" s="14" t="str">
        <f t="shared" si="6"/>
        <v/>
      </c>
      <c r="CC6" s="14" t="str">
        <f t="shared" si="7"/>
        <v/>
      </c>
      <c r="CD6" s="14" t="str">
        <f t="shared" si="8"/>
        <v/>
      </c>
      <c r="CE6" s="14" t="str">
        <f t="shared" si="9"/>
        <v/>
      </c>
      <c r="CF6" s="14" t="str">
        <f t="shared" si="10"/>
        <v>Y</v>
      </c>
    </row>
    <row r="7" spans="1:84" x14ac:dyDescent="0.3">
      <c r="A7" s="1">
        <v>2017</v>
      </c>
      <c r="B7" s="1">
        <v>12</v>
      </c>
      <c r="C7" s="1">
        <v>3</v>
      </c>
      <c r="D7" s="1" t="str">
        <f t="shared" si="0"/>
        <v>12/3/2017</v>
      </c>
      <c r="E7" s="1" t="s">
        <v>98</v>
      </c>
      <c r="F7" s="1" t="s">
        <v>92</v>
      </c>
      <c r="G7" s="12" t="str">
        <f>VLOOKUP($F7,[1]SITES!$A$1:$I$35,6,FALSE)</f>
        <v>Nearshore</v>
      </c>
      <c r="H7" s="12" t="str">
        <f>VLOOKUP($F7,[1]SITES!$A$1:$I$35,7,FALSE)</f>
        <v>Island</v>
      </c>
      <c r="I7" s="12" t="str">
        <f>VLOOKUP($F7,[1]SITES!$A$1:$I$35,8,FALSE)</f>
        <v>Nearshore</v>
      </c>
      <c r="J7" s="1" t="s">
        <v>85</v>
      </c>
      <c r="K7" s="16">
        <v>2017</v>
      </c>
      <c r="L7" s="1">
        <v>1</v>
      </c>
      <c r="M7" s="1" t="s">
        <v>86</v>
      </c>
      <c r="O7" s="1" t="s">
        <v>143</v>
      </c>
      <c r="P7" s="1" t="s">
        <v>119</v>
      </c>
      <c r="Q7" s="16">
        <v>13</v>
      </c>
      <c r="R7" s="16">
        <v>6</v>
      </c>
      <c r="S7" s="16">
        <v>2</v>
      </c>
      <c r="T7" s="1">
        <v>5</v>
      </c>
      <c r="Y7" s="1" t="s">
        <v>128</v>
      </c>
      <c r="Z7" s="1">
        <v>2</v>
      </c>
      <c r="AT7" s="1">
        <v>1</v>
      </c>
      <c r="BW7" s="14" t="str">
        <f t="shared" si="1"/>
        <v/>
      </c>
      <c r="BX7" s="15" t="str">
        <f t="shared" si="2"/>
        <v/>
      </c>
      <c r="BY7" s="15" t="str">
        <f t="shared" si="3"/>
        <v/>
      </c>
      <c r="BZ7" s="14" t="str">
        <f t="shared" si="4"/>
        <v/>
      </c>
      <c r="CA7" s="14">
        <f t="shared" si="5"/>
        <v>7</v>
      </c>
      <c r="CB7" s="14" t="str">
        <f t="shared" si="6"/>
        <v/>
      </c>
      <c r="CC7" s="14" t="str">
        <f t="shared" si="7"/>
        <v/>
      </c>
      <c r="CD7" s="14" t="str">
        <f t="shared" si="8"/>
        <v/>
      </c>
      <c r="CE7" s="14" t="str">
        <f t="shared" si="9"/>
        <v/>
      </c>
      <c r="CF7" s="14" t="str">
        <f t="shared" si="10"/>
        <v>N</v>
      </c>
    </row>
    <row r="8" spans="1:84" x14ac:dyDescent="0.3">
      <c r="A8" s="1">
        <v>2017</v>
      </c>
      <c r="B8" s="1">
        <v>12</v>
      </c>
      <c r="C8" s="1">
        <v>3</v>
      </c>
      <c r="D8" s="1" t="str">
        <f t="shared" si="0"/>
        <v>12/3/2017</v>
      </c>
      <c r="E8" s="1" t="s">
        <v>98</v>
      </c>
      <c r="F8" s="1" t="s">
        <v>92</v>
      </c>
      <c r="G8" s="12" t="str">
        <f>VLOOKUP($F8,[1]SITES!$A$1:$I$35,6,FALSE)</f>
        <v>Nearshore</v>
      </c>
      <c r="H8" s="12" t="str">
        <f>VLOOKUP($F8,[1]SITES!$A$1:$I$35,7,FALSE)</f>
        <v>Island</v>
      </c>
      <c r="I8" s="12" t="str">
        <f>VLOOKUP($F8,[1]SITES!$A$1:$I$35,8,FALSE)</f>
        <v>Nearshore</v>
      </c>
      <c r="J8" s="1" t="s">
        <v>85</v>
      </c>
      <c r="K8" s="16">
        <v>2017</v>
      </c>
      <c r="L8" s="1">
        <v>1</v>
      </c>
      <c r="M8" s="1" t="s">
        <v>86</v>
      </c>
      <c r="O8" s="1" t="s">
        <v>143</v>
      </c>
      <c r="P8" s="1" t="s">
        <v>97</v>
      </c>
      <c r="Q8" s="16">
        <v>31</v>
      </c>
      <c r="R8" s="16">
        <v>24</v>
      </c>
      <c r="S8" s="16">
        <v>3</v>
      </c>
      <c r="T8" s="1">
        <v>2</v>
      </c>
      <c r="Y8" s="1" t="s">
        <v>128</v>
      </c>
      <c r="Z8" s="1">
        <v>2</v>
      </c>
      <c r="AJ8" s="1" t="s">
        <v>116</v>
      </c>
      <c r="AT8" s="1">
        <v>2</v>
      </c>
      <c r="BQ8" s="16">
        <v>7</v>
      </c>
      <c r="BR8" s="16">
        <v>8</v>
      </c>
      <c r="BW8" s="14" t="str">
        <f t="shared" si="1"/>
        <v/>
      </c>
      <c r="BX8" s="15" t="str">
        <f t="shared" si="2"/>
        <v/>
      </c>
      <c r="BY8" s="15">
        <f t="shared" si="3"/>
        <v>15</v>
      </c>
      <c r="BZ8" s="14" t="str">
        <f t="shared" si="4"/>
        <v/>
      </c>
      <c r="CA8" s="14">
        <f t="shared" si="5"/>
        <v>4</v>
      </c>
      <c r="CB8" s="14" t="str">
        <f t="shared" si="6"/>
        <v/>
      </c>
      <c r="CC8" s="14" t="str">
        <f t="shared" si="7"/>
        <v/>
      </c>
      <c r="CD8" s="14" t="str">
        <f t="shared" si="8"/>
        <v/>
      </c>
      <c r="CE8" s="14" t="str">
        <f t="shared" si="9"/>
        <v/>
      </c>
      <c r="CF8" s="14" t="str">
        <f t="shared" si="10"/>
        <v>N</v>
      </c>
    </row>
    <row r="9" spans="1:84" x14ac:dyDescent="0.3">
      <c r="A9" s="1">
        <v>2017</v>
      </c>
      <c r="B9" s="1">
        <v>12</v>
      </c>
      <c r="C9" s="1">
        <v>3</v>
      </c>
      <c r="D9" s="1" t="str">
        <f t="shared" si="0"/>
        <v>12/3/2017</v>
      </c>
      <c r="E9" s="1" t="s">
        <v>98</v>
      </c>
      <c r="F9" s="1" t="s">
        <v>92</v>
      </c>
      <c r="G9" s="12" t="str">
        <f>VLOOKUP($F9,[1]SITES!$A$1:$I$35,6,FALSE)</f>
        <v>Nearshore</v>
      </c>
      <c r="H9" s="12" t="str">
        <f>VLOOKUP($F9,[1]SITES!$A$1:$I$35,7,FALSE)</f>
        <v>Island</v>
      </c>
      <c r="I9" s="12" t="str">
        <f>VLOOKUP($F9,[1]SITES!$A$1:$I$35,8,FALSE)</f>
        <v>Nearshore</v>
      </c>
      <c r="J9" s="1" t="s">
        <v>85</v>
      </c>
      <c r="K9" s="16">
        <v>2017</v>
      </c>
      <c r="L9" s="1">
        <v>1</v>
      </c>
      <c r="M9" s="1" t="s">
        <v>86</v>
      </c>
      <c r="O9" s="1" t="s">
        <v>143</v>
      </c>
      <c r="P9" s="1" t="s">
        <v>118</v>
      </c>
      <c r="Q9" s="16">
        <v>3</v>
      </c>
      <c r="R9" s="16">
        <v>2</v>
      </c>
      <c r="S9" s="16">
        <v>1</v>
      </c>
      <c r="T9" s="1">
        <v>5</v>
      </c>
      <c r="BW9" s="14" t="str">
        <f t="shared" si="1"/>
        <v/>
      </c>
      <c r="BX9" s="15" t="str">
        <f t="shared" si="2"/>
        <v/>
      </c>
      <c r="BY9" s="15" t="str">
        <f t="shared" si="3"/>
        <v/>
      </c>
      <c r="BZ9" s="14" t="str">
        <f t="shared" si="4"/>
        <v/>
      </c>
      <c r="CA9" s="14">
        <f t="shared" si="5"/>
        <v>5</v>
      </c>
      <c r="CB9" s="14" t="str">
        <f t="shared" si="6"/>
        <v/>
      </c>
      <c r="CC9" s="14" t="str">
        <f t="shared" si="7"/>
        <v/>
      </c>
      <c r="CD9" s="14" t="str">
        <f t="shared" si="8"/>
        <v/>
      </c>
      <c r="CE9" s="14" t="str">
        <f t="shared" si="9"/>
        <v/>
      </c>
      <c r="CF9" s="14" t="str">
        <f t="shared" si="10"/>
        <v>N</v>
      </c>
    </row>
    <row r="10" spans="1:84" x14ac:dyDescent="0.3">
      <c r="A10" s="1">
        <v>2017</v>
      </c>
      <c r="B10" s="1">
        <v>12</v>
      </c>
      <c r="C10" s="1">
        <v>3</v>
      </c>
      <c r="D10" s="1" t="str">
        <f t="shared" si="0"/>
        <v>12/3/2017</v>
      </c>
      <c r="E10" s="1" t="s">
        <v>98</v>
      </c>
      <c r="F10" s="1" t="s">
        <v>92</v>
      </c>
      <c r="G10" s="12" t="str">
        <f>VLOOKUP($F10,[1]SITES!$A$1:$I$35,6,FALSE)</f>
        <v>Nearshore</v>
      </c>
      <c r="H10" s="12" t="str">
        <f>VLOOKUP($F10,[1]SITES!$A$1:$I$35,7,FALSE)</f>
        <v>Island</v>
      </c>
      <c r="I10" s="12" t="str">
        <f>VLOOKUP($F10,[1]SITES!$A$1:$I$35,8,FALSE)</f>
        <v>Nearshore</v>
      </c>
      <c r="J10" s="1" t="s">
        <v>85</v>
      </c>
      <c r="K10" s="16">
        <v>2017</v>
      </c>
      <c r="L10" s="1">
        <v>1</v>
      </c>
      <c r="M10" s="1" t="s">
        <v>86</v>
      </c>
      <c r="O10" s="1" t="s">
        <v>143</v>
      </c>
      <c r="P10" s="1" t="s">
        <v>111</v>
      </c>
      <c r="Q10" s="16">
        <v>36</v>
      </c>
      <c r="R10" s="16">
        <v>28</v>
      </c>
      <c r="S10" s="16">
        <v>27</v>
      </c>
      <c r="T10" s="1">
        <v>3</v>
      </c>
      <c r="Y10" s="1" t="s">
        <v>128</v>
      </c>
      <c r="Z10" s="1">
        <v>2</v>
      </c>
      <c r="AY10" s="1" t="s">
        <v>108</v>
      </c>
      <c r="AZ10" s="1">
        <v>1</v>
      </c>
      <c r="BG10" s="17" t="s">
        <v>163</v>
      </c>
      <c r="BJ10" s="1">
        <v>3</v>
      </c>
      <c r="BQ10" s="16">
        <v>17</v>
      </c>
      <c r="BW10" s="14" t="str">
        <f t="shared" si="1"/>
        <v/>
      </c>
      <c r="BX10" s="15">
        <f t="shared" si="2"/>
        <v>3</v>
      </c>
      <c r="BY10" s="15">
        <f t="shared" si="3"/>
        <v>17</v>
      </c>
      <c r="BZ10" s="14" t="str">
        <f t="shared" si="4"/>
        <v/>
      </c>
      <c r="CA10" s="14">
        <f t="shared" si="5"/>
        <v>5</v>
      </c>
      <c r="CB10" s="14" t="str">
        <f t="shared" si="6"/>
        <v/>
      </c>
      <c r="CC10" s="14" t="str">
        <f t="shared" si="7"/>
        <v/>
      </c>
      <c r="CD10" s="14" t="str">
        <f t="shared" si="8"/>
        <v/>
      </c>
      <c r="CE10" s="14" t="str">
        <f t="shared" si="9"/>
        <v/>
      </c>
      <c r="CF10" s="14" t="str">
        <f t="shared" si="10"/>
        <v>Y</v>
      </c>
    </row>
    <row r="11" spans="1:84" x14ac:dyDescent="0.3">
      <c r="A11" s="1">
        <v>2017</v>
      </c>
      <c r="B11" s="1">
        <v>12</v>
      </c>
      <c r="C11" s="1">
        <v>3</v>
      </c>
      <c r="D11" s="1" t="str">
        <f t="shared" si="0"/>
        <v>12/3/2017</v>
      </c>
      <c r="E11" s="1" t="s">
        <v>98</v>
      </c>
      <c r="F11" s="1" t="s">
        <v>92</v>
      </c>
      <c r="G11" s="12" t="str">
        <f>VLOOKUP($F11,[1]SITES!$A$1:$I$35,6,FALSE)</f>
        <v>Nearshore</v>
      </c>
      <c r="H11" s="12" t="str">
        <f>VLOOKUP($F11,[1]SITES!$A$1:$I$35,7,FALSE)</f>
        <v>Island</v>
      </c>
      <c r="I11" s="12" t="str">
        <f>VLOOKUP($F11,[1]SITES!$A$1:$I$35,8,FALSE)</f>
        <v>Nearshore</v>
      </c>
      <c r="J11" s="1" t="s">
        <v>85</v>
      </c>
      <c r="K11" s="16">
        <v>2017</v>
      </c>
      <c r="L11" s="1">
        <v>1</v>
      </c>
      <c r="M11" s="1" t="s">
        <v>86</v>
      </c>
      <c r="O11" s="1" t="s">
        <v>143</v>
      </c>
      <c r="P11" s="1" t="s">
        <v>119</v>
      </c>
      <c r="Q11" s="16">
        <v>7</v>
      </c>
      <c r="R11" s="16">
        <v>3</v>
      </c>
      <c r="S11" s="16">
        <v>1</v>
      </c>
      <c r="T11" s="1">
        <v>2</v>
      </c>
      <c r="BW11" s="14" t="str">
        <f t="shared" si="1"/>
        <v/>
      </c>
      <c r="BX11" s="15" t="str">
        <f t="shared" si="2"/>
        <v/>
      </c>
      <c r="BY11" s="15" t="str">
        <f t="shared" si="3"/>
        <v/>
      </c>
      <c r="BZ11" s="14" t="str">
        <f t="shared" si="4"/>
        <v/>
      </c>
      <c r="CA11" s="14">
        <f t="shared" si="5"/>
        <v>2</v>
      </c>
      <c r="CB11" s="14" t="str">
        <f t="shared" si="6"/>
        <v/>
      </c>
      <c r="CC11" s="14" t="str">
        <f t="shared" si="7"/>
        <v/>
      </c>
      <c r="CD11" s="14" t="str">
        <f t="shared" si="8"/>
        <v/>
      </c>
      <c r="CE11" s="14" t="str">
        <f t="shared" si="9"/>
        <v/>
      </c>
      <c r="CF11" s="14" t="str">
        <f t="shared" si="10"/>
        <v>N</v>
      </c>
    </row>
    <row r="12" spans="1:84" x14ac:dyDescent="0.3">
      <c r="A12" s="1">
        <v>2017</v>
      </c>
      <c r="B12" s="1">
        <v>12</v>
      </c>
      <c r="C12" s="1">
        <v>6</v>
      </c>
      <c r="D12" s="1" t="str">
        <f t="shared" si="0"/>
        <v>12/6/2017</v>
      </c>
      <c r="E12" s="1" t="s">
        <v>98</v>
      </c>
      <c r="F12" s="1" t="s">
        <v>92</v>
      </c>
      <c r="G12" s="12" t="str">
        <f>VLOOKUP($F12,[1]SITES!$A$1:$I$35,6,FALSE)</f>
        <v>Nearshore</v>
      </c>
      <c r="H12" s="12" t="str">
        <f>VLOOKUP($F12,[1]SITES!$A$1:$I$35,7,FALSE)</f>
        <v>Island</v>
      </c>
      <c r="I12" s="12" t="str">
        <f>VLOOKUP($F12,[1]SITES!$A$1:$I$35,8,FALSE)</f>
        <v>Nearshore</v>
      </c>
      <c r="J12" s="1" t="s">
        <v>85</v>
      </c>
      <c r="K12" s="16">
        <v>2017</v>
      </c>
      <c r="L12" s="1">
        <v>1</v>
      </c>
      <c r="M12" s="1" t="s">
        <v>86</v>
      </c>
      <c r="O12" s="1" t="s">
        <v>143</v>
      </c>
      <c r="P12" s="1" t="s">
        <v>119</v>
      </c>
      <c r="Q12" s="16">
        <v>21</v>
      </c>
      <c r="R12" s="16">
        <v>16</v>
      </c>
      <c r="S12" s="16">
        <v>9</v>
      </c>
      <c r="T12" s="1">
        <v>2</v>
      </c>
      <c r="BG12" s="17" t="s">
        <v>184</v>
      </c>
      <c r="BJ12" s="1">
        <v>2</v>
      </c>
      <c r="BW12" s="14" t="str">
        <f t="shared" si="1"/>
        <v/>
      </c>
      <c r="BX12" s="15">
        <f t="shared" si="2"/>
        <v>2</v>
      </c>
      <c r="BY12" s="15" t="str">
        <f t="shared" si="3"/>
        <v/>
      </c>
      <c r="BZ12" s="14" t="str">
        <f t="shared" si="4"/>
        <v/>
      </c>
      <c r="CA12" s="14">
        <f t="shared" si="5"/>
        <v>2</v>
      </c>
      <c r="CB12" s="14" t="str">
        <f t="shared" si="6"/>
        <v/>
      </c>
      <c r="CC12" s="14" t="str">
        <f t="shared" si="7"/>
        <v/>
      </c>
      <c r="CD12" s="14" t="str">
        <f t="shared" si="8"/>
        <v/>
      </c>
      <c r="CE12" s="14" t="str">
        <f t="shared" si="9"/>
        <v/>
      </c>
      <c r="CF12" s="14" t="str">
        <f t="shared" si="10"/>
        <v>Y</v>
      </c>
    </row>
    <row r="13" spans="1:84" x14ac:dyDescent="0.3">
      <c r="A13" s="1">
        <v>2017</v>
      </c>
      <c r="B13" s="1">
        <v>12</v>
      </c>
      <c r="C13" s="1">
        <v>6</v>
      </c>
      <c r="D13" s="1" t="str">
        <f t="shared" si="0"/>
        <v>12/6/2017</v>
      </c>
      <c r="E13" s="1" t="s">
        <v>98</v>
      </c>
      <c r="F13" s="1" t="s">
        <v>92</v>
      </c>
      <c r="G13" s="12" t="str">
        <f>VLOOKUP($F13,[1]SITES!$A$1:$I$35,6,FALSE)</f>
        <v>Nearshore</v>
      </c>
      <c r="H13" s="12" t="str">
        <f>VLOOKUP($F13,[1]SITES!$A$1:$I$35,7,FALSE)</f>
        <v>Island</v>
      </c>
      <c r="I13" s="12" t="str">
        <f>VLOOKUP($F13,[1]SITES!$A$1:$I$35,8,FALSE)</f>
        <v>Nearshore</v>
      </c>
      <c r="J13" s="1" t="s">
        <v>85</v>
      </c>
      <c r="K13" s="16">
        <v>2017</v>
      </c>
      <c r="L13" s="1">
        <v>1</v>
      </c>
      <c r="M13" s="1" t="s">
        <v>86</v>
      </c>
      <c r="O13" s="1" t="s">
        <v>143</v>
      </c>
      <c r="P13" s="1" t="s">
        <v>94</v>
      </c>
      <c r="Q13" s="16">
        <v>35</v>
      </c>
      <c r="R13" s="16">
        <v>28</v>
      </c>
      <c r="S13" s="16">
        <v>6</v>
      </c>
      <c r="T13" s="1">
        <v>5</v>
      </c>
      <c r="AT13" s="1">
        <v>4</v>
      </c>
      <c r="BG13" s="17" t="s">
        <v>182</v>
      </c>
      <c r="BI13" s="1">
        <v>2</v>
      </c>
      <c r="BQ13" s="16">
        <v>12</v>
      </c>
      <c r="BW13" s="14" t="str">
        <f t="shared" si="1"/>
        <v/>
      </c>
      <c r="BX13" s="15">
        <f t="shared" si="2"/>
        <v>2</v>
      </c>
      <c r="BY13" s="15">
        <f t="shared" si="3"/>
        <v>12</v>
      </c>
      <c r="BZ13" s="14" t="str">
        <f t="shared" si="4"/>
        <v/>
      </c>
      <c r="CA13" s="14">
        <f t="shared" si="5"/>
        <v>5</v>
      </c>
      <c r="CB13" s="14" t="str">
        <f t="shared" si="6"/>
        <v/>
      </c>
      <c r="CC13" s="14" t="str">
        <f t="shared" si="7"/>
        <v/>
      </c>
      <c r="CD13" s="14" t="str">
        <f t="shared" si="8"/>
        <v/>
      </c>
      <c r="CE13" s="14" t="str">
        <f t="shared" si="9"/>
        <v/>
      </c>
      <c r="CF13" s="14" t="str">
        <f t="shared" si="10"/>
        <v>Y</v>
      </c>
    </row>
    <row r="14" spans="1:84" x14ac:dyDescent="0.3">
      <c r="A14" s="1">
        <v>2017</v>
      </c>
      <c r="B14" s="1">
        <v>12</v>
      </c>
      <c r="C14" s="1">
        <v>6</v>
      </c>
      <c r="D14" s="1" t="str">
        <f t="shared" si="0"/>
        <v>12/6/2017</v>
      </c>
      <c r="E14" s="1" t="s">
        <v>98</v>
      </c>
      <c r="F14" s="1" t="s">
        <v>92</v>
      </c>
      <c r="G14" s="12" t="str">
        <f>VLOOKUP($F14,[1]SITES!$A$1:$I$35,6,FALSE)</f>
        <v>Nearshore</v>
      </c>
      <c r="H14" s="12" t="str">
        <f>VLOOKUP($F14,[1]SITES!$A$1:$I$35,7,FALSE)</f>
        <v>Island</v>
      </c>
      <c r="I14" s="12" t="str">
        <f>VLOOKUP($F14,[1]SITES!$A$1:$I$35,8,FALSE)</f>
        <v>Nearshore</v>
      </c>
      <c r="J14" s="1" t="s">
        <v>85</v>
      </c>
      <c r="K14" s="16">
        <v>2017</v>
      </c>
      <c r="L14" s="1">
        <v>1</v>
      </c>
      <c r="M14" s="1" t="s">
        <v>86</v>
      </c>
      <c r="O14" s="1" t="s">
        <v>143</v>
      </c>
      <c r="P14" s="1" t="s">
        <v>124</v>
      </c>
      <c r="Q14" s="16">
        <v>14</v>
      </c>
      <c r="R14" s="16">
        <v>11</v>
      </c>
      <c r="S14" s="16">
        <v>2</v>
      </c>
      <c r="Y14" s="1" t="s">
        <v>128</v>
      </c>
      <c r="Z14" s="1">
        <v>3</v>
      </c>
      <c r="AT14" s="1">
        <v>1</v>
      </c>
      <c r="BQ14" s="16">
        <v>50</v>
      </c>
      <c r="BW14" s="14" t="str">
        <f t="shared" si="1"/>
        <v/>
      </c>
      <c r="BX14" s="15" t="str">
        <f t="shared" si="2"/>
        <v/>
      </c>
      <c r="BY14" s="15">
        <f t="shared" si="3"/>
        <v>50</v>
      </c>
      <c r="BZ14" s="14" t="str">
        <f t="shared" si="4"/>
        <v/>
      </c>
      <c r="CA14" s="14">
        <f t="shared" si="5"/>
        <v>3</v>
      </c>
      <c r="CB14" s="14" t="str">
        <f t="shared" si="6"/>
        <v/>
      </c>
      <c r="CC14" s="14" t="str">
        <f t="shared" si="7"/>
        <v/>
      </c>
      <c r="CD14" s="14" t="str">
        <f t="shared" si="8"/>
        <v/>
      </c>
      <c r="CE14" s="14" t="str">
        <f t="shared" si="9"/>
        <v/>
      </c>
      <c r="CF14" s="14" t="str">
        <f t="shared" si="10"/>
        <v>N</v>
      </c>
    </row>
    <row r="15" spans="1:84" x14ac:dyDescent="0.3">
      <c r="A15" s="1">
        <v>2017</v>
      </c>
      <c r="B15" s="1">
        <v>12</v>
      </c>
      <c r="C15" s="1">
        <v>7</v>
      </c>
      <c r="D15" s="1" t="str">
        <f t="shared" si="0"/>
        <v>12/7/2017</v>
      </c>
      <c r="E15" s="1" t="s">
        <v>98</v>
      </c>
      <c r="F15" s="1" t="s">
        <v>92</v>
      </c>
      <c r="G15" s="12" t="str">
        <f>VLOOKUP($F15,[1]SITES!$A$1:$I$35,6,FALSE)</f>
        <v>Nearshore</v>
      </c>
      <c r="H15" s="12" t="str">
        <f>VLOOKUP($F15,[1]SITES!$A$1:$I$35,7,FALSE)</f>
        <v>Island</v>
      </c>
      <c r="I15" s="12" t="str">
        <f>VLOOKUP($F15,[1]SITES!$A$1:$I$35,8,FALSE)</f>
        <v>Nearshore</v>
      </c>
      <c r="J15" s="1" t="s">
        <v>85</v>
      </c>
      <c r="K15" s="16">
        <v>2017</v>
      </c>
      <c r="L15" s="1">
        <v>1</v>
      </c>
      <c r="M15" s="1" t="s">
        <v>86</v>
      </c>
      <c r="O15" s="1" t="s">
        <v>143</v>
      </c>
      <c r="P15" s="1" t="s">
        <v>136</v>
      </c>
      <c r="Q15" s="16">
        <v>32</v>
      </c>
      <c r="R15" s="16">
        <v>25</v>
      </c>
      <c r="S15" s="16">
        <v>17</v>
      </c>
      <c r="T15" s="1">
        <v>4</v>
      </c>
      <c r="Y15" s="1" t="s">
        <v>128</v>
      </c>
      <c r="Z15" s="1">
        <v>3</v>
      </c>
      <c r="AA15" s="1" t="s">
        <v>147</v>
      </c>
      <c r="AB15" s="1">
        <v>1</v>
      </c>
      <c r="AY15" s="1" t="s">
        <v>120</v>
      </c>
      <c r="AZ15" s="1">
        <v>1</v>
      </c>
      <c r="BA15" s="1" t="s">
        <v>100</v>
      </c>
      <c r="BB15" s="1">
        <v>2</v>
      </c>
      <c r="BG15" s="17" t="s">
        <v>163</v>
      </c>
      <c r="BJ15" s="1">
        <v>2</v>
      </c>
      <c r="BQ15" s="16">
        <v>27</v>
      </c>
      <c r="BW15" s="14" t="str">
        <f t="shared" si="1"/>
        <v/>
      </c>
      <c r="BX15" s="15">
        <f t="shared" si="2"/>
        <v>2</v>
      </c>
      <c r="BY15" s="15">
        <f t="shared" si="3"/>
        <v>27</v>
      </c>
      <c r="BZ15" s="14" t="str">
        <f t="shared" si="4"/>
        <v/>
      </c>
      <c r="CA15" s="14">
        <f t="shared" si="5"/>
        <v>8</v>
      </c>
      <c r="CB15" s="14" t="str">
        <f t="shared" si="6"/>
        <v/>
      </c>
      <c r="CC15" s="14" t="str">
        <f t="shared" si="7"/>
        <v/>
      </c>
      <c r="CD15" s="14" t="str">
        <f t="shared" si="8"/>
        <v/>
      </c>
      <c r="CE15" s="14" t="str">
        <f t="shared" si="9"/>
        <v/>
      </c>
      <c r="CF15" s="14" t="str">
        <f t="shared" si="10"/>
        <v>Y</v>
      </c>
    </row>
    <row r="16" spans="1:84" x14ac:dyDescent="0.3">
      <c r="A16" s="1">
        <v>2017</v>
      </c>
      <c r="B16" s="1">
        <v>12</v>
      </c>
      <c r="C16" s="1">
        <v>7</v>
      </c>
      <c r="D16" s="1" t="str">
        <f t="shared" si="0"/>
        <v>12/7/2017</v>
      </c>
      <c r="E16" s="1" t="s">
        <v>98</v>
      </c>
      <c r="F16" s="1" t="s">
        <v>92</v>
      </c>
      <c r="G16" s="12" t="str">
        <f>VLOOKUP($F16,[1]SITES!$A$1:$I$35,6,FALSE)</f>
        <v>Nearshore</v>
      </c>
      <c r="H16" s="12" t="str">
        <f>VLOOKUP($F16,[1]SITES!$A$1:$I$35,7,FALSE)</f>
        <v>Island</v>
      </c>
      <c r="I16" s="12" t="str">
        <f>VLOOKUP($F16,[1]SITES!$A$1:$I$35,8,FALSE)</f>
        <v>Nearshore</v>
      </c>
      <c r="J16" s="1" t="s">
        <v>85</v>
      </c>
      <c r="K16" s="16">
        <v>2017</v>
      </c>
      <c r="L16" s="1">
        <v>1</v>
      </c>
      <c r="M16" s="1" t="s">
        <v>86</v>
      </c>
      <c r="O16" s="1" t="s">
        <v>143</v>
      </c>
      <c r="P16" s="1" t="s">
        <v>119</v>
      </c>
      <c r="Q16" s="16">
        <v>5</v>
      </c>
      <c r="R16" s="16">
        <v>4</v>
      </c>
      <c r="S16" s="16">
        <v>2</v>
      </c>
      <c r="T16" s="1">
        <v>3</v>
      </c>
      <c r="BW16" s="14" t="str">
        <f t="shared" si="1"/>
        <v/>
      </c>
      <c r="BX16" s="15" t="str">
        <f t="shared" si="2"/>
        <v/>
      </c>
      <c r="BY16" s="15" t="str">
        <f t="shared" si="3"/>
        <v/>
      </c>
      <c r="BZ16" s="14" t="str">
        <f t="shared" si="4"/>
        <v/>
      </c>
      <c r="CA16" s="14">
        <f t="shared" si="5"/>
        <v>3</v>
      </c>
      <c r="CB16" s="14" t="str">
        <f t="shared" si="6"/>
        <v/>
      </c>
      <c r="CC16" s="14" t="str">
        <f t="shared" si="7"/>
        <v/>
      </c>
      <c r="CD16" s="14" t="str">
        <f t="shared" si="8"/>
        <v/>
      </c>
      <c r="CE16" s="14" t="str">
        <f t="shared" si="9"/>
        <v/>
      </c>
      <c r="CF16" s="14" t="str">
        <f t="shared" si="10"/>
        <v>N</v>
      </c>
    </row>
    <row r="17" spans="1:84" x14ac:dyDescent="0.3">
      <c r="A17" s="1">
        <v>2017</v>
      </c>
      <c r="B17" s="1">
        <v>12</v>
      </c>
      <c r="C17" s="1">
        <v>7</v>
      </c>
      <c r="D17" s="1" t="str">
        <f t="shared" si="0"/>
        <v>12/7/2017</v>
      </c>
      <c r="E17" s="1" t="s">
        <v>98</v>
      </c>
      <c r="F17" s="1" t="s">
        <v>92</v>
      </c>
      <c r="G17" s="12" t="str">
        <f>VLOOKUP($F17,[1]SITES!$A$1:$I$35,6,FALSE)</f>
        <v>Nearshore</v>
      </c>
      <c r="H17" s="12" t="str">
        <f>VLOOKUP($F17,[1]SITES!$A$1:$I$35,7,FALSE)</f>
        <v>Island</v>
      </c>
      <c r="I17" s="12" t="str">
        <f>VLOOKUP($F17,[1]SITES!$A$1:$I$35,8,FALSE)</f>
        <v>Nearshore</v>
      </c>
      <c r="J17" s="1" t="s">
        <v>85</v>
      </c>
      <c r="K17" s="16">
        <v>2017</v>
      </c>
      <c r="L17" s="1">
        <v>2</v>
      </c>
      <c r="M17" s="1" t="s">
        <v>86</v>
      </c>
      <c r="O17" s="1" t="s">
        <v>137</v>
      </c>
      <c r="P17" s="1" t="s">
        <v>97</v>
      </c>
      <c r="Q17" s="16">
        <v>19</v>
      </c>
      <c r="R17" s="16">
        <v>10</v>
      </c>
      <c r="S17" s="16">
        <v>15</v>
      </c>
      <c r="Y17" s="1" t="s">
        <v>128</v>
      </c>
      <c r="Z17" s="1">
        <v>10</v>
      </c>
      <c r="BQ17" s="16">
        <v>50</v>
      </c>
      <c r="BR17" s="16">
        <v>5</v>
      </c>
      <c r="BW17" s="14" t="str">
        <f t="shared" si="1"/>
        <v/>
      </c>
      <c r="BX17" s="15" t="str">
        <f t="shared" si="2"/>
        <v/>
      </c>
      <c r="BY17" s="15">
        <f t="shared" si="3"/>
        <v>55</v>
      </c>
      <c r="BZ17" s="14" t="str">
        <f t="shared" si="4"/>
        <v/>
      </c>
      <c r="CA17" s="14">
        <f t="shared" si="5"/>
        <v>10</v>
      </c>
      <c r="CB17" s="14" t="str">
        <f t="shared" si="6"/>
        <v/>
      </c>
      <c r="CC17" s="14" t="str">
        <f t="shared" si="7"/>
        <v/>
      </c>
      <c r="CD17" s="14" t="str">
        <f t="shared" si="8"/>
        <v/>
      </c>
      <c r="CE17" s="14" t="str">
        <f t="shared" si="9"/>
        <v/>
      </c>
      <c r="CF17" s="14" t="str">
        <f t="shared" si="10"/>
        <v>N</v>
      </c>
    </row>
    <row r="18" spans="1:84" x14ac:dyDescent="0.3">
      <c r="A18" s="1">
        <v>2017</v>
      </c>
      <c r="B18" s="1">
        <v>12</v>
      </c>
      <c r="C18" s="1">
        <v>7</v>
      </c>
      <c r="D18" s="1" t="str">
        <f t="shared" si="0"/>
        <v>12/7/2017</v>
      </c>
      <c r="E18" s="1" t="s">
        <v>98</v>
      </c>
      <c r="F18" s="1" t="s">
        <v>92</v>
      </c>
      <c r="G18" s="12" t="str">
        <f>VLOOKUP($F18,[1]SITES!$A$1:$I$35,6,FALSE)</f>
        <v>Nearshore</v>
      </c>
      <c r="H18" s="12" t="str">
        <f>VLOOKUP($F18,[1]SITES!$A$1:$I$35,7,FALSE)</f>
        <v>Island</v>
      </c>
      <c r="I18" s="12" t="str">
        <f>VLOOKUP($F18,[1]SITES!$A$1:$I$35,8,FALSE)</f>
        <v>Nearshore</v>
      </c>
      <c r="J18" s="1" t="s">
        <v>85</v>
      </c>
      <c r="K18" s="16">
        <v>2017</v>
      </c>
      <c r="L18" s="1">
        <v>2</v>
      </c>
      <c r="M18" s="1" t="s">
        <v>86</v>
      </c>
      <c r="O18" s="1" t="s">
        <v>137</v>
      </c>
      <c r="P18" s="1" t="s">
        <v>94</v>
      </c>
      <c r="Q18" s="16">
        <v>2</v>
      </c>
      <c r="R18" s="16">
        <v>1.5</v>
      </c>
      <c r="S18" s="16">
        <v>1</v>
      </c>
      <c r="Y18" s="1" t="s">
        <v>128</v>
      </c>
      <c r="Z18" s="1">
        <v>3</v>
      </c>
      <c r="BQ18" s="16">
        <v>5</v>
      </c>
      <c r="BW18" s="14" t="str">
        <f t="shared" si="1"/>
        <v/>
      </c>
      <c r="BX18" s="15" t="str">
        <f t="shared" si="2"/>
        <v/>
      </c>
      <c r="BY18" s="15">
        <f t="shared" si="3"/>
        <v>5</v>
      </c>
      <c r="BZ18" s="14" t="str">
        <f t="shared" si="4"/>
        <v/>
      </c>
      <c r="CA18" s="14">
        <f t="shared" si="5"/>
        <v>3</v>
      </c>
      <c r="CB18" s="14" t="str">
        <f t="shared" si="6"/>
        <v/>
      </c>
      <c r="CC18" s="14" t="str">
        <f t="shared" si="7"/>
        <v/>
      </c>
      <c r="CD18" s="14" t="str">
        <f t="shared" si="8"/>
        <v/>
      </c>
      <c r="CE18" s="14" t="str">
        <f t="shared" si="9"/>
        <v/>
      </c>
      <c r="CF18" s="14" t="str">
        <f t="shared" si="10"/>
        <v>N</v>
      </c>
    </row>
    <row r="19" spans="1:84" x14ac:dyDescent="0.3">
      <c r="A19" s="1">
        <v>2017</v>
      </c>
      <c r="B19" s="1">
        <v>12</v>
      </c>
      <c r="C19" s="1">
        <v>7</v>
      </c>
      <c r="D19" s="1" t="str">
        <f t="shared" si="0"/>
        <v>12/7/2017</v>
      </c>
      <c r="E19" s="1" t="s">
        <v>98</v>
      </c>
      <c r="F19" s="1" t="s">
        <v>92</v>
      </c>
      <c r="G19" s="12" t="str">
        <f>VLOOKUP($F19,[1]SITES!$A$1:$I$35,6,FALSE)</f>
        <v>Nearshore</v>
      </c>
      <c r="H19" s="12" t="str">
        <f>VLOOKUP($F19,[1]SITES!$A$1:$I$35,7,FALSE)</f>
        <v>Island</v>
      </c>
      <c r="I19" s="12" t="str">
        <f>VLOOKUP($F19,[1]SITES!$A$1:$I$35,8,FALSE)</f>
        <v>Nearshore</v>
      </c>
      <c r="J19" s="1" t="s">
        <v>85</v>
      </c>
      <c r="K19" s="16">
        <v>2017</v>
      </c>
      <c r="L19" s="1">
        <v>2</v>
      </c>
      <c r="M19" s="1" t="s">
        <v>86</v>
      </c>
      <c r="O19" s="1" t="s">
        <v>137</v>
      </c>
      <c r="P19" s="1" t="s">
        <v>94</v>
      </c>
      <c r="Q19" s="16">
        <v>5</v>
      </c>
      <c r="R19" s="16">
        <v>4</v>
      </c>
      <c r="S19" s="16">
        <v>1.5</v>
      </c>
      <c r="T19" s="1">
        <v>5</v>
      </c>
      <c r="BW19" s="14" t="str">
        <f t="shared" si="1"/>
        <v/>
      </c>
      <c r="BX19" s="15" t="str">
        <f t="shared" si="2"/>
        <v/>
      </c>
      <c r="BY19" s="15" t="str">
        <f t="shared" si="3"/>
        <v/>
      </c>
      <c r="BZ19" s="14" t="str">
        <f t="shared" si="4"/>
        <v/>
      </c>
      <c r="CA19" s="14">
        <f t="shared" si="5"/>
        <v>5</v>
      </c>
      <c r="CB19" s="14" t="str">
        <f t="shared" si="6"/>
        <v/>
      </c>
      <c r="CC19" s="14" t="str">
        <f t="shared" si="7"/>
        <v/>
      </c>
      <c r="CD19" s="14" t="str">
        <f t="shared" si="8"/>
        <v/>
      </c>
      <c r="CE19" s="14" t="str">
        <f t="shared" si="9"/>
        <v/>
      </c>
      <c r="CF19" s="14" t="str">
        <f t="shared" si="10"/>
        <v>N</v>
      </c>
    </row>
    <row r="20" spans="1:84" x14ac:dyDescent="0.3">
      <c r="A20" s="1">
        <v>2017</v>
      </c>
      <c r="B20" s="1">
        <v>12</v>
      </c>
      <c r="C20" s="1">
        <v>7</v>
      </c>
      <c r="D20" s="1" t="str">
        <f t="shared" si="0"/>
        <v>12/7/2017</v>
      </c>
      <c r="E20" s="1" t="s">
        <v>98</v>
      </c>
      <c r="F20" s="1" t="s">
        <v>92</v>
      </c>
      <c r="G20" s="12" t="str">
        <f>VLOOKUP($F20,[1]SITES!$A$1:$I$35,6,FALSE)</f>
        <v>Nearshore</v>
      </c>
      <c r="H20" s="12" t="str">
        <f>VLOOKUP($F20,[1]SITES!$A$1:$I$35,7,FALSE)</f>
        <v>Island</v>
      </c>
      <c r="I20" s="12" t="str">
        <f>VLOOKUP($F20,[1]SITES!$A$1:$I$35,8,FALSE)</f>
        <v>Nearshore</v>
      </c>
      <c r="J20" s="1" t="s">
        <v>85</v>
      </c>
      <c r="K20" s="16">
        <v>2017</v>
      </c>
      <c r="L20" s="1">
        <v>2</v>
      </c>
      <c r="M20" s="1" t="s">
        <v>86</v>
      </c>
      <c r="O20" s="1" t="s">
        <v>137</v>
      </c>
      <c r="P20" s="1" t="s">
        <v>130</v>
      </c>
      <c r="Q20" s="16">
        <v>8</v>
      </c>
      <c r="R20" s="16">
        <v>6</v>
      </c>
      <c r="S20" s="16">
        <v>9</v>
      </c>
      <c r="Y20" s="1" t="s">
        <v>128</v>
      </c>
      <c r="Z20" s="1">
        <v>3</v>
      </c>
      <c r="BR20" s="16">
        <v>5</v>
      </c>
      <c r="BW20" s="14" t="str">
        <f t="shared" si="1"/>
        <v/>
      </c>
      <c r="BX20" s="15" t="str">
        <f t="shared" si="2"/>
        <v/>
      </c>
      <c r="BY20" s="15">
        <f t="shared" si="3"/>
        <v>5</v>
      </c>
      <c r="BZ20" s="14" t="str">
        <f t="shared" si="4"/>
        <v/>
      </c>
      <c r="CA20" s="14">
        <f t="shared" si="5"/>
        <v>3</v>
      </c>
      <c r="CB20" s="14" t="str">
        <f t="shared" si="6"/>
        <v/>
      </c>
      <c r="CC20" s="14" t="str">
        <f t="shared" si="7"/>
        <v/>
      </c>
      <c r="CD20" s="14" t="str">
        <f t="shared" si="8"/>
        <v/>
      </c>
      <c r="CE20" s="14" t="str">
        <f t="shared" si="9"/>
        <v/>
      </c>
      <c r="CF20" s="14" t="str">
        <f t="shared" si="10"/>
        <v>N</v>
      </c>
    </row>
    <row r="21" spans="1:84" x14ac:dyDescent="0.3">
      <c r="A21" s="1">
        <v>2017</v>
      </c>
      <c r="B21" s="1">
        <v>12</v>
      </c>
      <c r="C21" s="1">
        <v>7</v>
      </c>
      <c r="D21" s="1" t="str">
        <f t="shared" si="0"/>
        <v>12/7/2017</v>
      </c>
      <c r="E21" s="1" t="s">
        <v>98</v>
      </c>
      <c r="F21" s="1" t="s">
        <v>92</v>
      </c>
      <c r="G21" s="12" t="str">
        <f>VLOOKUP($F21,[1]SITES!$A$1:$I$35,6,FALSE)</f>
        <v>Nearshore</v>
      </c>
      <c r="H21" s="12" t="str">
        <f>VLOOKUP($F21,[1]SITES!$A$1:$I$35,7,FALSE)</f>
        <v>Island</v>
      </c>
      <c r="I21" s="12" t="str">
        <f>VLOOKUP($F21,[1]SITES!$A$1:$I$35,8,FALSE)</f>
        <v>Nearshore</v>
      </c>
      <c r="J21" s="1" t="s">
        <v>85</v>
      </c>
      <c r="K21" s="16">
        <v>2017</v>
      </c>
      <c r="L21" s="1">
        <v>2</v>
      </c>
      <c r="M21" s="1" t="s">
        <v>86</v>
      </c>
      <c r="O21" s="1" t="s">
        <v>137</v>
      </c>
      <c r="P21" s="1" t="s">
        <v>136</v>
      </c>
      <c r="Q21" s="16">
        <v>32</v>
      </c>
      <c r="R21" s="16">
        <v>20</v>
      </c>
      <c r="S21" s="16">
        <v>26</v>
      </c>
      <c r="T21" s="1">
        <v>10</v>
      </c>
      <c r="BQ21" s="16">
        <v>40</v>
      </c>
      <c r="BW21" s="14" t="str">
        <f t="shared" si="1"/>
        <v/>
      </c>
      <c r="BX21" s="15" t="str">
        <f t="shared" si="2"/>
        <v/>
      </c>
      <c r="BY21" s="15">
        <f t="shared" si="3"/>
        <v>40</v>
      </c>
      <c r="BZ21" s="14" t="str">
        <f t="shared" si="4"/>
        <v/>
      </c>
      <c r="CA21" s="14">
        <f t="shared" si="5"/>
        <v>10</v>
      </c>
      <c r="CB21" s="14" t="str">
        <f t="shared" si="6"/>
        <v/>
      </c>
      <c r="CC21" s="14" t="str">
        <f t="shared" si="7"/>
        <v/>
      </c>
      <c r="CD21" s="14" t="str">
        <f t="shared" si="8"/>
        <v/>
      </c>
      <c r="CE21" s="14" t="str">
        <f t="shared" si="9"/>
        <v/>
      </c>
      <c r="CF21" s="14" t="str">
        <f t="shared" si="10"/>
        <v>N</v>
      </c>
    </row>
    <row r="22" spans="1:84" x14ac:dyDescent="0.3">
      <c r="A22" s="1">
        <v>2017</v>
      </c>
      <c r="B22" s="1">
        <v>12</v>
      </c>
      <c r="C22" s="1">
        <v>7</v>
      </c>
      <c r="D22" s="1" t="str">
        <f t="shared" si="0"/>
        <v>12/7/2017</v>
      </c>
      <c r="E22" s="1" t="s">
        <v>98</v>
      </c>
      <c r="F22" s="1" t="s">
        <v>92</v>
      </c>
      <c r="G22" s="12" t="str">
        <f>VLOOKUP($F22,[1]SITES!$A$1:$I$35,6,FALSE)</f>
        <v>Nearshore</v>
      </c>
      <c r="H22" s="12" t="str">
        <f>VLOOKUP($F22,[1]SITES!$A$1:$I$35,7,FALSE)</f>
        <v>Island</v>
      </c>
      <c r="I22" s="12" t="str">
        <f>VLOOKUP($F22,[1]SITES!$A$1:$I$35,8,FALSE)</f>
        <v>Nearshore</v>
      </c>
      <c r="J22" s="1" t="s">
        <v>85</v>
      </c>
      <c r="K22" s="16">
        <v>2017</v>
      </c>
      <c r="L22" s="1">
        <v>2</v>
      </c>
      <c r="M22" s="1" t="s">
        <v>86</v>
      </c>
      <c r="O22" s="1" t="s">
        <v>137</v>
      </c>
      <c r="P22" s="1" t="s">
        <v>119</v>
      </c>
      <c r="Q22" s="16">
        <v>22</v>
      </c>
      <c r="R22" s="16">
        <v>12</v>
      </c>
      <c r="S22" s="16">
        <v>5</v>
      </c>
      <c r="Y22" s="1" t="s">
        <v>128</v>
      </c>
      <c r="Z22" s="1">
        <v>1</v>
      </c>
      <c r="AC22" s="1" t="s">
        <v>95</v>
      </c>
      <c r="AD22" s="1">
        <v>30</v>
      </c>
      <c r="BG22" s="17" t="s">
        <v>187</v>
      </c>
      <c r="BR22" s="16">
        <v>50</v>
      </c>
      <c r="BW22" s="14" t="str">
        <f t="shared" si="1"/>
        <v/>
      </c>
      <c r="BX22" s="15" t="str">
        <f t="shared" si="2"/>
        <v/>
      </c>
      <c r="BY22" s="15">
        <f t="shared" si="3"/>
        <v>50</v>
      </c>
      <c r="BZ22" s="14" t="str">
        <f t="shared" si="4"/>
        <v/>
      </c>
      <c r="CA22" s="14">
        <f t="shared" si="5"/>
        <v>1</v>
      </c>
      <c r="CB22" s="14">
        <f t="shared" si="6"/>
        <v>30</v>
      </c>
      <c r="CC22" s="14" t="str">
        <f t="shared" si="7"/>
        <v/>
      </c>
      <c r="CD22" s="14" t="str">
        <f t="shared" si="8"/>
        <v/>
      </c>
      <c r="CE22" s="14" t="str">
        <f t="shared" si="9"/>
        <v/>
      </c>
      <c r="CF22" s="14" t="str">
        <f t="shared" si="10"/>
        <v>N</v>
      </c>
    </row>
    <row r="23" spans="1:84" x14ac:dyDescent="0.3">
      <c r="A23" s="1">
        <v>2017</v>
      </c>
      <c r="B23" s="1">
        <v>12</v>
      </c>
      <c r="C23" s="1">
        <v>7</v>
      </c>
      <c r="D23" s="1" t="str">
        <f t="shared" si="0"/>
        <v>12/7/2017</v>
      </c>
      <c r="E23" s="1" t="s">
        <v>98</v>
      </c>
      <c r="F23" s="1" t="s">
        <v>92</v>
      </c>
      <c r="G23" s="12" t="str">
        <f>VLOOKUP($F23,[1]SITES!$A$1:$I$35,6,FALSE)</f>
        <v>Nearshore</v>
      </c>
      <c r="H23" s="12" t="str">
        <f>VLOOKUP($F23,[1]SITES!$A$1:$I$35,7,FALSE)</f>
        <v>Island</v>
      </c>
      <c r="I23" s="12" t="str">
        <f>VLOOKUP($F23,[1]SITES!$A$1:$I$35,8,FALSE)</f>
        <v>Nearshore</v>
      </c>
      <c r="J23" s="1" t="s">
        <v>85</v>
      </c>
      <c r="K23" s="16">
        <v>2017</v>
      </c>
      <c r="L23" s="1">
        <v>2</v>
      </c>
      <c r="M23" s="1" t="s">
        <v>86</v>
      </c>
      <c r="O23" s="1" t="s">
        <v>137</v>
      </c>
      <c r="P23" s="1" t="s">
        <v>122</v>
      </c>
      <c r="Q23" s="16">
        <v>28</v>
      </c>
      <c r="R23" s="16">
        <v>15</v>
      </c>
      <c r="S23" s="16">
        <v>6</v>
      </c>
      <c r="T23" s="1">
        <v>5</v>
      </c>
      <c r="BQ23" s="16">
        <v>40</v>
      </c>
      <c r="BW23" s="14" t="str">
        <f t="shared" si="1"/>
        <v/>
      </c>
      <c r="BX23" s="15" t="str">
        <f t="shared" si="2"/>
        <v/>
      </c>
      <c r="BY23" s="15">
        <f t="shared" si="3"/>
        <v>40</v>
      </c>
      <c r="BZ23" s="14" t="str">
        <f t="shared" si="4"/>
        <v/>
      </c>
      <c r="CA23" s="14">
        <f t="shared" si="5"/>
        <v>5</v>
      </c>
      <c r="CB23" s="14" t="str">
        <f t="shared" si="6"/>
        <v/>
      </c>
      <c r="CC23" s="14" t="str">
        <f t="shared" si="7"/>
        <v/>
      </c>
      <c r="CD23" s="14" t="str">
        <f t="shared" si="8"/>
        <v/>
      </c>
      <c r="CE23" s="14" t="str">
        <f t="shared" si="9"/>
        <v/>
      </c>
      <c r="CF23" s="14" t="str">
        <f t="shared" si="10"/>
        <v>N</v>
      </c>
    </row>
    <row r="24" spans="1:84" x14ac:dyDescent="0.3">
      <c r="A24" s="1">
        <v>2017</v>
      </c>
      <c r="B24" s="1">
        <v>12</v>
      </c>
      <c r="C24" s="1">
        <v>7</v>
      </c>
      <c r="D24" s="1" t="str">
        <f t="shared" si="0"/>
        <v>12/7/2017</v>
      </c>
      <c r="E24" s="1" t="s">
        <v>98</v>
      </c>
      <c r="F24" s="1" t="s">
        <v>92</v>
      </c>
      <c r="G24" s="12" t="str">
        <f>VLOOKUP($F24,[1]SITES!$A$1:$I$35,6,FALSE)</f>
        <v>Nearshore</v>
      </c>
      <c r="H24" s="12" t="str">
        <f>VLOOKUP($F24,[1]SITES!$A$1:$I$35,7,FALSE)</f>
        <v>Island</v>
      </c>
      <c r="I24" s="12" t="str">
        <f>VLOOKUP($F24,[1]SITES!$A$1:$I$35,8,FALSE)</f>
        <v>Nearshore</v>
      </c>
      <c r="J24" s="1" t="s">
        <v>85</v>
      </c>
      <c r="K24" s="16">
        <v>2017</v>
      </c>
      <c r="L24" s="1">
        <v>2</v>
      </c>
      <c r="M24" s="1" t="s">
        <v>86</v>
      </c>
      <c r="O24" s="1" t="s">
        <v>137</v>
      </c>
      <c r="P24" s="1" t="s">
        <v>124</v>
      </c>
      <c r="Q24" s="16">
        <v>12</v>
      </c>
      <c r="R24" s="16">
        <v>8</v>
      </c>
      <c r="S24" s="16">
        <v>9</v>
      </c>
      <c r="BI24" s="1">
        <v>5</v>
      </c>
      <c r="BW24" s="14" t="str">
        <f t="shared" si="1"/>
        <v/>
      </c>
      <c r="BX24" s="15">
        <f t="shared" si="2"/>
        <v>5</v>
      </c>
      <c r="BY24" s="15" t="str">
        <f t="shared" si="3"/>
        <v/>
      </c>
      <c r="BZ24" s="14" t="str">
        <f t="shared" si="4"/>
        <v/>
      </c>
      <c r="CA24" s="14" t="str">
        <f t="shared" si="5"/>
        <v/>
      </c>
      <c r="CB24" s="14" t="str">
        <f t="shared" si="6"/>
        <v/>
      </c>
      <c r="CC24" s="14" t="str">
        <f t="shared" si="7"/>
        <v/>
      </c>
      <c r="CD24" s="14" t="str">
        <f t="shared" si="8"/>
        <v/>
      </c>
      <c r="CE24" s="14" t="str">
        <f t="shared" si="9"/>
        <v/>
      </c>
      <c r="CF24" s="14" t="str">
        <f t="shared" si="10"/>
        <v>Y</v>
      </c>
    </row>
    <row r="25" spans="1:84" x14ac:dyDescent="0.3">
      <c r="A25" s="1">
        <v>2017</v>
      </c>
      <c r="B25" s="1">
        <v>12</v>
      </c>
      <c r="C25" s="1">
        <v>7</v>
      </c>
      <c r="D25" s="1" t="str">
        <f t="shared" si="0"/>
        <v>12/7/2017</v>
      </c>
      <c r="E25" s="1" t="s">
        <v>98</v>
      </c>
      <c r="F25" s="1" t="s">
        <v>92</v>
      </c>
      <c r="G25" s="12" t="str">
        <f>VLOOKUP($F25,[1]SITES!$A$1:$I$35,6,FALSE)</f>
        <v>Nearshore</v>
      </c>
      <c r="H25" s="12" t="str">
        <f>VLOOKUP($F25,[1]SITES!$A$1:$I$35,7,FALSE)</f>
        <v>Island</v>
      </c>
      <c r="I25" s="12" t="str">
        <f>VLOOKUP($F25,[1]SITES!$A$1:$I$35,8,FALSE)</f>
        <v>Nearshore</v>
      </c>
      <c r="J25" s="1" t="s">
        <v>85</v>
      </c>
      <c r="K25" s="16">
        <v>2017</v>
      </c>
      <c r="L25" s="1">
        <v>2</v>
      </c>
      <c r="M25" s="1" t="s">
        <v>86</v>
      </c>
      <c r="O25" s="1" t="s">
        <v>137</v>
      </c>
      <c r="P25" s="1" t="s">
        <v>94</v>
      </c>
      <c r="Q25" s="16">
        <v>6</v>
      </c>
      <c r="R25" s="16">
        <v>5</v>
      </c>
      <c r="S25" s="16">
        <v>3</v>
      </c>
      <c r="T25" s="1">
        <v>5</v>
      </c>
      <c r="Y25" s="1" t="s">
        <v>128</v>
      </c>
      <c r="Z25" s="1">
        <v>10</v>
      </c>
      <c r="BR25" s="16">
        <v>50</v>
      </c>
      <c r="BW25" s="14" t="str">
        <f t="shared" si="1"/>
        <v/>
      </c>
      <c r="BX25" s="15" t="str">
        <f t="shared" si="2"/>
        <v/>
      </c>
      <c r="BY25" s="15">
        <f t="shared" si="3"/>
        <v>50</v>
      </c>
      <c r="BZ25" s="14" t="str">
        <f t="shared" si="4"/>
        <v/>
      </c>
      <c r="CA25" s="14">
        <f t="shared" si="5"/>
        <v>15</v>
      </c>
      <c r="CB25" s="14" t="str">
        <f t="shared" si="6"/>
        <v/>
      </c>
      <c r="CC25" s="14" t="str">
        <f t="shared" si="7"/>
        <v/>
      </c>
      <c r="CD25" s="14" t="str">
        <f t="shared" si="8"/>
        <v/>
      </c>
      <c r="CE25" s="14" t="str">
        <f t="shared" si="9"/>
        <v/>
      </c>
      <c r="CF25" s="14" t="str">
        <f t="shared" si="10"/>
        <v>N</v>
      </c>
    </row>
    <row r="26" spans="1:84" x14ac:dyDescent="0.3">
      <c r="A26" s="1">
        <v>2017</v>
      </c>
      <c r="B26" s="1">
        <v>12</v>
      </c>
      <c r="C26" s="1">
        <v>7</v>
      </c>
      <c r="D26" s="1" t="str">
        <f t="shared" si="0"/>
        <v>12/7/2017</v>
      </c>
      <c r="E26" s="1" t="s">
        <v>98</v>
      </c>
      <c r="F26" s="1" t="s">
        <v>92</v>
      </c>
      <c r="G26" s="12" t="str">
        <f>VLOOKUP($F26,[1]SITES!$A$1:$I$35,6,FALSE)</f>
        <v>Nearshore</v>
      </c>
      <c r="H26" s="12" t="str">
        <f>VLOOKUP($F26,[1]SITES!$A$1:$I$35,7,FALSE)</f>
        <v>Island</v>
      </c>
      <c r="I26" s="12" t="str">
        <f>VLOOKUP($F26,[1]SITES!$A$1:$I$35,8,FALSE)</f>
        <v>Nearshore</v>
      </c>
      <c r="J26" s="1" t="s">
        <v>85</v>
      </c>
      <c r="K26" s="16">
        <v>2017</v>
      </c>
      <c r="L26" s="1">
        <v>2</v>
      </c>
      <c r="M26" s="1" t="s">
        <v>86</v>
      </c>
      <c r="O26" s="1" t="s">
        <v>137</v>
      </c>
      <c r="P26" s="1" t="s">
        <v>119</v>
      </c>
      <c r="Q26" s="16">
        <v>11</v>
      </c>
      <c r="R26" s="16">
        <v>10</v>
      </c>
      <c r="S26" s="16">
        <v>4</v>
      </c>
      <c r="T26" s="1">
        <v>5</v>
      </c>
      <c r="BQ26" s="16">
        <v>3</v>
      </c>
      <c r="BW26" s="14" t="str">
        <f t="shared" si="1"/>
        <v/>
      </c>
      <c r="BX26" s="15" t="str">
        <f t="shared" si="2"/>
        <v/>
      </c>
      <c r="BY26" s="15">
        <f t="shared" si="3"/>
        <v>3</v>
      </c>
      <c r="BZ26" s="14" t="str">
        <f t="shared" si="4"/>
        <v/>
      </c>
      <c r="CA26" s="14">
        <f t="shared" si="5"/>
        <v>5</v>
      </c>
      <c r="CB26" s="14" t="str">
        <f t="shared" si="6"/>
        <v/>
      </c>
      <c r="CC26" s="14" t="str">
        <f t="shared" si="7"/>
        <v/>
      </c>
      <c r="CD26" s="14" t="str">
        <f t="shared" si="8"/>
        <v/>
      </c>
      <c r="CE26" s="14" t="str">
        <f t="shared" si="9"/>
        <v/>
      </c>
      <c r="CF26" s="14" t="str">
        <f t="shared" si="10"/>
        <v>N</v>
      </c>
    </row>
    <row r="27" spans="1:84" x14ac:dyDescent="0.3">
      <c r="A27" s="1">
        <v>2017</v>
      </c>
      <c r="B27" s="1">
        <v>12</v>
      </c>
      <c r="C27" s="1">
        <v>7</v>
      </c>
      <c r="D27" s="1" t="str">
        <f t="shared" si="0"/>
        <v>12/7/2017</v>
      </c>
      <c r="E27" s="1" t="s">
        <v>98</v>
      </c>
      <c r="F27" s="1" t="s">
        <v>92</v>
      </c>
      <c r="G27" s="12" t="str">
        <f>VLOOKUP($F27,[1]SITES!$A$1:$I$35,6,FALSE)</f>
        <v>Nearshore</v>
      </c>
      <c r="H27" s="12" t="str">
        <f>VLOOKUP($F27,[1]SITES!$A$1:$I$35,7,FALSE)</f>
        <v>Island</v>
      </c>
      <c r="I27" s="12" t="str">
        <f>VLOOKUP($F27,[1]SITES!$A$1:$I$35,8,FALSE)</f>
        <v>Nearshore</v>
      </c>
      <c r="J27" s="1" t="s">
        <v>85</v>
      </c>
      <c r="K27" s="16">
        <v>2017</v>
      </c>
      <c r="L27" s="1">
        <v>2</v>
      </c>
      <c r="M27" s="1" t="s">
        <v>86</v>
      </c>
      <c r="O27" s="1" t="s">
        <v>137</v>
      </c>
      <c r="P27" s="1" t="s">
        <v>136</v>
      </c>
      <c r="Q27" s="16">
        <v>28</v>
      </c>
      <c r="R27" s="16">
        <v>20</v>
      </c>
      <c r="S27" s="16">
        <v>28</v>
      </c>
      <c r="Y27" s="1" t="s">
        <v>128</v>
      </c>
      <c r="Z27" s="1">
        <v>1</v>
      </c>
      <c r="BG27" s="17" t="s">
        <v>188</v>
      </c>
      <c r="BQ27" s="16">
        <v>25</v>
      </c>
      <c r="BR27" s="16">
        <v>5</v>
      </c>
      <c r="BW27" s="14" t="str">
        <f t="shared" si="1"/>
        <v/>
      </c>
      <c r="BX27" s="15" t="str">
        <f t="shared" si="2"/>
        <v/>
      </c>
      <c r="BY27" s="15">
        <f t="shared" si="3"/>
        <v>30</v>
      </c>
      <c r="BZ27" s="14" t="str">
        <f t="shared" si="4"/>
        <v/>
      </c>
      <c r="CA27" s="14">
        <f t="shared" si="5"/>
        <v>1</v>
      </c>
      <c r="CB27" s="14" t="str">
        <f t="shared" si="6"/>
        <v/>
      </c>
      <c r="CC27" s="14" t="str">
        <f t="shared" si="7"/>
        <v/>
      </c>
      <c r="CD27" s="14" t="str">
        <f t="shared" si="8"/>
        <v/>
      </c>
      <c r="CE27" s="14" t="str">
        <f t="shared" si="9"/>
        <v/>
      </c>
      <c r="CF27" s="14" t="str">
        <f t="shared" si="10"/>
        <v>N</v>
      </c>
    </row>
    <row r="28" spans="1:84" x14ac:dyDescent="0.3">
      <c r="A28" s="1">
        <v>2017</v>
      </c>
      <c r="B28" s="1">
        <v>12</v>
      </c>
      <c r="C28" s="1">
        <v>7</v>
      </c>
      <c r="D28" s="1" t="str">
        <f t="shared" si="0"/>
        <v>12/7/2017</v>
      </c>
      <c r="E28" s="1" t="s">
        <v>98</v>
      </c>
      <c r="F28" s="1" t="s">
        <v>92</v>
      </c>
      <c r="G28" s="12" t="str">
        <f>VLOOKUP($F28,[1]SITES!$A$1:$I$35,6,FALSE)</f>
        <v>Nearshore</v>
      </c>
      <c r="H28" s="12" t="str">
        <f>VLOOKUP($F28,[1]SITES!$A$1:$I$35,7,FALSE)</f>
        <v>Island</v>
      </c>
      <c r="I28" s="12" t="str">
        <f>VLOOKUP($F28,[1]SITES!$A$1:$I$35,8,FALSE)</f>
        <v>Nearshore</v>
      </c>
      <c r="J28" s="1" t="s">
        <v>85</v>
      </c>
      <c r="K28" s="16">
        <v>2017</v>
      </c>
      <c r="L28" s="1">
        <v>2</v>
      </c>
      <c r="M28" s="1" t="s">
        <v>86</v>
      </c>
      <c r="O28" s="1" t="s">
        <v>137</v>
      </c>
      <c r="P28" s="1" t="s">
        <v>111</v>
      </c>
      <c r="Q28" s="16">
        <v>34</v>
      </c>
      <c r="R28" s="16">
        <v>20</v>
      </c>
      <c r="S28" s="16">
        <v>37</v>
      </c>
      <c r="Y28" s="1" t="s">
        <v>128</v>
      </c>
      <c r="Z28" s="1">
        <v>5</v>
      </c>
      <c r="BG28" s="17" t="s">
        <v>189</v>
      </c>
      <c r="BQ28" s="16">
        <v>15</v>
      </c>
      <c r="BR28" s="16">
        <v>5</v>
      </c>
      <c r="BW28" s="14" t="str">
        <f t="shared" si="1"/>
        <v/>
      </c>
      <c r="BX28" s="15" t="str">
        <f t="shared" si="2"/>
        <v/>
      </c>
      <c r="BY28" s="15">
        <f t="shared" si="3"/>
        <v>20</v>
      </c>
      <c r="BZ28" s="14" t="str">
        <f t="shared" si="4"/>
        <v/>
      </c>
      <c r="CA28" s="14">
        <f t="shared" si="5"/>
        <v>5</v>
      </c>
      <c r="CB28" s="14" t="str">
        <f t="shared" si="6"/>
        <v/>
      </c>
      <c r="CC28" s="14" t="str">
        <f t="shared" si="7"/>
        <v/>
      </c>
      <c r="CD28" s="14" t="str">
        <f t="shared" si="8"/>
        <v/>
      </c>
      <c r="CE28" s="14" t="str">
        <f t="shared" si="9"/>
        <v/>
      </c>
      <c r="CF28" s="14" t="str">
        <f t="shared" si="10"/>
        <v>N</v>
      </c>
    </row>
    <row r="29" spans="1:84" x14ac:dyDescent="0.3">
      <c r="A29" s="1">
        <v>2017</v>
      </c>
      <c r="B29" s="1">
        <v>12</v>
      </c>
      <c r="C29" s="1">
        <v>7</v>
      </c>
      <c r="D29" s="1" t="str">
        <f t="shared" si="0"/>
        <v>12/7/2017</v>
      </c>
      <c r="E29" s="1" t="s">
        <v>98</v>
      </c>
      <c r="F29" s="1" t="s">
        <v>92</v>
      </c>
      <c r="G29" s="12" t="str">
        <f>VLOOKUP($F29,[1]SITES!$A$1:$I$35,6,FALSE)</f>
        <v>Nearshore</v>
      </c>
      <c r="H29" s="12" t="str">
        <f>VLOOKUP($F29,[1]SITES!$A$1:$I$35,7,FALSE)</f>
        <v>Island</v>
      </c>
      <c r="I29" s="12" t="str">
        <f>VLOOKUP($F29,[1]SITES!$A$1:$I$35,8,FALSE)</f>
        <v>Nearshore</v>
      </c>
      <c r="J29" s="1" t="s">
        <v>85</v>
      </c>
      <c r="K29" s="16">
        <v>2017</v>
      </c>
      <c r="L29" s="1">
        <v>2</v>
      </c>
      <c r="M29" s="1" t="s">
        <v>86</v>
      </c>
      <c r="O29" s="1" t="s">
        <v>137</v>
      </c>
      <c r="P29" s="1" t="s">
        <v>105</v>
      </c>
      <c r="Q29" s="16">
        <v>37</v>
      </c>
      <c r="R29" s="16">
        <v>14</v>
      </c>
      <c r="S29" s="16">
        <v>25</v>
      </c>
      <c r="T29" s="1">
        <v>5</v>
      </c>
      <c r="Y29" s="1" t="s">
        <v>128</v>
      </c>
      <c r="Z29" s="1">
        <v>3</v>
      </c>
      <c r="BQ29" s="16">
        <v>10</v>
      </c>
      <c r="BW29" s="14" t="str">
        <f t="shared" si="1"/>
        <v/>
      </c>
      <c r="BX29" s="15" t="str">
        <f t="shared" si="2"/>
        <v/>
      </c>
      <c r="BY29" s="15">
        <f t="shared" si="3"/>
        <v>10</v>
      </c>
      <c r="BZ29" s="14" t="str">
        <f t="shared" si="4"/>
        <v/>
      </c>
      <c r="CA29" s="14">
        <f t="shared" si="5"/>
        <v>8</v>
      </c>
      <c r="CB29" s="14" t="str">
        <f t="shared" si="6"/>
        <v/>
      </c>
      <c r="CC29" s="14" t="str">
        <f t="shared" si="7"/>
        <v/>
      </c>
      <c r="CD29" s="14" t="str">
        <f t="shared" si="8"/>
        <v/>
      </c>
      <c r="CE29" s="14" t="str">
        <f t="shared" si="9"/>
        <v/>
      </c>
      <c r="CF29" s="14" t="str">
        <f t="shared" si="10"/>
        <v>N</v>
      </c>
    </row>
    <row r="30" spans="1:84" x14ac:dyDescent="0.3">
      <c r="A30" s="1">
        <v>2017</v>
      </c>
      <c r="B30" s="1">
        <v>12</v>
      </c>
      <c r="C30" s="1">
        <v>7</v>
      </c>
      <c r="D30" s="1" t="str">
        <f t="shared" si="0"/>
        <v>12/7/2017</v>
      </c>
      <c r="E30" s="1" t="s">
        <v>98</v>
      </c>
      <c r="F30" s="1" t="s">
        <v>92</v>
      </c>
      <c r="G30" s="12" t="str">
        <f>VLOOKUP($F30,[1]SITES!$A$1:$I$35,6,FALSE)</f>
        <v>Nearshore</v>
      </c>
      <c r="H30" s="12" t="str">
        <f>VLOOKUP($F30,[1]SITES!$A$1:$I$35,7,FALSE)</f>
        <v>Island</v>
      </c>
      <c r="I30" s="12" t="str">
        <f>VLOOKUP($F30,[1]SITES!$A$1:$I$35,8,FALSE)</f>
        <v>Nearshore</v>
      </c>
      <c r="J30" s="1" t="s">
        <v>85</v>
      </c>
      <c r="K30" s="16">
        <v>2017</v>
      </c>
      <c r="L30" s="1">
        <v>2</v>
      </c>
      <c r="M30" s="1" t="s">
        <v>86</v>
      </c>
      <c r="O30" s="1" t="s">
        <v>137</v>
      </c>
      <c r="P30" s="1" t="s">
        <v>119</v>
      </c>
      <c r="Q30" s="16">
        <v>3</v>
      </c>
      <c r="R30" s="16">
        <v>3</v>
      </c>
      <c r="S30" s="16">
        <v>3</v>
      </c>
      <c r="Y30" s="1" t="s">
        <v>128</v>
      </c>
      <c r="Z30" s="1">
        <v>5</v>
      </c>
      <c r="BR30" s="16">
        <v>5</v>
      </c>
      <c r="BW30" s="14" t="str">
        <f t="shared" si="1"/>
        <v/>
      </c>
      <c r="BX30" s="15" t="str">
        <f t="shared" si="2"/>
        <v/>
      </c>
      <c r="BY30" s="15">
        <f t="shared" si="3"/>
        <v>5</v>
      </c>
      <c r="BZ30" s="14" t="str">
        <f t="shared" si="4"/>
        <v/>
      </c>
      <c r="CA30" s="14">
        <f t="shared" si="5"/>
        <v>5</v>
      </c>
      <c r="CB30" s="14" t="str">
        <f t="shared" si="6"/>
        <v/>
      </c>
      <c r="CC30" s="14" t="str">
        <f t="shared" si="7"/>
        <v/>
      </c>
      <c r="CD30" s="14" t="str">
        <f t="shared" si="8"/>
        <v/>
      </c>
      <c r="CE30" s="14" t="str">
        <f t="shared" si="9"/>
        <v/>
      </c>
      <c r="CF30" s="14" t="str">
        <f t="shared" si="10"/>
        <v>N</v>
      </c>
    </row>
    <row r="31" spans="1:84" x14ac:dyDescent="0.3">
      <c r="A31" s="1">
        <v>2017</v>
      </c>
      <c r="B31" s="1">
        <v>12</v>
      </c>
      <c r="C31" s="1">
        <v>7</v>
      </c>
      <c r="D31" s="1" t="str">
        <f t="shared" si="0"/>
        <v>12/7/2017</v>
      </c>
      <c r="E31" s="1" t="s">
        <v>98</v>
      </c>
      <c r="F31" s="1" t="s">
        <v>92</v>
      </c>
      <c r="G31" s="12" t="str">
        <f>VLOOKUP($F31,[1]SITES!$A$1:$I$35,6,FALSE)</f>
        <v>Nearshore</v>
      </c>
      <c r="H31" s="12" t="str">
        <f>VLOOKUP($F31,[1]SITES!$A$1:$I$35,7,FALSE)</f>
        <v>Island</v>
      </c>
      <c r="I31" s="12" t="str">
        <f>VLOOKUP($F31,[1]SITES!$A$1:$I$35,8,FALSE)</f>
        <v>Nearshore</v>
      </c>
      <c r="J31" s="1" t="s">
        <v>85</v>
      </c>
      <c r="K31" s="16">
        <v>2017</v>
      </c>
      <c r="L31" s="1">
        <v>2</v>
      </c>
      <c r="M31" s="1" t="s">
        <v>86</v>
      </c>
      <c r="O31" s="1" t="s">
        <v>137</v>
      </c>
      <c r="P31" s="1" t="s">
        <v>119</v>
      </c>
      <c r="Q31" s="16">
        <v>8</v>
      </c>
      <c r="R31" s="16">
        <v>6</v>
      </c>
      <c r="S31" s="16">
        <v>3</v>
      </c>
      <c r="T31" s="1">
        <v>2</v>
      </c>
      <c r="Y31" s="1" t="s">
        <v>128</v>
      </c>
      <c r="Z31" s="1">
        <v>3</v>
      </c>
      <c r="BQ31" s="16">
        <v>10</v>
      </c>
      <c r="BW31" s="14" t="str">
        <f t="shared" si="1"/>
        <v/>
      </c>
      <c r="BX31" s="15" t="str">
        <f t="shared" si="2"/>
        <v/>
      </c>
      <c r="BY31" s="15">
        <f t="shared" si="3"/>
        <v>10</v>
      </c>
      <c r="BZ31" s="14" t="str">
        <f t="shared" si="4"/>
        <v/>
      </c>
      <c r="CA31" s="14">
        <f t="shared" si="5"/>
        <v>5</v>
      </c>
      <c r="CB31" s="14" t="str">
        <f t="shared" si="6"/>
        <v/>
      </c>
      <c r="CC31" s="14" t="str">
        <f t="shared" si="7"/>
        <v/>
      </c>
      <c r="CD31" s="14" t="str">
        <f t="shared" si="8"/>
        <v/>
      </c>
      <c r="CE31" s="14" t="str">
        <f t="shared" si="9"/>
        <v/>
      </c>
      <c r="CF31" s="14" t="str">
        <f t="shared" si="10"/>
        <v>N</v>
      </c>
    </row>
    <row r="32" spans="1:84" x14ac:dyDescent="0.3">
      <c r="A32" s="1">
        <v>2017</v>
      </c>
      <c r="B32" s="1">
        <v>12</v>
      </c>
      <c r="C32" s="1">
        <v>7</v>
      </c>
      <c r="D32" s="1" t="str">
        <f t="shared" si="0"/>
        <v>12/7/2017</v>
      </c>
      <c r="E32" s="1" t="s">
        <v>98</v>
      </c>
      <c r="F32" s="1" t="s">
        <v>92</v>
      </c>
      <c r="G32" s="12" t="str">
        <f>VLOOKUP($F32,[1]SITES!$A$1:$I$35,6,FALSE)</f>
        <v>Nearshore</v>
      </c>
      <c r="H32" s="12" t="str">
        <f>VLOOKUP($F32,[1]SITES!$A$1:$I$35,7,FALSE)</f>
        <v>Island</v>
      </c>
      <c r="I32" s="12" t="str">
        <f>VLOOKUP($F32,[1]SITES!$A$1:$I$35,8,FALSE)</f>
        <v>Nearshore</v>
      </c>
      <c r="J32" s="1" t="s">
        <v>85</v>
      </c>
      <c r="K32" s="16">
        <v>2017</v>
      </c>
      <c r="L32" s="1">
        <v>2</v>
      </c>
      <c r="M32" s="1" t="s">
        <v>86</v>
      </c>
      <c r="O32" s="1" t="s">
        <v>137</v>
      </c>
      <c r="P32" s="1" t="s">
        <v>130</v>
      </c>
      <c r="Q32" s="16">
        <v>6</v>
      </c>
      <c r="R32" s="16">
        <v>5</v>
      </c>
      <c r="S32" s="16">
        <v>5</v>
      </c>
      <c r="T32" s="1">
        <v>2</v>
      </c>
      <c r="BW32" s="14" t="str">
        <f t="shared" si="1"/>
        <v/>
      </c>
      <c r="BX32" s="15" t="str">
        <f t="shared" si="2"/>
        <v/>
      </c>
      <c r="BY32" s="15" t="str">
        <f t="shared" si="3"/>
        <v/>
      </c>
      <c r="BZ32" s="14" t="str">
        <f t="shared" si="4"/>
        <v/>
      </c>
      <c r="CA32" s="14">
        <f t="shared" si="5"/>
        <v>2</v>
      </c>
      <c r="CB32" s="14" t="str">
        <f t="shared" si="6"/>
        <v/>
      </c>
      <c r="CC32" s="14" t="str">
        <f t="shared" si="7"/>
        <v/>
      </c>
      <c r="CD32" s="14" t="str">
        <f t="shared" si="8"/>
        <v/>
      </c>
      <c r="CE32" s="14" t="str">
        <f t="shared" si="9"/>
        <v/>
      </c>
      <c r="CF32" s="14" t="str">
        <f t="shared" si="10"/>
        <v>N</v>
      </c>
    </row>
    <row r="33" spans="1:84" x14ac:dyDescent="0.3">
      <c r="A33" s="1">
        <v>2017</v>
      </c>
      <c r="B33" s="1">
        <v>12</v>
      </c>
      <c r="C33" s="1">
        <v>7</v>
      </c>
      <c r="D33" s="1" t="str">
        <f t="shared" si="0"/>
        <v>12/7/2017</v>
      </c>
      <c r="E33" s="1" t="s">
        <v>98</v>
      </c>
      <c r="F33" s="1" t="s">
        <v>92</v>
      </c>
      <c r="G33" s="12" t="str">
        <f>VLOOKUP($F33,[1]SITES!$A$1:$I$35,6,FALSE)</f>
        <v>Nearshore</v>
      </c>
      <c r="H33" s="12" t="str">
        <f>VLOOKUP($F33,[1]SITES!$A$1:$I$35,7,FALSE)</f>
        <v>Island</v>
      </c>
      <c r="I33" s="12" t="str">
        <f>VLOOKUP($F33,[1]SITES!$A$1:$I$35,8,FALSE)</f>
        <v>Nearshore</v>
      </c>
      <c r="J33" s="1" t="s">
        <v>85</v>
      </c>
      <c r="K33" s="16">
        <v>2017</v>
      </c>
      <c r="L33" s="1">
        <v>2</v>
      </c>
      <c r="M33" s="1" t="s">
        <v>86</v>
      </c>
      <c r="O33" s="1" t="s">
        <v>137</v>
      </c>
      <c r="P33" s="1" t="s">
        <v>119</v>
      </c>
      <c r="Q33" s="16">
        <v>5</v>
      </c>
      <c r="R33" s="16">
        <v>5</v>
      </c>
      <c r="S33" s="16">
        <v>5</v>
      </c>
      <c r="BG33" s="17" t="s">
        <v>190</v>
      </c>
      <c r="BQ33" s="16">
        <v>20</v>
      </c>
      <c r="BR33" s="16">
        <v>15</v>
      </c>
      <c r="BW33" s="14" t="str">
        <f t="shared" si="1"/>
        <v/>
      </c>
      <c r="BX33" s="15" t="str">
        <f t="shared" si="2"/>
        <v/>
      </c>
      <c r="BY33" s="15">
        <f t="shared" si="3"/>
        <v>35</v>
      </c>
      <c r="BZ33" s="14" t="str">
        <f t="shared" si="4"/>
        <v/>
      </c>
      <c r="CA33" s="14" t="str">
        <f t="shared" si="5"/>
        <v/>
      </c>
      <c r="CB33" s="14" t="str">
        <f t="shared" si="6"/>
        <v/>
      </c>
      <c r="CC33" s="14" t="str">
        <f t="shared" si="7"/>
        <v/>
      </c>
      <c r="CD33" s="14" t="str">
        <f t="shared" si="8"/>
        <v/>
      </c>
      <c r="CE33" s="14" t="str">
        <f t="shared" si="9"/>
        <v/>
      </c>
      <c r="CF33" s="14" t="str">
        <f t="shared" si="10"/>
        <v>N</v>
      </c>
    </row>
    <row r="34" spans="1:84" x14ac:dyDescent="0.3">
      <c r="A34" s="1">
        <v>2017</v>
      </c>
      <c r="B34" s="1">
        <v>12</v>
      </c>
      <c r="C34" s="1">
        <v>7</v>
      </c>
      <c r="D34" s="1" t="str">
        <f t="shared" si="0"/>
        <v>12/7/2017</v>
      </c>
      <c r="E34" s="1" t="s">
        <v>98</v>
      </c>
      <c r="F34" s="1" t="s">
        <v>92</v>
      </c>
      <c r="G34" s="12" t="str">
        <f>VLOOKUP($F34,[1]SITES!$A$1:$I$35,6,FALSE)</f>
        <v>Nearshore</v>
      </c>
      <c r="H34" s="12" t="str">
        <f>VLOOKUP($F34,[1]SITES!$A$1:$I$35,7,FALSE)</f>
        <v>Island</v>
      </c>
      <c r="I34" s="12" t="str">
        <f>VLOOKUP($F34,[1]SITES!$A$1:$I$35,8,FALSE)</f>
        <v>Nearshore</v>
      </c>
      <c r="J34" s="1" t="s">
        <v>85</v>
      </c>
      <c r="K34" s="16">
        <v>2017</v>
      </c>
      <c r="L34" s="1">
        <v>2</v>
      </c>
      <c r="M34" s="1" t="s">
        <v>86</v>
      </c>
      <c r="O34" s="1" t="s">
        <v>137</v>
      </c>
      <c r="P34" s="1" t="s">
        <v>119</v>
      </c>
      <c r="Q34" s="16">
        <v>12</v>
      </c>
      <c r="R34" s="16">
        <v>11</v>
      </c>
      <c r="S34" s="16">
        <v>4</v>
      </c>
      <c r="T34" s="1">
        <v>3</v>
      </c>
      <c r="AT34" s="1">
        <v>3</v>
      </c>
      <c r="BW34" s="14" t="str">
        <f t="shared" si="1"/>
        <v/>
      </c>
      <c r="BX34" s="15" t="str">
        <f t="shared" si="2"/>
        <v/>
      </c>
      <c r="BY34" s="15" t="str">
        <f t="shared" si="3"/>
        <v/>
      </c>
      <c r="BZ34" s="14" t="str">
        <f t="shared" si="4"/>
        <v/>
      </c>
      <c r="CA34" s="14">
        <f t="shared" si="5"/>
        <v>3</v>
      </c>
      <c r="CB34" s="14" t="str">
        <f t="shared" si="6"/>
        <v/>
      </c>
      <c r="CC34" s="14" t="str">
        <f t="shared" si="7"/>
        <v/>
      </c>
      <c r="CD34" s="14" t="str">
        <f t="shared" si="8"/>
        <v/>
      </c>
      <c r="CE34" s="14" t="str">
        <f t="shared" si="9"/>
        <v/>
      </c>
      <c r="CF34" s="14" t="str">
        <f t="shared" si="10"/>
        <v>N</v>
      </c>
    </row>
    <row r="35" spans="1:84" x14ac:dyDescent="0.3">
      <c r="A35" s="1">
        <v>2017</v>
      </c>
      <c r="B35" s="1">
        <v>12</v>
      </c>
      <c r="C35" s="1">
        <v>7</v>
      </c>
      <c r="D35" s="1" t="str">
        <f t="shared" si="0"/>
        <v>12/7/2017</v>
      </c>
      <c r="E35" s="1" t="s">
        <v>98</v>
      </c>
      <c r="F35" s="1" t="s">
        <v>92</v>
      </c>
      <c r="G35" s="12" t="str">
        <f>VLOOKUP($F35,[1]SITES!$A$1:$I$35,6,FALSE)</f>
        <v>Nearshore</v>
      </c>
      <c r="H35" s="12" t="str">
        <f>VLOOKUP($F35,[1]SITES!$A$1:$I$35,7,FALSE)</f>
        <v>Island</v>
      </c>
      <c r="I35" s="12" t="str">
        <f>VLOOKUP($F35,[1]SITES!$A$1:$I$35,8,FALSE)</f>
        <v>Nearshore</v>
      </c>
      <c r="J35" s="1" t="s">
        <v>85</v>
      </c>
      <c r="K35" s="16">
        <v>2017</v>
      </c>
      <c r="L35" s="1">
        <v>2</v>
      </c>
      <c r="M35" s="1" t="s">
        <v>86</v>
      </c>
      <c r="O35" s="1" t="s">
        <v>137</v>
      </c>
      <c r="P35" s="1" t="s">
        <v>124</v>
      </c>
      <c r="Q35" s="16">
        <v>8</v>
      </c>
      <c r="R35" s="16">
        <v>7</v>
      </c>
      <c r="S35" s="16">
        <v>2</v>
      </c>
      <c r="T35" s="1">
        <v>2</v>
      </c>
      <c r="BQ35" s="16">
        <v>15</v>
      </c>
      <c r="BW35" s="14" t="str">
        <f t="shared" si="1"/>
        <v/>
      </c>
      <c r="BX35" s="15" t="str">
        <f t="shared" si="2"/>
        <v/>
      </c>
      <c r="BY35" s="15">
        <f t="shared" si="3"/>
        <v>15</v>
      </c>
      <c r="BZ35" s="14" t="str">
        <f t="shared" si="4"/>
        <v/>
      </c>
      <c r="CA35" s="14">
        <f t="shared" si="5"/>
        <v>2</v>
      </c>
      <c r="CB35" s="14" t="str">
        <f t="shared" si="6"/>
        <v/>
      </c>
      <c r="CC35" s="14" t="str">
        <f t="shared" si="7"/>
        <v/>
      </c>
      <c r="CD35" s="14" t="str">
        <f t="shared" si="8"/>
        <v/>
      </c>
      <c r="CE35" s="14" t="str">
        <f t="shared" si="9"/>
        <v/>
      </c>
      <c r="CF35" s="14" t="str">
        <f t="shared" si="10"/>
        <v>N</v>
      </c>
    </row>
    <row r="36" spans="1:84" x14ac:dyDescent="0.3">
      <c r="A36" s="1">
        <v>2017</v>
      </c>
      <c r="B36" s="1">
        <v>12</v>
      </c>
      <c r="C36" s="1">
        <v>7</v>
      </c>
      <c r="D36" s="1" t="str">
        <f t="shared" si="0"/>
        <v>12/7/2017</v>
      </c>
      <c r="E36" s="1" t="s">
        <v>98</v>
      </c>
      <c r="F36" s="1" t="s">
        <v>92</v>
      </c>
      <c r="G36" s="12" t="str">
        <f>VLOOKUP($F36,[1]SITES!$A$1:$I$35,6,FALSE)</f>
        <v>Nearshore</v>
      </c>
      <c r="H36" s="12" t="str">
        <f>VLOOKUP($F36,[1]SITES!$A$1:$I$35,7,FALSE)</f>
        <v>Island</v>
      </c>
      <c r="I36" s="12" t="str">
        <f>VLOOKUP($F36,[1]SITES!$A$1:$I$35,8,FALSE)</f>
        <v>Nearshore</v>
      </c>
      <c r="J36" s="1" t="s">
        <v>85</v>
      </c>
      <c r="K36" s="16">
        <v>2017</v>
      </c>
      <c r="L36" s="1">
        <v>2</v>
      </c>
      <c r="M36" s="1" t="s">
        <v>86</v>
      </c>
      <c r="O36" s="1" t="s">
        <v>137</v>
      </c>
      <c r="P36" s="1" t="s">
        <v>111</v>
      </c>
      <c r="Q36" s="16">
        <v>21</v>
      </c>
      <c r="R36" s="16">
        <v>15</v>
      </c>
      <c r="S36" s="16">
        <v>25</v>
      </c>
      <c r="T36" s="1">
        <v>3</v>
      </c>
      <c r="BG36" s="17" t="s">
        <v>187</v>
      </c>
      <c r="BQ36" s="16">
        <v>5</v>
      </c>
      <c r="BR36" s="16">
        <v>15</v>
      </c>
      <c r="BW36" s="14" t="str">
        <f t="shared" si="1"/>
        <v/>
      </c>
      <c r="BX36" s="15" t="str">
        <f t="shared" si="2"/>
        <v/>
      </c>
      <c r="BY36" s="15">
        <f t="shared" si="3"/>
        <v>20</v>
      </c>
      <c r="BZ36" s="14" t="str">
        <f t="shared" si="4"/>
        <v/>
      </c>
      <c r="CA36" s="14">
        <f t="shared" si="5"/>
        <v>3</v>
      </c>
      <c r="CB36" s="14" t="str">
        <f t="shared" si="6"/>
        <v/>
      </c>
      <c r="CC36" s="14" t="str">
        <f t="shared" si="7"/>
        <v/>
      </c>
      <c r="CD36" s="14" t="str">
        <f t="shared" si="8"/>
        <v/>
      </c>
      <c r="CE36" s="14" t="str">
        <f t="shared" si="9"/>
        <v/>
      </c>
      <c r="CF36" s="14" t="str">
        <f t="shared" si="10"/>
        <v>N</v>
      </c>
    </row>
    <row r="37" spans="1:84" x14ac:dyDescent="0.3">
      <c r="A37" s="1">
        <v>2017</v>
      </c>
      <c r="B37" s="1">
        <v>12</v>
      </c>
      <c r="C37" s="1">
        <v>7</v>
      </c>
      <c r="D37" s="1" t="str">
        <f t="shared" si="0"/>
        <v>12/7/2017</v>
      </c>
      <c r="E37" s="1" t="s">
        <v>98</v>
      </c>
      <c r="F37" s="1" t="s">
        <v>92</v>
      </c>
      <c r="G37" s="12" t="str">
        <f>VLOOKUP($F37,[1]SITES!$A$1:$I$35,6,FALSE)</f>
        <v>Nearshore</v>
      </c>
      <c r="H37" s="12" t="str">
        <f>VLOOKUP($F37,[1]SITES!$A$1:$I$35,7,FALSE)</f>
        <v>Island</v>
      </c>
      <c r="I37" s="12" t="str">
        <f>VLOOKUP($F37,[1]SITES!$A$1:$I$35,8,FALSE)</f>
        <v>Nearshore</v>
      </c>
      <c r="J37" s="1" t="s">
        <v>85</v>
      </c>
      <c r="K37" s="16">
        <v>2017</v>
      </c>
      <c r="L37" s="1">
        <v>2</v>
      </c>
      <c r="M37" s="1" t="s">
        <v>86</v>
      </c>
      <c r="O37" s="1" t="s">
        <v>137</v>
      </c>
      <c r="P37" s="1" t="s">
        <v>119</v>
      </c>
      <c r="Q37" s="16">
        <v>22</v>
      </c>
      <c r="R37" s="16">
        <v>18</v>
      </c>
      <c r="S37" s="16">
        <v>5</v>
      </c>
      <c r="T37" s="1">
        <v>2</v>
      </c>
      <c r="AT37" s="1">
        <v>2</v>
      </c>
      <c r="BG37" s="17" t="s">
        <v>191</v>
      </c>
      <c r="BQ37" s="16">
        <v>10</v>
      </c>
      <c r="BW37" s="14" t="str">
        <f t="shared" si="1"/>
        <v/>
      </c>
      <c r="BX37" s="15" t="str">
        <f t="shared" si="2"/>
        <v/>
      </c>
      <c r="BY37" s="15">
        <f t="shared" si="3"/>
        <v>10</v>
      </c>
      <c r="BZ37" s="14" t="str">
        <f t="shared" si="4"/>
        <v/>
      </c>
      <c r="CA37" s="14">
        <f t="shared" si="5"/>
        <v>2</v>
      </c>
      <c r="CB37" s="14" t="str">
        <f t="shared" si="6"/>
        <v/>
      </c>
      <c r="CC37" s="14" t="str">
        <f t="shared" si="7"/>
        <v/>
      </c>
      <c r="CD37" s="14" t="str">
        <f t="shared" si="8"/>
        <v/>
      </c>
      <c r="CE37" s="14" t="str">
        <f t="shared" si="9"/>
        <v/>
      </c>
      <c r="CF37" s="14" t="str">
        <f t="shared" si="10"/>
        <v>N</v>
      </c>
    </row>
    <row r="38" spans="1:84" x14ac:dyDescent="0.3">
      <c r="A38" s="1">
        <v>2017</v>
      </c>
      <c r="B38" s="1">
        <v>12</v>
      </c>
      <c r="C38" s="1">
        <v>7</v>
      </c>
      <c r="D38" s="1" t="str">
        <f t="shared" si="0"/>
        <v>12/7/2017</v>
      </c>
      <c r="E38" s="1" t="s">
        <v>98</v>
      </c>
      <c r="F38" s="1" t="s">
        <v>92</v>
      </c>
      <c r="G38" s="12" t="str">
        <f>VLOOKUP($F38,[1]SITES!$A$1:$I$35,6,FALSE)</f>
        <v>Nearshore</v>
      </c>
      <c r="H38" s="12" t="str">
        <f>VLOOKUP($F38,[1]SITES!$A$1:$I$35,7,FALSE)</f>
        <v>Island</v>
      </c>
      <c r="I38" s="12" t="str">
        <f>VLOOKUP($F38,[1]SITES!$A$1:$I$35,8,FALSE)</f>
        <v>Nearshore</v>
      </c>
      <c r="J38" s="1" t="s">
        <v>85</v>
      </c>
      <c r="K38" s="16">
        <v>2017</v>
      </c>
      <c r="L38" s="1">
        <v>2</v>
      </c>
      <c r="M38" s="1" t="s">
        <v>86</v>
      </c>
      <c r="O38" s="1" t="s">
        <v>137</v>
      </c>
      <c r="P38" s="1" t="s">
        <v>119</v>
      </c>
      <c r="Q38" s="16">
        <v>7</v>
      </c>
      <c r="R38" s="16">
        <v>4</v>
      </c>
      <c r="S38" s="16">
        <v>1</v>
      </c>
      <c r="T38" s="1">
        <v>15</v>
      </c>
      <c r="Y38" s="1" t="s">
        <v>128</v>
      </c>
      <c r="Z38" s="1">
        <v>5</v>
      </c>
      <c r="BQ38" s="16">
        <v>10</v>
      </c>
      <c r="BW38" s="14" t="str">
        <f t="shared" si="1"/>
        <v/>
      </c>
      <c r="BX38" s="15" t="str">
        <f t="shared" si="2"/>
        <v/>
      </c>
      <c r="BY38" s="15">
        <f t="shared" si="3"/>
        <v>10</v>
      </c>
      <c r="BZ38" s="14" t="str">
        <f t="shared" si="4"/>
        <v/>
      </c>
      <c r="CA38" s="14">
        <f t="shared" si="5"/>
        <v>20</v>
      </c>
      <c r="CB38" s="14" t="str">
        <f t="shared" si="6"/>
        <v/>
      </c>
      <c r="CC38" s="14" t="str">
        <f t="shared" si="7"/>
        <v/>
      </c>
      <c r="CD38" s="14" t="str">
        <f t="shared" si="8"/>
        <v/>
      </c>
      <c r="CE38" s="14" t="str">
        <f t="shared" si="9"/>
        <v/>
      </c>
      <c r="CF38" s="14" t="str">
        <f t="shared" si="10"/>
        <v>N</v>
      </c>
    </row>
    <row r="39" spans="1:84" x14ac:dyDescent="0.3">
      <c r="A39" s="1">
        <v>2017</v>
      </c>
      <c r="B39" s="1">
        <v>12</v>
      </c>
      <c r="C39" s="1">
        <v>7</v>
      </c>
      <c r="D39" s="1" t="str">
        <f t="shared" si="0"/>
        <v>12/7/2017</v>
      </c>
      <c r="E39" s="1" t="s">
        <v>98</v>
      </c>
      <c r="F39" s="1" t="s">
        <v>92</v>
      </c>
      <c r="G39" s="12" t="str">
        <f>VLOOKUP($F39,[1]SITES!$A$1:$I$35,6,FALSE)</f>
        <v>Nearshore</v>
      </c>
      <c r="H39" s="12" t="str">
        <f>VLOOKUP($F39,[1]SITES!$A$1:$I$35,7,FALSE)</f>
        <v>Island</v>
      </c>
      <c r="I39" s="12" t="str">
        <f>VLOOKUP($F39,[1]SITES!$A$1:$I$35,8,FALSE)</f>
        <v>Nearshore</v>
      </c>
      <c r="J39" s="1" t="s">
        <v>85</v>
      </c>
      <c r="K39" s="16">
        <v>2017</v>
      </c>
      <c r="L39" s="1">
        <v>2</v>
      </c>
      <c r="M39" s="1" t="s">
        <v>86</v>
      </c>
      <c r="O39" s="1" t="s">
        <v>137</v>
      </c>
      <c r="P39" s="1" t="s">
        <v>94</v>
      </c>
      <c r="Q39" s="16">
        <v>5</v>
      </c>
      <c r="R39" s="16">
        <v>2</v>
      </c>
      <c r="S39" s="16">
        <v>3</v>
      </c>
      <c r="BG39" s="17" t="s">
        <v>192</v>
      </c>
      <c r="BI39" s="1">
        <v>50</v>
      </c>
      <c r="BQ39" s="16">
        <v>10</v>
      </c>
      <c r="BR39" s="16">
        <v>15</v>
      </c>
      <c r="BW39" s="14" t="str">
        <f t="shared" si="1"/>
        <v/>
      </c>
      <c r="BX39" s="15">
        <f t="shared" si="2"/>
        <v>50</v>
      </c>
      <c r="BY39" s="15">
        <f t="shared" si="3"/>
        <v>25</v>
      </c>
      <c r="BZ39" s="14" t="str">
        <f t="shared" si="4"/>
        <v/>
      </c>
      <c r="CA39" s="14" t="str">
        <f t="shared" si="5"/>
        <v/>
      </c>
      <c r="CB39" s="14" t="str">
        <f t="shared" si="6"/>
        <v/>
      </c>
      <c r="CC39" s="14" t="str">
        <f t="shared" si="7"/>
        <v/>
      </c>
      <c r="CD39" s="14" t="str">
        <f t="shared" si="8"/>
        <v/>
      </c>
      <c r="CE39" s="14" t="str">
        <f t="shared" si="9"/>
        <v/>
      </c>
      <c r="CF39" s="14" t="str">
        <f t="shared" si="10"/>
        <v>Y</v>
      </c>
    </row>
    <row r="40" spans="1:84" x14ac:dyDescent="0.3">
      <c r="A40" s="1">
        <v>2017</v>
      </c>
      <c r="B40" s="1">
        <v>12</v>
      </c>
      <c r="C40" s="1">
        <v>7</v>
      </c>
      <c r="D40" s="1" t="str">
        <f t="shared" si="0"/>
        <v>12/7/2017</v>
      </c>
      <c r="E40" s="1" t="s">
        <v>98</v>
      </c>
      <c r="F40" s="1" t="s">
        <v>92</v>
      </c>
      <c r="G40" s="12" t="str">
        <f>VLOOKUP($F40,[1]SITES!$A$1:$I$35,6,FALSE)</f>
        <v>Nearshore</v>
      </c>
      <c r="H40" s="12" t="str">
        <f>VLOOKUP($F40,[1]SITES!$A$1:$I$35,7,FALSE)</f>
        <v>Island</v>
      </c>
      <c r="I40" s="12" t="str">
        <f>VLOOKUP($F40,[1]SITES!$A$1:$I$35,8,FALSE)</f>
        <v>Nearshore</v>
      </c>
      <c r="J40" s="1" t="s">
        <v>85</v>
      </c>
      <c r="K40" s="16">
        <v>2017</v>
      </c>
      <c r="L40" s="1">
        <v>2</v>
      </c>
      <c r="M40" s="1" t="s">
        <v>86</v>
      </c>
      <c r="O40" s="1" t="s">
        <v>137</v>
      </c>
      <c r="P40" s="1" t="s">
        <v>111</v>
      </c>
      <c r="Q40" s="16">
        <v>22</v>
      </c>
      <c r="R40" s="16">
        <v>20</v>
      </c>
      <c r="S40" s="16">
        <v>16</v>
      </c>
      <c r="Y40" s="1" t="s">
        <v>128</v>
      </c>
      <c r="Z40" s="1">
        <v>5</v>
      </c>
      <c r="BG40" s="17" t="s">
        <v>182</v>
      </c>
      <c r="BQ40" s="16">
        <v>70</v>
      </c>
      <c r="BW40" s="14" t="str">
        <f t="shared" si="1"/>
        <v/>
      </c>
      <c r="BX40" s="15" t="str">
        <f t="shared" si="2"/>
        <v/>
      </c>
      <c r="BY40" s="15">
        <f t="shared" si="3"/>
        <v>70</v>
      </c>
      <c r="BZ40" s="14" t="str">
        <f t="shared" si="4"/>
        <v/>
      </c>
      <c r="CA40" s="14">
        <f t="shared" si="5"/>
        <v>5</v>
      </c>
      <c r="CB40" s="14" t="str">
        <f t="shared" si="6"/>
        <v/>
      </c>
      <c r="CC40" s="14" t="str">
        <f t="shared" si="7"/>
        <v/>
      </c>
      <c r="CD40" s="14" t="str">
        <f t="shared" si="8"/>
        <v/>
      </c>
      <c r="CE40" s="14" t="str">
        <f t="shared" si="9"/>
        <v/>
      </c>
      <c r="CF40" s="14" t="str">
        <f t="shared" si="10"/>
        <v>N</v>
      </c>
    </row>
    <row r="41" spans="1:84" x14ac:dyDescent="0.3">
      <c r="A41" s="1">
        <v>2017</v>
      </c>
      <c r="B41" s="1">
        <v>12</v>
      </c>
      <c r="C41" s="1">
        <v>7</v>
      </c>
      <c r="D41" s="1" t="str">
        <f t="shared" si="0"/>
        <v>12/7/2017</v>
      </c>
      <c r="E41" s="1" t="s">
        <v>98</v>
      </c>
      <c r="F41" s="1" t="s">
        <v>92</v>
      </c>
      <c r="G41" s="12" t="str">
        <f>VLOOKUP($F41,[1]SITES!$A$1:$I$35,6,FALSE)</f>
        <v>Nearshore</v>
      </c>
      <c r="H41" s="12" t="str">
        <f>VLOOKUP($F41,[1]SITES!$A$1:$I$35,7,FALSE)</f>
        <v>Island</v>
      </c>
      <c r="I41" s="12" t="str">
        <f>VLOOKUP($F41,[1]SITES!$A$1:$I$35,8,FALSE)</f>
        <v>Nearshore</v>
      </c>
      <c r="J41" s="1" t="s">
        <v>85</v>
      </c>
      <c r="K41" s="16">
        <v>2017</v>
      </c>
      <c r="L41" s="1">
        <v>2</v>
      </c>
      <c r="M41" s="1" t="s">
        <v>86</v>
      </c>
      <c r="O41" s="1" t="s">
        <v>137</v>
      </c>
      <c r="P41" s="1" t="s">
        <v>119</v>
      </c>
      <c r="Q41" s="16">
        <v>21</v>
      </c>
      <c r="R41" s="16">
        <v>8</v>
      </c>
      <c r="S41" s="16">
        <v>4</v>
      </c>
      <c r="T41" s="1">
        <v>20</v>
      </c>
      <c r="AT41" s="1">
        <v>2</v>
      </c>
      <c r="BQ41" s="16">
        <v>10</v>
      </c>
      <c r="BW41" s="14" t="str">
        <f t="shared" si="1"/>
        <v/>
      </c>
      <c r="BX41" s="15" t="str">
        <f t="shared" si="2"/>
        <v/>
      </c>
      <c r="BY41" s="15">
        <f t="shared" si="3"/>
        <v>10</v>
      </c>
      <c r="BZ41" s="14" t="str">
        <f t="shared" si="4"/>
        <v/>
      </c>
      <c r="CA41" s="14">
        <f t="shared" si="5"/>
        <v>20</v>
      </c>
      <c r="CB41" s="14" t="str">
        <f t="shared" si="6"/>
        <v/>
      </c>
      <c r="CC41" s="14" t="str">
        <f t="shared" si="7"/>
        <v/>
      </c>
      <c r="CD41" s="14" t="str">
        <f t="shared" si="8"/>
        <v/>
      </c>
      <c r="CE41" s="14" t="str">
        <f t="shared" si="9"/>
        <v/>
      </c>
      <c r="CF41" s="14" t="str">
        <f t="shared" si="10"/>
        <v>N</v>
      </c>
    </row>
    <row r="42" spans="1:84" x14ac:dyDescent="0.3">
      <c r="A42" s="1">
        <v>2017</v>
      </c>
      <c r="B42" s="1">
        <v>12</v>
      </c>
      <c r="C42" s="1">
        <v>3</v>
      </c>
      <c r="D42" s="1" t="str">
        <f t="shared" si="0"/>
        <v>12/3/2017</v>
      </c>
      <c r="E42" s="1" t="s">
        <v>98</v>
      </c>
      <c r="F42" s="1" t="s">
        <v>92</v>
      </c>
      <c r="G42" s="12" t="str">
        <f>VLOOKUP($F42,[1]SITES!$A$1:$I$35,6,FALSE)</f>
        <v>Nearshore</v>
      </c>
      <c r="H42" s="12" t="str">
        <f>VLOOKUP($F42,[1]SITES!$A$1:$I$35,7,FALSE)</f>
        <v>Island</v>
      </c>
      <c r="I42" s="12" t="str">
        <f>VLOOKUP($F42,[1]SITES!$A$1:$I$35,8,FALSE)</f>
        <v>Nearshore</v>
      </c>
      <c r="J42" s="1" t="s">
        <v>85</v>
      </c>
      <c r="K42" s="16">
        <v>2017</v>
      </c>
      <c r="L42" s="1">
        <v>2</v>
      </c>
      <c r="M42" s="1" t="s">
        <v>86</v>
      </c>
      <c r="O42" s="1" t="s">
        <v>137</v>
      </c>
      <c r="P42" s="1" t="s">
        <v>155</v>
      </c>
      <c r="Q42" s="16">
        <v>33</v>
      </c>
      <c r="R42" s="16">
        <v>21</v>
      </c>
      <c r="S42" s="16">
        <v>10</v>
      </c>
      <c r="T42" s="1">
        <v>5</v>
      </c>
      <c r="BJ42" s="1">
        <v>3</v>
      </c>
      <c r="BQ42" s="16">
        <v>40</v>
      </c>
      <c r="BW42" s="14" t="str">
        <f t="shared" si="1"/>
        <v/>
      </c>
      <c r="BX42" s="15">
        <f t="shared" si="2"/>
        <v>3</v>
      </c>
      <c r="BY42" s="15">
        <f t="shared" si="3"/>
        <v>40</v>
      </c>
      <c r="BZ42" s="14" t="str">
        <f t="shared" si="4"/>
        <v/>
      </c>
      <c r="CA42" s="14">
        <f t="shared" si="5"/>
        <v>5</v>
      </c>
      <c r="CB42" s="14" t="str">
        <f t="shared" si="6"/>
        <v/>
      </c>
      <c r="CC42" s="14" t="str">
        <f t="shared" si="7"/>
        <v/>
      </c>
      <c r="CD42" s="14" t="str">
        <f t="shared" si="8"/>
        <v/>
      </c>
      <c r="CE42" s="14" t="str">
        <f t="shared" si="9"/>
        <v/>
      </c>
      <c r="CF42" s="14" t="str">
        <f t="shared" si="10"/>
        <v>Y</v>
      </c>
    </row>
    <row r="43" spans="1:84" x14ac:dyDescent="0.3">
      <c r="A43" s="1">
        <v>2017</v>
      </c>
      <c r="B43" s="1">
        <v>12</v>
      </c>
      <c r="C43" s="1">
        <v>3</v>
      </c>
      <c r="D43" s="1" t="str">
        <f t="shared" si="0"/>
        <v>12/3/2017</v>
      </c>
      <c r="E43" s="1" t="s">
        <v>98</v>
      </c>
      <c r="F43" s="1" t="s">
        <v>92</v>
      </c>
      <c r="G43" s="12" t="str">
        <f>VLOOKUP($F43,[1]SITES!$A$1:$I$35,6,FALSE)</f>
        <v>Nearshore</v>
      </c>
      <c r="H43" s="12" t="str">
        <f>VLOOKUP($F43,[1]SITES!$A$1:$I$35,7,FALSE)</f>
        <v>Island</v>
      </c>
      <c r="I43" s="12" t="str">
        <f>VLOOKUP($F43,[1]SITES!$A$1:$I$35,8,FALSE)</f>
        <v>Nearshore</v>
      </c>
      <c r="J43" s="1" t="s">
        <v>85</v>
      </c>
      <c r="K43" s="16">
        <v>2017</v>
      </c>
      <c r="L43" s="1">
        <v>2</v>
      </c>
      <c r="M43" s="1" t="s">
        <v>86</v>
      </c>
      <c r="O43" s="1" t="s">
        <v>137</v>
      </c>
      <c r="P43" s="1" t="s">
        <v>119</v>
      </c>
      <c r="Q43" s="16">
        <v>16</v>
      </c>
      <c r="R43" s="16">
        <v>12</v>
      </c>
      <c r="S43" s="16">
        <v>6</v>
      </c>
      <c r="T43" s="1">
        <v>3</v>
      </c>
      <c r="BQ43" s="16">
        <v>10</v>
      </c>
      <c r="BW43" s="14" t="str">
        <f t="shared" si="1"/>
        <v/>
      </c>
      <c r="BX43" s="15" t="str">
        <f t="shared" si="2"/>
        <v/>
      </c>
      <c r="BY43" s="15">
        <f t="shared" si="3"/>
        <v>10</v>
      </c>
      <c r="BZ43" s="14" t="str">
        <f t="shared" si="4"/>
        <v/>
      </c>
      <c r="CA43" s="14">
        <f t="shared" si="5"/>
        <v>3</v>
      </c>
      <c r="CB43" s="14" t="str">
        <f t="shared" si="6"/>
        <v/>
      </c>
      <c r="CC43" s="14" t="str">
        <f t="shared" si="7"/>
        <v/>
      </c>
      <c r="CD43" s="14" t="str">
        <f t="shared" si="8"/>
        <v/>
      </c>
      <c r="CE43" s="14" t="str">
        <f t="shared" si="9"/>
        <v/>
      </c>
      <c r="CF43" s="14" t="str">
        <f t="shared" si="10"/>
        <v>N</v>
      </c>
    </row>
    <row r="44" spans="1:84" x14ac:dyDescent="0.3">
      <c r="A44" s="1">
        <v>2017</v>
      </c>
      <c r="B44" s="1">
        <v>12</v>
      </c>
      <c r="C44" s="1">
        <v>3</v>
      </c>
      <c r="D44" s="1" t="str">
        <f t="shared" si="0"/>
        <v>12/3/2017</v>
      </c>
      <c r="E44" s="1" t="s">
        <v>98</v>
      </c>
      <c r="F44" s="1" t="s">
        <v>92</v>
      </c>
      <c r="G44" s="12" t="str">
        <f>VLOOKUP($F44,[1]SITES!$A$1:$I$35,6,FALSE)</f>
        <v>Nearshore</v>
      </c>
      <c r="H44" s="12" t="str">
        <f>VLOOKUP($F44,[1]SITES!$A$1:$I$35,7,FALSE)</f>
        <v>Island</v>
      </c>
      <c r="I44" s="12" t="str">
        <f>VLOOKUP($F44,[1]SITES!$A$1:$I$35,8,FALSE)</f>
        <v>Nearshore</v>
      </c>
      <c r="J44" s="1" t="s">
        <v>85</v>
      </c>
      <c r="K44" s="16">
        <v>2017</v>
      </c>
      <c r="L44" s="1">
        <v>2</v>
      </c>
      <c r="M44" s="1" t="s">
        <v>86</v>
      </c>
      <c r="O44" s="1" t="s">
        <v>137</v>
      </c>
      <c r="P44" s="1" t="s">
        <v>151</v>
      </c>
      <c r="Q44" s="16">
        <v>15</v>
      </c>
      <c r="R44" s="16">
        <v>11</v>
      </c>
      <c r="S44" s="16">
        <v>13</v>
      </c>
      <c r="T44" s="1">
        <v>5</v>
      </c>
      <c r="BJ44" s="1">
        <v>15</v>
      </c>
      <c r="BQ44" s="16">
        <v>5</v>
      </c>
      <c r="BR44" s="16">
        <v>5</v>
      </c>
      <c r="BW44" s="14" t="str">
        <f t="shared" si="1"/>
        <v/>
      </c>
      <c r="BX44" s="15">
        <f t="shared" si="2"/>
        <v>15</v>
      </c>
      <c r="BY44" s="15">
        <f t="shared" si="3"/>
        <v>10</v>
      </c>
      <c r="BZ44" s="14" t="str">
        <f t="shared" si="4"/>
        <v/>
      </c>
      <c r="CA44" s="14">
        <f t="shared" si="5"/>
        <v>5</v>
      </c>
      <c r="CB44" s="14" t="str">
        <f t="shared" si="6"/>
        <v/>
      </c>
      <c r="CC44" s="14" t="str">
        <f t="shared" si="7"/>
        <v/>
      </c>
      <c r="CD44" s="14" t="str">
        <f t="shared" si="8"/>
        <v/>
      </c>
      <c r="CE44" s="14" t="str">
        <f t="shared" si="9"/>
        <v/>
      </c>
      <c r="CF44" s="14" t="str">
        <f t="shared" si="10"/>
        <v>Y</v>
      </c>
    </row>
    <row r="45" spans="1:84" x14ac:dyDescent="0.3">
      <c r="A45" s="1">
        <v>2017</v>
      </c>
      <c r="B45" s="1">
        <v>12</v>
      </c>
      <c r="C45" s="1">
        <v>3</v>
      </c>
      <c r="D45" s="1" t="str">
        <f t="shared" si="0"/>
        <v>12/3/2017</v>
      </c>
      <c r="E45" s="1" t="s">
        <v>98</v>
      </c>
      <c r="F45" s="1" t="s">
        <v>92</v>
      </c>
      <c r="G45" s="12" t="str">
        <f>VLOOKUP($F45,[1]SITES!$A$1:$I$35,6,FALSE)</f>
        <v>Nearshore</v>
      </c>
      <c r="H45" s="12" t="str">
        <f>VLOOKUP($F45,[1]SITES!$A$1:$I$35,7,FALSE)</f>
        <v>Island</v>
      </c>
      <c r="I45" s="12" t="str">
        <f>VLOOKUP($F45,[1]SITES!$A$1:$I$35,8,FALSE)</f>
        <v>Nearshore</v>
      </c>
      <c r="J45" s="1" t="s">
        <v>85</v>
      </c>
      <c r="K45" s="16">
        <v>2017</v>
      </c>
      <c r="L45" s="1">
        <v>2</v>
      </c>
      <c r="M45" s="1" t="s">
        <v>86</v>
      </c>
      <c r="O45" s="1" t="s">
        <v>137</v>
      </c>
      <c r="P45" s="1" t="s">
        <v>123</v>
      </c>
      <c r="Q45" s="16">
        <v>9</v>
      </c>
      <c r="R45" s="16">
        <v>8</v>
      </c>
      <c r="S45" s="16">
        <v>3</v>
      </c>
      <c r="T45" s="1">
        <v>10</v>
      </c>
      <c r="AJ45" s="1" t="s">
        <v>121</v>
      </c>
      <c r="AK45" s="1">
        <v>10</v>
      </c>
      <c r="BQ45" s="16">
        <v>30</v>
      </c>
      <c r="BW45" s="14" t="str">
        <f t="shared" si="1"/>
        <v/>
      </c>
      <c r="BX45" s="15" t="str">
        <f t="shared" si="2"/>
        <v/>
      </c>
      <c r="BY45" s="15">
        <f t="shared" si="3"/>
        <v>30</v>
      </c>
      <c r="BZ45" s="14" t="str">
        <f t="shared" si="4"/>
        <v/>
      </c>
      <c r="CA45" s="14">
        <f t="shared" si="5"/>
        <v>10</v>
      </c>
      <c r="CB45" s="14" t="str">
        <f t="shared" si="6"/>
        <v/>
      </c>
      <c r="CC45" s="14">
        <f t="shared" si="7"/>
        <v>10</v>
      </c>
      <c r="CD45" s="14" t="str">
        <f t="shared" si="8"/>
        <v/>
      </c>
      <c r="CE45" s="14" t="str">
        <f t="shared" si="9"/>
        <v/>
      </c>
      <c r="CF45" s="14" t="str">
        <f t="shared" si="10"/>
        <v>N</v>
      </c>
    </row>
    <row r="46" spans="1:84" x14ac:dyDescent="0.3">
      <c r="A46" s="1">
        <v>2017</v>
      </c>
      <c r="B46" s="1">
        <v>12</v>
      </c>
      <c r="C46" s="1">
        <v>3</v>
      </c>
      <c r="D46" s="1" t="str">
        <f t="shared" si="0"/>
        <v>12/3/2017</v>
      </c>
      <c r="E46" s="1" t="s">
        <v>98</v>
      </c>
      <c r="F46" s="1" t="s">
        <v>92</v>
      </c>
      <c r="G46" s="12" t="str">
        <f>VLOOKUP($F46,[1]SITES!$A$1:$I$35,6,FALSE)</f>
        <v>Nearshore</v>
      </c>
      <c r="H46" s="12" t="str">
        <f>VLOOKUP($F46,[1]SITES!$A$1:$I$35,7,FALSE)</f>
        <v>Island</v>
      </c>
      <c r="I46" s="12" t="str">
        <f>VLOOKUP($F46,[1]SITES!$A$1:$I$35,8,FALSE)</f>
        <v>Nearshore</v>
      </c>
      <c r="J46" s="1" t="s">
        <v>85</v>
      </c>
      <c r="K46" s="16">
        <v>2017</v>
      </c>
      <c r="L46" s="1">
        <v>2</v>
      </c>
      <c r="M46" s="1" t="s">
        <v>86</v>
      </c>
      <c r="O46" s="1" t="s">
        <v>137</v>
      </c>
      <c r="P46" s="1" t="s">
        <v>119</v>
      </c>
      <c r="Q46" s="16">
        <v>4</v>
      </c>
      <c r="R46" s="16">
        <v>3</v>
      </c>
      <c r="S46" s="16">
        <v>2.5</v>
      </c>
      <c r="T46" s="1">
        <v>10</v>
      </c>
      <c r="BG46" s="17" t="s">
        <v>167</v>
      </c>
      <c r="BR46" s="16">
        <v>100</v>
      </c>
      <c r="BW46" s="14" t="str">
        <f t="shared" si="1"/>
        <v/>
      </c>
      <c r="BX46" s="15" t="str">
        <f t="shared" si="2"/>
        <v/>
      </c>
      <c r="BY46" s="15">
        <f t="shared" si="3"/>
        <v>100</v>
      </c>
      <c r="BZ46" s="14" t="str">
        <f t="shared" si="4"/>
        <v/>
      </c>
      <c r="CA46" s="14">
        <f t="shared" si="5"/>
        <v>10</v>
      </c>
      <c r="CB46" s="14" t="str">
        <f t="shared" si="6"/>
        <v/>
      </c>
      <c r="CC46" s="14" t="str">
        <f t="shared" si="7"/>
        <v/>
      </c>
      <c r="CD46" s="14" t="str">
        <f t="shared" si="8"/>
        <v/>
      </c>
      <c r="CE46" s="14" t="str">
        <f t="shared" si="9"/>
        <v/>
      </c>
      <c r="CF46" s="14" t="str">
        <f t="shared" si="10"/>
        <v>N</v>
      </c>
    </row>
    <row r="47" spans="1:84" x14ac:dyDescent="0.3">
      <c r="A47" s="1">
        <v>2017</v>
      </c>
      <c r="B47" s="1">
        <v>12</v>
      </c>
      <c r="C47" s="1">
        <v>3</v>
      </c>
      <c r="D47" s="1" t="str">
        <f t="shared" si="0"/>
        <v>12/3/2017</v>
      </c>
      <c r="E47" s="1" t="s">
        <v>98</v>
      </c>
      <c r="F47" s="1" t="s">
        <v>92</v>
      </c>
      <c r="G47" s="12" t="str">
        <f>VLOOKUP($F47,[1]SITES!$A$1:$I$35,6,FALSE)</f>
        <v>Nearshore</v>
      </c>
      <c r="H47" s="12" t="str">
        <f>VLOOKUP($F47,[1]SITES!$A$1:$I$35,7,FALSE)</f>
        <v>Island</v>
      </c>
      <c r="I47" s="12" t="str">
        <f>VLOOKUP($F47,[1]SITES!$A$1:$I$35,8,FALSE)</f>
        <v>Nearshore</v>
      </c>
      <c r="J47" s="1" t="s">
        <v>85</v>
      </c>
      <c r="K47" s="16">
        <v>2017</v>
      </c>
      <c r="L47" s="1">
        <v>2</v>
      </c>
      <c r="M47" s="1" t="s">
        <v>86</v>
      </c>
      <c r="O47" s="1" t="s">
        <v>137</v>
      </c>
      <c r="P47" s="1" t="s">
        <v>124</v>
      </c>
      <c r="Q47" s="16">
        <v>12</v>
      </c>
      <c r="R47" s="16">
        <v>8</v>
      </c>
      <c r="S47" s="16">
        <v>2.5</v>
      </c>
      <c r="Y47" s="1" t="s">
        <v>128</v>
      </c>
      <c r="Z47" s="1">
        <v>2</v>
      </c>
      <c r="AT47" s="1">
        <v>3</v>
      </c>
      <c r="BW47" s="14" t="str">
        <f t="shared" si="1"/>
        <v/>
      </c>
      <c r="BX47" s="15" t="str">
        <f t="shared" si="2"/>
        <v/>
      </c>
      <c r="BY47" s="15" t="str">
        <f t="shared" si="3"/>
        <v/>
      </c>
      <c r="BZ47" s="14" t="str">
        <f t="shared" si="4"/>
        <v/>
      </c>
      <c r="CA47" s="14">
        <f t="shared" si="5"/>
        <v>2</v>
      </c>
      <c r="CB47" s="14" t="str">
        <f t="shared" si="6"/>
        <v/>
      </c>
      <c r="CC47" s="14" t="str">
        <f t="shared" si="7"/>
        <v/>
      </c>
      <c r="CD47" s="14" t="str">
        <f t="shared" si="8"/>
        <v/>
      </c>
      <c r="CE47" s="14" t="str">
        <f t="shared" si="9"/>
        <v/>
      </c>
      <c r="CF47" s="14" t="str">
        <f t="shared" si="10"/>
        <v>N</v>
      </c>
    </row>
    <row r="48" spans="1:84" x14ac:dyDescent="0.3">
      <c r="A48" s="1">
        <v>2017</v>
      </c>
      <c r="B48" s="1">
        <v>12</v>
      </c>
      <c r="C48" s="1">
        <v>3</v>
      </c>
      <c r="D48" s="1" t="str">
        <f t="shared" si="0"/>
        <v>12/3/2017</v>
      </c>
      <c r="E48" s="1" t="s">
        <v>98</v>
      </c>
      <c r="F48" s="1" t="s">
        <v>92</v>
      </c>
      <c r="G48" s="12" t="str">
        <f>VLOOKUP($F48,[1]SITES!$A$1:$I$35,6,FALSE)</f>
        <v>Nearshore</v>
      </c>
      <c r="H48" s="12" t="str">
        <f>VLOOKUP($F48,[1]SITES!$A$1:$I$35,7,FALSE)</f>
        <v>Island</v>
      </c>
      <c r="I48" s="12" t="str">
        <f>VLOOKUP($F48,[1]SITES!$A$1:$I$35,8,FALSE)</f>
        <v>Nearshore</v>
      </c>
      <c r="J48" s="1" t="s">
        <v>85</v>
      </c>
      <c r="K48" s="16">
        <v>2017</v>
      </c>
      <c r="L48" s="1">
        <v>2</v>
      </c>
      <c r="M48" s="1" t="s">
        <v>86</v>
      </c>
      <c r="O48" s="1" t="s">
        <v>137</v>
      </c>
      <c r="P48" s="1" t="s">
        <v>124</v>
      </c>
      <c r="Q48" s="16">
        <v>12</v>
      </c>
      <c r="R48" s="16">
        <v>8.5</v>
      </c>
      <c r="S48" s="16">
        <v>1</v>
      </c>
      <c r="AT48" s="1">
        <v>3</v>
      </c>
      <c r="BW48" s="14" t="str">
        <f t="shared" si="1"/>
        <v/>
      </c>
      <c r="BX48" s="15" t="str">
        <f t="shared" si="2"/>
        <v/>
      </c>
      <c r="BY48" s="15" t="str">
        <f t="shared" si="3"/>
        <v/>
      </c>
      <c r="BZ48" s="14" t="str">
        <f t="shared" si="4"/>
        <v/>
      </c>
      <c r="CA48" s="14" t="str">
        <f t="shared" si="5"/>
        <v/>
      </c>
      <c r="CB48" s="14" t="str">
        <f t="shared" si="6"/>
        <v/>
      </c>
      <c r="CC48" s="14" t="str">
        <f t="shared" si="7"/>
        <v/>
      </c>
      <c r="CD48" s="14" t="str">
        <f t="shared" si="8"/>
        <v/>
      </c>
      <c r="CE48" s="14" t="str">
        <f t="shared" si="9"/>
        <v/>
      </c>
      <c r="CF48" s="14" t="str">
        <f t="shared" si="10"/>
        <v>N</v>
      </c>
    </row>
    <row r="49" spans="1:84" x14ac:dyDescent="0.3">
      <c r="A49" s="1">
        <v>2017</v>
      </c>
      <c r="B49" s="1">
        <v>12</v>
      </c>
      <c r="C49" s="1">
        <v>3</v>
      </c>
      <c r="D49" s="1" t="str">
        <f t="shared" si="0"/>
        <v>12/3/2017</v>
      </c>
      <c r="E49" s="1" t="s">
        <v>98</v>
      </c>
      <c r="F49" s="1" t="s">
        <v>92</v>
      </c>
      <c r="G49" s="12" t="str">
        <f>VLOOKUP($F49,[1]SITES!$A$1:$I$35,6,FALSE)</f>
        <v>Nearshore</v>
      </c>
      <c r="H49" s="12" t="str">
        <f>VLOOKUP($F49,[1]SITES!$A$1:$I$35,7,FALSE)</f>
        <v>Island</v>
      </c>
      <c r="I49" s="12" t="str">
        <f>VLOOKUP($F49,[1]SITES!$A$1:$I$35,8,FALSE)</f>
        <v>Nearshore</v>
      </c>
      <c r="J49" s="1" t="s">
        <v>85</v>
      </c>
      <c r="K49" s="16">
        <v>2017</v>
      </c>
      <c r="L49" s="1">
        <v>2</v>
      </c>
      <c r="M49" s="1" t="s">
        <v>86</v>
      </c>
      <c r="O49" s="1" t="s">
        <v>137</v>
      </c>
      <c r="P49" s="1" t="s">
        <v>119</v>
      </c>
      <c r="Q49" s="16">
        <v>9</v>
      </c>
      <c r="R49" s="16">
        <v>6</v>
      </c>
      <c r="S49" s="16">
        <v>2.5</v>
      </c>
      <c r="T49" s="1">
        <v>1</v>
      </c>
      <c r="AT49" s="1">
        <v>2</v>
      </c>
      <c r="BW49" s="14" t="str">
        <f t="shared" si="1"/>
        <v/>
      </c>
      <c r="BX49" s="15" t="str">
        <f t="shared" si="2"/>
        <v/>
      </c>
      <c r="BY49" s="15" t="str">
        <f t="shared" si="3"/>
        <v/>
      </c>
      <c r="BZ49" s="14" t="str">
        <f t="shared" si="4"/>
        <v/>
      </c>
      <c r="CA49" s="14">
        <f t="shared" si="5"/>
        <v>1</v>
      </c>
      <c r="CB49" s="14" t="str">
        <f t="shared" si="6"/>
        <v/>
      </c>
      <c r="CC49" s="14" t="str">
        <f t="shared" si="7"/>
        <v/>
      </c>
      <c r="CD49" s="14" t="str">
        <f t="shared" si="8"/>
        <v/>
      </c>
      <c r="CE49" s="14" t="str">
        <f t="shared" si="9"/>
        <v/>
      </c>
      <c r="CF49" s="14" t="str">
        <f t="shared" si="10"/>
        <v>N</v>
      </c>
    </row>
    <row r="50" spans="1:84" x14ac:dyDescent="0.3">
      <c r="A50" s="1">
        <v>2017</v>
      </c>
      <c r="B50" s="1">
        <v>12</v>
      </c>
      <c r="C50" s="1">
        <v>3</v>
      </c>
      <c r="D50" s="1" t="str">
        <f t="shared" si="0"/>
        <v>12/3/2017</v>
      </c>
      <c r="E50" s="1" t="s">
        <v>98</v>
      </c>
      <c r="F50" s="1" t="s">
        <v>92</v>
      </c>
      <c r="G50" s="12" t="str">
        <f>VLOOKUP($F50,[1]SITES!$A$1:$I$35,6,FALSE)</f>
        <v>Nearshore</v>
      </c>
      <c r="H50" s="12" t="str">
        <f>VLOOKUP($F50,[1]SITES!$A$1:$I$35,7,FALSE)</f>
        <v>Island</v>
      </c>
      <c r="I50" s="12" t="str">
        <f>VLOOKUP($F50,[1]SITES!$A$1:$I$35,8,FALSE)</f>
        <v>Nearshore</v>
      </c>
      <c r="J50" s="1" t="s">
        <v>85</v>
      </c>
      <c r="K50" s="16">
        <v>2017</v>
      </c>
      <c r="L50" s="1">
        <v>2</v>
      </c>
      <c r="M50" s="1" t="s">
        <v>86</v>
      </c>
      <c r="O50" s="1" t="s">
        <v>137</v>
      </c>
      <c r="P50" s="1" t="s">
        <v>122</v>
      </c>
      <c r="Q50" s="16">
        <v>15</v>
      </c>
      <c r="R50" s="16">
        <v>12</v>
      </c>
      <c r="S50" s="16">
        <v>1</v>
      </c>
      <c r="T50" s="1">
        <v>5</v>
      </c>
      <c r="BW50" s="14" t="str">
        <f t="shared" si="1"/>
        <v/>
      </c>
      <c r="BX50" s="15" t="str">
        <f t="shared" si="2"/>
        <v/>
      </c>
      <c r="BY50" s="15" t="str">
        <f t="shared" si="3"/>
        <v/>
      </c>
      <c r="BZ50" s="14" t="str">
        <f t="shared" si="4"/>
        <v/>
      </c>
      <c r="CA50" s="14">
        <f t="shared" si="5"/>
        <v>5</v>
      </c>
      <c r="CB50" s="14" t="str">
        <f t="shared" si="6"/>
        <v/>
      </c>
      <c r="CC50" s="14" t="str">
        <f t="shared" si="7"/>
        <v/>
      </c>
      <c r="CD50" s="14" t="str">
        <f t="shared" si="8"/>
        <v/>
      </c>
      <c r="CE50" s="14" t="str">
        <f t="shared" si="9"/>
        <v/>
      </c>
      <c r="CF50" s="14" t="str">
        <f t="shared" si="10"/>
        <v>N</v>
      </c>
    </row>
    <row r="51" spans="1:84" x14ac:dyDescent="0.3">
      <c r="A51" s="1">
        <v>2017</v>
      </c>
      <c r="B51" s="1">
        <v>12</v>
      </c>
      <c r="C51" s="1">
        <v>8</v>
      </c>
      <c r="D51" s="1" t="str">
        <f t="shared" si="0"/>
        <v>12/8/2017</v>
      </c>
      <c r="E51" s="1" t="s">
        <v>98</v>
      </c>
      <c r="F51" s="1" t="s">
        <v>92</v>
      </c>
      <c r="G51" s="12" t="str">
        <f>VLOOKUP($F51,[1]SITES!$A$1:$I$35,6,FALSE)</f>
        <v>Nearshore</v>
      </c>
      <c r="H51" s="12" t="str">
        <f>VLOOKUP($F51,[1]SITES!$A$1:$I$35,7,FALSE)</f>
        <v>Island</v>
      </c>
      <c r="I51" s="12" t="str">
        <f>VLOOKUP($F51,[1]SITES!$A$1:$I$35,8,FALSE)</f>
        <v>Nearshore</v>
      </c>
      <c r="J51" s="1" t="s">
        <v>85</v>
      </c>
      <c r="K51" s="16">
        <v>2017</v>
      </c>
      <c r="L51" s="1">
        <v>3</v>
      </c>
      <c r="M51" s="1" t="s">
        <v>86</v>
      </c>
      <c r="O51" s="1" t="s">
        <v>93</v>
      </c>
      <c r="P51" s="1" t="s">
        <v>151</v>
      </c>
      <c r="Q51" s="16">
        <v>40</v>
      </c>
      <c r="R51" s="16">
        <v>30</v>
      </c>
      <c r="S51" s="16">
        <v>40</v>
      </c>
      <c r="T51" s="1">
        <v>15</v>
      </c>
      <c r="BJ51" s="1">
        <v>5</v>
      </c>
      <c r="BQ51" s="16">
        <v>80</v>
      </c>
      <c r="BW51" s="14" t="str">
        <f t="shared" si="1"/>
        <v/>
      </c>
      <c r="BX51" s="15">
        <f t="shared" si="2"/>
        <v>5</v>
      </c>
      <c r="BY51" s="15">
        <f t="shared" si="3"/>
        <v>80</v>
      </c>
      <c r="BZ51" s="14" t="str">
        <f t="shared" si="4"/>
        <v/>
      </c>
      <c r="CA51" s="14">
        <f t="shared" si="5"/>
        <v>15</v>
      </c>
      <c r="CB51" s="14" t="str">
        <f t="shared" si="6"/>
        <v/>
      </c>
      <c r="CC51" s="14" t="str">
        <f t="shared" si="7"/>
        <v/>
      </c>
      <c r="CD51" s="14" t="str">
        <f t="shared" si="8"/>
        <v/>
      </c>
      <c r="CE51" s="14" t="str">
        <f t="shared" si="9"/>
        <v/>
      </c>
      <c r="CF51" s="14" t="str">
        <f t="shared" si="10"/>
        <v>Y</v>
      </c>
    </row>
    <row r="52" spans="1:84" x14ac:dyDescent="0.3">
      <c r="A52" s="1">
        <v>2017</v>
      </c>
      <c r="B52" s="1">
        <v>12</v>
      </c>
      <c r="C52" s="1">
        <v>8</v>
      </c>
      <c r="D52" s="1" t="str">
        <f t="shared" si="0"/>
        <v>12/8/2017</v>
      </c>
      <c r="E52" s="1" t="s">
        <v>98</v>
      </c>
      <c r="F52" s="1" t="s">
        <v>92</v>
      </c>
      <c r="G52" s="12" t="str">
        <f>VLOOKUP($F52,[1]SITES!$A$1:$I$35,6,FALSE)</f>
        <v>Nearshore</v>
      </c>
      <c r="H52" s="12" t="str">
        <f>VLOOKUP($F52,[1]SITES!$A$1:$I$35,7,FALSE)</f>
        <v>Island</v>
      </c>
      <c r="I52" s="12" t="str">
        <f>VLOOKUP($F52,[1]SITES!$A$1:$I$35,8,FALSE)</f>
        <v>Nearshore</v>
      </c>
      <c r="J52" s="1" t="s">
        <v>85</v>
      </c>
      <c r="K52" s="16">
        <v>2017</v>
      </c>
      <c r="L52" s="1">
        <v>3</v>
      </c>
      <c r="M52" s="1" t="s">
        <v>86</v>
      </c>
      <c r="O52" s="1" t="s">
        <v>137</v>
      </c>
      <c r="P52" s="1" t="s">
        <v>136</v>
      </c>
      <c r="Q52" s="16">
        <v>36</v>
      </c>
      <c r="R52" s="16">
        <v>28</v>
      </c>
      <c r="S52" s="16">
        <v>33</v>
      </c>
      <c r="T52" s="1">
        <v>10</v>
      </c>
      <c r="AN52" s="1" t="s">
        <v>104</v>
      </c>
      <c r="AO52" s="1">
        <v>1</v>
      </c>
      <c r="BJ52" s="1">
        <v>15</v>
      </c>
      <c r="BQ52" s="16">
        <v>15</v>
      </c>
      <c r="BW52" s="14" t="str">
        <f t="shared" si="1"/>
        <v/>
      </c>
      <c r="BX52" s="15">
        <f t="shared" si="2"/>
        <v>15</v>
      </c>
      <c r="BY52" s="15">
        <f t="shared" si="3"/>
        <v>15</v>
      </c>
      <c r="BZ52" s="14" t="str">
        <f t="shared" si="4"/>
        <v/>
      </c>
      <c r="CA52" s="14">
        <f t="shared" si="5"/>
        <v>10</v>
      </c>
      <c r="CB52" s="14" t="str">
        <f t="shared" si="6"/>
        <v/>
      </c>
      <c r="CC52" s="14" t="str">
        <f t="shared" si="7"/>
        <v/>
      </c>
      <c r="CD52" s="14">
        <f t="shared" si="8"/>
        <v>1</v>
      </c>
      <c r="CE52" s="14" t="str">
        <f t="shared" si="9"/>
        <v/>
      </c>
      <c r="CF52" s="14" t="str">
        <f t="shared" si="10"/>
        <v>Y</v>
      </c>
    </row>
    <row r="53" spans="1:84" x14ac:dyDescent="0.3">
      <c r="A53" s="1">
        <v>2017</v>
      </c>
      <c r="B53" s="1">
        <v>12</v>
      </c>
      <c r="C53" s="1">
        <v>8</v>
      </c>
      <c r="D53" s="1" t="str">
        <f t="shared" si="0"/>
        <v>12/8/2017</v>
      </c>
      <c r="E53" s="1" t="s">
        <v>98</v>
      </c>
      <c r="F53" s="1" t="s">
        <v>92</v>
      </c>
      <c r="G53" s="12" t="str">
        <f>VLOOKUP($F53,[1]SITES!$A$1:$I$35,6,FALSE)</f>
        <v>Nearshore</v>
      </c>
      <c r="H53" s="12" t="str">
        <f>VLOOKUP($F53,[1]SITES!$A$1:$I$35,7,FALSE)</f>
        <v>Island</v>
      </c>
      <c r="I53" s="12" t="str">
        <f>VLOOKUP($F53,[1]SITES!$A$1:$I$35,8,FALSE)</f>
        <v>Nearshore</v>
      </c>
      <c r="J53" s="1" t="s">
        <v>85</v>
      </c>
      <c r="K53" s="16">
        <v>2017</v>
      </c>
      <c r="L53" s="1">
        <v>3</v>
      </c>
      <c r="M53" s="1" t="s">
        <v>86</v>
      </c>
      <c r="O53" s="1" t="s">
        <v>137</v>
      </c>
      <c r="P53" s="1" t="s">
        <v>136</v>
      </c>
      <c r="Q53" s="16">
        <v>20</v>
      </c>
      <c r="R53" s="16">
        <v>18</v>
      </c>
      <c r="S53" s="16">
        <v>21</v>
      </c>
      <c r="Y53" s="1" t="s">
        <v>128</v>
      </c>
      <c r="Z53" s="1">
        <v>5</v>
      </c>
      <c r="AJ53" s="1" t="s">
        <v>89</v>
      </c>
      <c r="AK53" s="1">
        <v>5</v>
      </c>
      <c r="BJ53" s="1">
        <v>15</v>
      </c>
      <c r="BQ53" s="16">
        <v>5</v>
      </c>
      <c r="BW53" s="14" t="str">
        <f t="shared" si="1"/>
        <v/>
      </c>
      <c r="BX53" s="15">
        <f t="shared" si="2"/>
        <v>15</v>
      </c>
      <c r="BY53" s="15">
        <f t="shared" si="3"/>
        <v>5</v>
      </c>
      <c r="BZ53" s="14" t="str">
        <f t="shared" si="4"/>
        <v/>
      </c>
      <c r="CA53" s="14">
        <f t="shared" si="5"/>
        <v>5</v>
      </c>
      <c r="CB53" s="14" t="str">
        <f t="shared" si="6"/>
        <v/>
      </c>
      <c r="CC53" s="14">
        <f t="shared" si="7"/>
        <v>5</v>
      </c>
      <c r="CD53" s="14" t="str">
        <f t="shared" si="8"/>
        <v/>
      </c>
      <c r="CE53" s="14" t="str">
        <f t="shared" si="9"/>
        <v/>
      </c>
      <c r="CF53" s="14" t="str">
        <f t="shared" si="10"/>
        <v>Y</v>
      </c>
    </row>
    <row r="54" spans="1:84" x14ac:dyDescent="0.3">
      <c r="A54" s="1">
        <v>2017</v>
      </c>
      <c r="B54" s="1">
        <v>12</v>
      </c>
      <c r="C54" s="1">
        <v>8</v>
      </c>
      <c r="D54" s="1" t="str">
        <f t="shared" si="0"/>
        <v>12/8/2017</v>
      </c>
      <c r="E54" s="1" t="s">
        <v>98</v>
      </c>
      <c r="F54" s="1" t="s">
        <v>92</v>
      </c>
      <c r="G54" s="12" t="str">
        <f>VLOOKUP($F54,[1]SITES!$A$1:$I$35,6,FALSE)</f>
        <v>Nearshore</v>
      </c>
      <c r="H54" s="12" t="str">
        <f>VLOOKUP($F54,[1]SITES!$A$1:$I$35,7,FALSE)</f>
        <v>Island</v>
      </c>
      <c r="I54" s="12" t="str">
        <f>VLOOKUP($F54,[1]SITES!$A$1:$I$35,8,FALSE)</f>
        <v>Nearshore</v>
      </c>
      <c r="J54" s="1" t="s">
        <v>85</v>
      </c>
      <c r="K54" s="16">
        <v>2017</v>
      </c>
      <c r="L54" s="1">
        <v>3</v>
      </c>
      <c r="M54" s="1" t="s">
        <v>86</v>
      </c>
      <c r="O54" s="1" t="s">
        <v>137</v>
      </c>
      <c r="P54" s="1" t="s">
        <v>119</v>
      </c>
      <c r="Q54" s="16">
        <v>2</v>
      </c>
      <c r="R54" s="16">
        <v>2</v>
      </c>
      <c r="S54" s="16">
        <v>1</v>
      </c>
      <c r="BQ54" s="16">
        <v>10</v>
      </c>
      <c r="BW54" s="14" t="str">
        <f t="shared" si="1"/>
        <v/>
      </c>
      <c r="BX54" s="15" t="str">
        <f t="shared" si="2"/>
        <v/>
      </c>
      <c r="BY54" s="15">
        <f t="shared" si="3"/>
        <v>10</v>
      </c>
      <c r="BZ54" s="14" t="str">
        <f t="shared" si="4"/>
        <v/>
      </c>
      <c r="CA54" s="14" t="str">
        <f t="shared" si="5"/>
        <v/>
      </c>
      <c r="CB54" s="14" t="str">
        <f t="shared" si="6"/>
        <v/>
      </c>
      <c r="CC54" s="14" t="str">
        <f t="shared" si="7"/>
        <v/>
      </c>
      <c r="CD54" s="14" t="str">
        <f t="shared" si="8"/>
        <v/>
      </c>
      <c r="CE54" s="14" t="str">
        <f t="shared" si="9"/>
        <v/>
      </c>
      <c r="CF54" s="14" t="str">
        <f t="shared" si="10"/>
        <v>N</v>
      </c>
    </row>
    <row r="55" spans="1:84" x14ac:dyDescent="0.3">
      <c r="A55" s="1">
        <v>2017</v>
      </c>
      <c r="B55" s="1">
        <v>12</v>
      </c>
      <c r="C55" s="1">
        <v>8</v>
      </c>
      <c r="D55" s="1" t="str">
        <f t="shared" si="0"/>
        <v>12/8/2017</v>
      </c>
      <c r="E55" s="1" t="s">
        <v>98</v>
      </c>
      <c r="F55" s="1" t="s">
        <v>92</v>
      </c>
      <c r="G55" s="12" t="str">
        <f>VLOOKUP($F55,[1]SITES!$A$1:$I$35,6,FALSE)</f>
        <v>Nearshore</v>
      </c>
      <c r="H55" s="12" t="str">
        <f>VLOOKUP($F55,[1]SITES!$A$1:$I$35,7,FALSE)</f>
        <v>Island</v>
      </c>
      <c r="I55" s="12" t="str">
        <f>VLOOKUP($F55,[1]SITES!$A$1:$I$35,8,FALSE)</f>
        <v>Nearshore</v>
      </c>
      <c r="J55" s="1" t="s">
        <v>85</v>
      </c>
      <c r="K55" s="16">
        <v>2017</v>
      </c>
      <c r="L55" s="1">
        <v>3</v>
      </c>
      <c r="M55" s="1" t="s">
        <v>86</v>
      </c>
      <c r="O55" s="1" t="s">
        <v>137</v>
      </c>
      <c r="P55" s="1" t="s">
        <v>105</v>
      </c>
      <c r="Q55" s="16">
        <v>22</v>
      </c>
      <c r="R55" s="16">
        <v>20</v>
      </c>
      <c r="S55" s="16">
        <v>8</v>
      </c>
      <c r="AJ55" s="1" t="s">
        <v>89</v>
      </c>
      <c r="AK55" s="1">
        <v>3</v>
      </c>
      <c r="AR55" s="1" t="s">
        <v>43</v>
      </c>
      <c r="AS55" s="1">
        <v>2</v>
      </c>
      <c r="AT55" s="1">
        <v>2</v>
      </c>
      <c r="BQ55" s="16">
        <v>3</v>
      </c>
      <c r="BW55" s="14" t="str">
        <f t="shared" si="1"/>
        <v/>
      </c>
      <c r="BX55" s="15" t="str">
        <f t="shared" si="2"/>
        <v/>
      </c>
      <c r="BY55" s="15">
        <f t="shared" si="3"/>
        <v>3</v>
      </c>
      <c r="BZ55" s="14" t="str">
        <f t="shared" si="4"/>
        <v/>
      </c>
      <c r="CA55" s="14" t="str">
        <f t="shared" si="5"/>
        <v/>
      </c>
      <c r="CB55" s="14" t="str">
        <f t="shared" si="6"/>
        <v/>
      </c>
      <c r="CC55" s="14">
        <f t="shared" si="7"/>
        <v>3</v>
      </c>
      <c r="CD55" s="14" t="str">
        <f t="shared" si="8"/>
        <v/>
      </c>
      <c r="CE55" s="14" t="str">
        <f t="shared" si="9"/>
        <v/>
      </c>
      <c r="CF55" s="14" t="str">
        <f t="shared" si="10"/>
        <v>N</v>
      </c>
    </row>
    <row r="56" spans="1:84" x14ac:dyDescent="0.3">
      <c r="A56" s="1">
        <v>2017</v>
      </c>
      <c r="B56" s="1">
        <v>12</v>
      </c>
      <c r="C56" s="1">
        <v>8</v>
      </c>
      <c r="D56" s="1" t="str">
        <f t="shared" si="0"/>
        <v>12/8/2017</v>
      </c>
      <c r="E56" s="1" t="s">
        <v>98</v>
      </c>
      <c r="F56" s="1" t="s">
        <v>92</v>
      </c>
      <c r="G56" s="12" t="str">
        <f>VLOOKUP($F56,[1]SITES!$A$1:$I$35,6,FALSE)</f>
        <v>Nearshore</v>
      </c>
      <c r="H56" s="12" t="str">
        <f>VLOOKUP($F56,[1]SITES!$A$1:$I$35,7,FALSE)</f>
        <v>Island</v>
      </c>
      <c r="I56" s="12" t="str">
        <f>VLOOKUP($F56,[1]SITES!$A$1:$I$35,8,FALSE)</f>
        <v>Nearshore</v>
      </c>
      <c r="J56" s="1" t="s">
        <v>85</v>
      </c>
      <c r="K56" s="16">
        <v>2017</v>
      </c>
      <c r="L56" s="1">
        <v>3</v>
      </c>
      <c r="M56" s="1" t="s">
        <v>86</v>
      </c>
      <c r="O56" s="1" t="s">
        <v>137</v>
      </c>
      <c r="P56" s="1" t="s">
        <v>136</v>
      </c>
      <c r="Q56" s="16">
        <v>42</v>
      </c>
      <c r="R56" s="16">
        <v>28</v>
      </c>
      <c r="S56" s="16">
        <v>28</v>
      </c>
      <c r="T56" s="1">
        <v>10</v>
      </c>
      <c r="AN56" s="1" t="s">
        <v>104</v>
      </c>
      <c r="AO56" s="1">
        <v>10</v>
      </c>
      <c r="AT56" s="1">
        <v>2</v>
      </c>
      <c r="AU56" s="1" t="s">
        <v>153</v>
      </c>
      <c r="AV56" s="1">
        <v>5</v>
      </c>
      <c r="BQ56" s="16">
        <v>10</v>
      </c>
      <c r="BW56" s="14" t="str">
        <f t="shared" si="1"/>
        <v/>
      </c>
      <c r="BX56" s="15" t="str">
        <f t="shared" si="2"/>
        <v/>
      </c>
      <c r="BY56" s="15">
        <f t="shared" si="3"/>
        <v>10</v>
      </c>
      <c r="BZ56" s="14" t="str">
        <f t="shared" si="4"/>
        <v/>
      </c>
      <c r="CA56" s="14">
        <f t="shared" si="5"/>
        <v>10</v>
      </c>
      <c r="CB56" s="14" t="str">
        <f t="shared" si="6"/>
        <v/>
      </c>
      <c r="CC56" s="14" t="str">
        <f t="shared" si="7"/>
        <v/>
      </c>
      <c r="CD56" s="14">
        <f t="shared" si="8"/>
        <v>10</v>
      </c>
      <c r="CE56" s="14">
        <f t="shared" si="9"/>
        <v>5</v>
      </c>
      <c r="CF56" s="14" t="str">
        <f t="shared" si="10"/>
        <v>N</v>
      </c>
    </row>
    <row r="57" spans="1:84" x14ac:dyDescent="0.3">
      <c r="A57" s="1">
        <v>2017</v>
      </c>
      <c r="B57" s="1">
        <v>12</v>
      </c>
      <c r="C57" s="1">
        <v>8</v>
      </c>
      <c r="D57" s="1" t="str">
        <f t="shared" si="0"/>
        <v>12/8/2017</v>
      </c>
      <c r="E57" s="1" t="s">
        <v>98</v>
      </c>
      <c r="F57" s="1" t="s">
        <v>92</v>
      </c>
      <c r="G57" s="12" t="str">
        <f>VLOOKUP($F57,[1]SITES!$A$1:$I$35,6,FALSE)</f>
        <v>Nearshore</v>
      </c>
      <c r="H57" s="12" t="str">
        <f>VLOOKUP($F57,[1]SITES!$A$1:$I$35,7,FALSE)</f>
        <v>Island</v>
      </c>
      <c r="I57" s="12" t="str">
        <f>VLOOKUP($F57,[1]SITES!$A$1:$I$35,8,FALSE)</f>
        <v>Nearshore</v>
      </c>
      <c r="J57" s="1" t="s">
        <v>85</v>
      </c>
      <c r="K57" s="16">
        <v>2017</v>
      </c>
      <c r="L57" s="1">
        <v>3</v>
      </c>
      <c r="M57" s="1" t="s">
        <v>86</v>
      </c>
      <c r="O57" s="1" t="s">
        <v>137</v>
      </c>
      <c r="P57" s="1" t="s">
        <v>87</v>
      </c>
      <c r="Q57" s="16">
        <v>32</v>
      </c>
      <c r="R57" s="16">
        <v>23</v>
      </c>
      <c r="S57" s="16">
        <v>8</v>
      </c>
      <c r="Y57" s="1" t="s">
        <v>128</v>
      </c>
      <c r="Z57" s="1">
        <v>3</v>
      </c>
      <c r="AR57" s="1" t="s">
        <v>43</v>
      </c>
      <c r="AS57" s="1">
        <v>1</v>
      </c>
      <c r="BQ57" s="16">
        <v>40</v>
      </c>
      <c r="BW57" s="14" t="str">
        <f t="shared" si="1"/>
        <v/>
      </c>
      <c r="BX57" s="15" t="str">
        <f t="shared" si="2"/>
        <v/>
      </c>
      <c r="BY57" s="15">
        <f t="shared" si="3"/>
        <v>40</v>
      </c>
      <c r="BZ57" s="14" t="str">
        <f t="shared" si="4"/>
        <v/>
      </c>
      <c r="CA57" s="14">
        <f t="shared" si="5"/>
        <v>3</v>
      </c>
      <c r="CB57" s="14" t="str">
        <f t="shared" si="6"/>
        <v/>
      </c>
      <c r="CC57" s="14" t="str">
        <f t="shared" si="7"/>
        <v/>
      </c>
      <c r="CD57" s="14" t="str">
        <f t="shared" si="8"/>
        <v/>
      </c>
      <c r="CE57" s="14" t="str">
        <f t="shared" si="9"/>
        <v/>
      </c>
      <c r="CF57" s="14" t="str">
        <f t="shared" si="10"/>
        <v>N</v>
      </c>
    </row>
    <row r="58" spans="1:84" x14ac:dyDescent="0.3">
      <c r="A58" s="1">
        <v>2017</v>
      </c>
      <c r="B58" s="1">
        <v>12</v>
      </c>
      <c r="C58" s="1">
        <v>8</v>
      </c>
      <c r="D58" s="1" t="str">
        <f t="shared" si="0"/>
        <v>12/8/2017</v>
      </c>
      <c r="E58" s="1" t="s">
        <v>98</v>
      </c>
      <c r="F58" s="1" t="s">
        <v>92</v>
      </c>
      <c r="G58" s="12" t="str">
        <f>VLOOKUP($F58,[1]SITES!$A$1:$I$35,6,FALSE)</f>
        <v>Nearshore</v>
      </c>
      <c r="H58" s="12" t="str">
        <f>VLOOKUP($F58,[1]SITES!$A$1:$I$35,7,FALSE)</f>
        <v>Island</v>
      </c>
      <c r="I58" s="12" t="str">
        <f>VLOOKUP($F58,[1]SITES!$A$1:$I$35,8,FALSE)</f>
        <v>Nearshore</v>
      </c>
      <c r="J58" s="1" t="s">
        <v>85</v>
      </c>
      <c r="K58" s="16">
        <v>2017</v>
      </c>
      <c r="L58" s="1">
        <v>3</v>
      </c>
      <c r="M58" s="1" t="s">
        <v>86</v>
      </c>
      <c r="O58" s="1" t="s">
        <v>137</v>
      </c>
      <c r="P58" s="1" t="s">
        <v>136</v>
      </c>
      <c r="Q58" s="16">
        <v>32</v>
      </c>
      <c r="R58" s="16">
        <v>32</v>
      </c>
      <c r="S58" s="16">
        <v>22</v>
      </c>
      <c r="T58" s="1">
        <v>3</v>
      </c>
      <c r="AJ58" s="1" t="s">
        <v>89</v>
      </c>
      <c r="AK58" s="1">
        <v>2</v>
      </c>
      <c r="BQ58" s="16">
        <v>15</v>
      </c>
      <c r="BW58" s="14" t="str">
        <f t="shared" si="1"/>
        <v/>
      </c>
      <c r="BX58" s="15" t="str">
        <f t="shared" si="2"/>
        <v/>
      </c>
      <c r="BY58" s="15">
        <f t="shared" si="3"/>
        <v>15</v>
      </c>
      <c r="BZ58" s="14" t="str">
        <f t="shared" si="4"/>
        <v/>
      </c>
      <c r="CA58" s="14">
        <f t="shared" si="5"/>
        <v>3</v>
      </c>
      <c r="CB58" s="14" t="str">
        <f t="shared" si="6"/>
        <v/>
      </c>
      <c r="CC58" s="14">
        <f t="shared" si="7"/>
        <v>2</v>
      </c>
      <c r="CD58" s="14" t="str">
        <f t="shared" si="8"/>
        <v/>
      </c>
      <c r="CE58" s="14" t="str">
        <f t="shared" si="9"/>
        <v/>
      </c>
      <c r="CF58" s="14" t="str">
        <f t="shared" si="10"/>
        <v>N</v>
      </c>
    </row>
    <row r="59" spans="1:84" x14ac:dyDescent="0.3">
      <c r="A59" s="1">
        <v>2017</v>
      </c>
      <c r="B59" s="1">
        <v>12</v>
      </c>
      <c r="C59" s="1">
        <v>8</v>
      </c>
      <c r="D59" s="1" t="str">
        <f t="shared" si="0"/>
        <v>12/8/2017</v>
      </c>
      <c r="E59" s="1" t="s">
        <v>98</v>
      </c>
      <c r="F59" s="1" t="s">
        <v>92</v>
      </c>
      <c r="G59" s="12" t="str">
        <f>VLOOKUP($F59,[1]SITES!$A$1:$I$35,6,FALSE)</f>
        <v>Nearshore</v>
      </c>
      <c r="H59" s="12" t="str">
        <f>VLOOKUP($F59,[1]SITES!$A$1:$I$35,7,FALSE)</f>
        <v>Island</v>
      </c>
      <c r="I59" s="12" t="str">
        <f>VLOOKUP($F59,[1]SITES!$A$1:$I$35,8,FALSE)</f>
        <v>Nearshore</v>
      </c>
      <c r="J59" s="1" t="s">
        <v>85</v>
      </c>
      <c r="K59" s="16">
        <v>2017</v>
      </c>
      <c r="L59" s="1">
        <v>3</v>
      </c>
      <c r="M59" s="1" t="s">
        <v>86</v>
      </c>
      <c r="O59" s="1" t="s">
        <v>137</v>
      </c>
      <c r="P59" s="1" t="s">
        <v>123</v>
      </c>
      <c r="Q59" s="16">
        <v>18</v>
      </c>
      <c r="R59" s="16">
        <v>15</v>
      </c>
      <c r="S59" s="16">
        <v>5</v>
      </c>
      <c r="T59" s="1">
        <v>20</v>
      </c>
      <c r="AT59" s="1">
        <v>5</v>
      </c>
      <c r="BW59" s="14" t="str">
        <f t="shared" si="1"/>
        <v/>
      </c>
      <c r="BX59" s="15" t="str">
        <f t="shared" si="2"/>
        <v/>
      </c>
      <c r="BY59" s="15" t="str">
        <f t="shared" si="3"/>
        <v/>
      </c>
      <c r="BZ59" s="14" t="str">
        <f t="shared" si="4"/>
        <v/>
      </c>
      <c r="CA59" s="14">
        <f t="shared" si="5"/>
        <v>20</v>
      </c>
      <c r="CB59" s="14" t="str">
        <f t="shared" si="6"/>
        <v/>
      </c>
      <c r="CC59" s="14" t="str">
        <f t="shared" si="7"/>
        <v/>
      </c>
      <c r="CD59" s="14" t="str">
        <f t="shared" si="8"/>
        <v/>
      </c>
      <c r="CE59" s="14" t="str">
        <f t="shared" si="9"/>
        <v/>
      </c>
      <c r="CF59" s="14" t="str">
        <f t="shared" si="10"/>
        <v>N</v>
      </c>
    </row>
    <row r="60" spans="1:84" x14ac:dyDescent="0.3">
      <c r="A60" s="1">
        <v>2017</v>
      </c>
      <c r="B60" s="1">
        <v>12</v>
      </c>
      <c r="C60" s="1">
        <v>8</v>
      </c>
      <c r="D60" s="1" t="str">
        <f t="shared" si="0"/>
        <v>12/8/2017</v>
      </c>
      <c r="E60" s="1" t="s">
        <v>98</v>
      </c>
      <c r="F60" s="1" t="s">
        <v>92</v>
      </c>
      <c r="G60" s="12" t="str">
        <f>VLOOKUP($F60,[1]SITES!$A$1:$I$35,6,FALSE)</f>
        <v>Nearshore</v>
      </c>
      <c r="H60" s="12" t="str">
        <f>VLOOKUP($F60,[1]SITES!$A$1:$I$35,7,FALSE)</f>
        <v>Island</v>
      </c>
      <c r="I60" s="12" t="str">
        <f>VLOOKUP($F60,[1]SITES!$A$1:$I$35,8,FALSE)</f>
        <v>Nearshore</v>
      </c>
      <c r="J60" s="1" t="s">
        <v>85</v>
      </c>
      <c r="K60" s="16">
        <v>2017</v>
      </c>
      <c r="L60" s="1">
        <v>3</v>
      </c>
      <c r="M60" s="1" t="s">
        <v>86</v>
      </c>
      <c r="O60" s="1" t="s">
        <v>137</v>
      </c>
      <c r="P60" s="1" t="s">
        <v>119</v>
      </c>
      <c r="Q60" s="16">
        <v>15</v>
      </c>
      <c r="R60" s="16">
        <v>14</v>
      </c>
      <c r="S60" s="16">
        <v>9</v>
      </c>
      <c r="T60" s="1">
        <v>10</v>
      </c>
      <c r="BW60" s="14" t="str">
        <f t="shared" si="1"/>
        <v/>
      </c>
      <c r="BX60" s="15" t="str">
        <f t="shared" si="2"/>
        <v/>
      </c>
      <c r="BY60" s="15" t="str">
        <f t="shared" si="3"/>
        <v/>
      </c>
      <c r="BZ60" s="14" t="str">
        <f t="shared" si="4"/>
        <v/>
      </c>
      <c r="CA60" s="14">
        <f t="shared" si="5"/>
        <v>10</v>
      </c>
      <c r="CB60" s="14" t="str">
        <f t="shared" si="6"/>
        <v/>
      </c>
      <c r="CC60" s="14" t="str">
        <f t="shared" si="7"/>
        <v/>
      </c>
      <c r="CD60" s="14" t="str">
        <f t="shared" si="8"/>
        <v/>
      </c>
      <c r="CE60" s="14" t="str">
        <f t="shared" si="9"/>
        <v/>
      </c>
      <c r="CF60" s="14" t="str">
        <f t="shared" si="10"/>
        <v>N</v>
      </c>
    </row>
    <row r="61" spans="1:84" x14ac:dyDescent="0.3">
      <c r="A61" s="1">
        <v>2017</v>
      </c>
      <c r="B61" s="1">
        <v>12</v>
      </c>
      <c r="C61" s="1">
        <v>8</v>
      </c>
      <c r="D61" s="1" t="str">
        <f t="shared" si="0"/>
        <v>12/8/2017</v>
      </c>
      <c r="E61" s="1" t="s">
        <v>98</v>
      </c>
      <c r="F61" s="1" t="s">
        <v>92</v>
      </c>
      <c r="G61" s="12" t="str">
        <f>VLOOKUP($F61,[1]SITES!$A$1:$I$35,6,FALSE)</f>
        <v>Nearshore</v>
      </c>
      <c r="H61" s="12" t="str">
        <f>VLOOKUP($F61,[1]SITES!$A$1:$I$35,7,FALSE)</f>
        <v>Island</v>
      </c>
      <c r="I61" s="12" t="str">
        <f>VLOOKUP($F61,[1]SITES!$A$1:$I$35,8,FALSE)</f>
        <v>Nearshore</v>
      </c>
      <c r="J61" s="1" t="s">
        <v>85</v>
      </c>
      <c r="K61" s="16">
        <v>2017</v>
      </c>
      <c r="L61" s="1">
        <v>3</v>
      </c>
      <c r="M61" s="1" t="s">
        <v>86</v>
      </c>
      <c r="O61" s="1" t="s">
        <v>137</v>
      </c>
      <c r="P61" s="1" t="s">
        <v>105</v>
      </c>
      <c r="Q61" s="16">
        <v>32</v>
      </c>
      <c r="R61" s="16">
        <v>15</v>
      </c>
      <c r="S61" s="16">
        <v>22</v>
      </c>
      <c r="AN61" s="1" t="s">
        <v>104</v>
      </c>
      <c r="AO61" s="1">
        <v>3</v>
      </c>
      <c r="AT61" s="1">
        <v>3</v>
      </c>
      <c r="BQ61" s="16">
        <v>5</v>
      </c>
      <c r="BW61" s="14" t="str">
        <f t="shared" si="1"/>
        <v/>
      </c>
      <c r="BX61" s="15" t="str">
        <f t="shared" si="2"/>
        <v/>
      </c>
      <c r="BY61" s="15">
        <f t="shared" si="3"/>
        <v>5</v>
      </c>
      <c r="BZ61" s="14" t="str">
        <f t="shared" si="4"/>
        <v/>
      </c>
      <c r="CA61" s="14" t="str">
        <f t="shared" si="5"/>
        <v/>
      </c>
      <c r="CB61" s="14" t="str">
        <f t="shared" si="6"/>
        <v/>
      </c>
      <c r="CC61" s="14" t="str">
        <f t="shared" si="7"/>
        <v/>
      </c>
      <c r="CD61" s="14">
        <f t="shared" si="8"/>
        <v>3</v>
      </c>
      <c r="CE61" s="14" t="str">
        <f t="shared" si="9"/>
        <v/>
      </c>
      <c r="CF61" s="14" t="str">
        <f t="shared" si="10"/>
        <v>N</v>
      </c>
    </row>
    <row r="62" spans="1:84" x14ac:dyDescent="0.3">
      <c r="A62" s="1">
        <v>2017</v>
      </c>
      <c r="B62" s="1">
        <v>12</v>
      </c>
      <c r="C62" s="1">
        <v>8</v>
      </c>
      <c r="D62" s="1" t="str">
        <f t="shared" si="0"/>
        <v>12/8/2017</v>
      </c>
      <c r="E62" s="1" t="s">
        <v>98</v>
      </c>
      <c r="F62" s="1" t="s">
        <v>92</v>
      </c>
      <c r="G62" s="12" t="str">
        <f>VLOOKUP($F62,[1]SITES!$A$1:$I$35,6,FALSE)</f>
        <v>Nearshore</v>
      </c>
      <c r="H62" s="12" t="str">
        <f>VLOOKUP($F62,[1]SITES!$A$1:$I$35,7,FALSE)</f>
        <v>Island</v>
      </c>
      <c r="I62" s="12" t="str">
        <f>VLOOKUP($F62,[1]SITES!$A$1:$I$35,8,FALSE)</f>
        <v>Nearshore</v>
      </c>
      <c r="J62" s="1" t="s">
        <v>85</v>
      </c>
      <c r="K62" s="16">
        <v>2017</v>
      </c>
      <c r="L62" s="1">
        <v>3</v>
      </c>
      <c r="M62" s="1" t="s">
        <v>86</v>
      </c>
      <c r="O62" s="1" t="s">
        <v>137</v>
      </c>
      <c r="P62" s="1" t="s">
        <v>122</v>
      </c>
      <c r="Q62" s="16">
        <v>43</v>
      </c>
      <c r="R62" s="16">
        <v>34</v>
      </c>
      <c r="S62" s="16">
        <v>5</v>
      </c>
      <c r="T62" s="1">
        <v>1</v>
      </c>
      <c r="AT62" s="1">
        <v>20</v>
      </c>
      <c r="BJ62" s="1">
        <v>40</v>
      </c>
      <c r="BQ62" s="16">
        <v>15</v>
      </c>
      <c r="BW62" s="14" t="str">
        <f t="shared" si="1"/>
        <v/>
      </c>
      <c r="BX62" s="15">
        <f t="shared" si="2"/>
        <v>40</v>
      </c>
      <c r="BY62" s="15">
        <f t="shared" si="3"/>
        <v>15</v>
      </c>
      <c r="BZ62" s="14" t="str">
        <f t="shared" si="4"/>
        <v/>
      </c>
      <c r="CA62" s="14">
        <f t="shared" si="5"/>
        <v>1</v>
      </c>
      <c r="CB62" s="14" t="str">
        <f t="shared" si="6"/>
        <v/>
      </c>
      <c r="CC62" s="14" t="str">
        <f t="shared" si="7"/>
        <v/>
      </c>
      <c r="CD62" s="14" t="str">
        <f t="shared" si="8"/>
        <v/>
      </c>
      <c r="CE62" s="14" t="str">
        <f t="shared" si="9"/>
        <v/>
      </c>
      <c r="CF62" s="14" t="str">
        <f t="shared" si="10"/>
        <v>Y</v>
      </c>
    </row>
    <row r="63" spans="1:84" x14ac:dyDescent="0.3">
      <c r="A63" s="1">
        <v>2017</v>
      </c>
      <c r="B63" s="1">
        <v>12</v>
      </c>
      <c r="C63" s="1">
        <v>8</v>
      </c>
      <c r="D63" s="1" t="str">
        <f t="shared" si="0"/>
        <v>12/8/2017</v>
      </c>
      <c r="E63" s="1" t="s">
        <v>98</v>
      </c>
      <c r="F63" s="1" t="s">
        <v>92</v>
      </c>
      <c r="G63" s="12" t="str">
        <f>VLOOKUP($F63,[1]SITES!$A$1:$I$35,6,FALSE)</f>
        <v>Nearshore</v>
      </c>
      <c r="H63" s="12" t="str">
        <f>VLOOKUP($F63,[1]SITES!$A$1:$I$35,7,FALSE)</f>
        <v>Island</v>
      </c>
      <c r="I63" s="12" t="str">
        <f>VLOOKUP($F63,[1]SITES!$A$1:$I$35,8,FALSE)</f>
        <v>Nearshore</v>
      </c>
      <c r="J63" s="1" t="s">
        <v>85</v>
      </c>
      <c r="K63" s="16">
        <v>2017</v>
      </c>
      <c r="L63" s="1">
        <v>3</v>
      </c>
      <c r="M63" s="1" t="s">
        <v>86</v>
      </c>
      <c r="O63" s="1" t="s">
        <v>137</v>
      </c>
      <c r="P63" s="1" t="s">
        <v>119</v>
      </c>
      <c r="Q63" s="16">
        <v>8</v>
      </c>
      <c r="R63" s="16">
        <v>5</v>
      </c>
      <c r="S63" s="16">
        <v>1</v>
      </c>
      <c r="BQ63" s="16">
        <v>70</v>
      </c>
      <c r="BW63" s="14" t="str">
        <f t="shared" si="1"/>
        <v/>
      </c>
      <c r="BX63" s="15" t="str">
        <f t="shared" si="2"/>
        <v/>
      </c>
      <c r="BY63" s="15">
        <f t="shared" si="3"/>
        <v>70</v>
      </c>
      <c r="BZ63" s="14" t="str">
        <f t="shared" si="4"/>
        <v/>
      </c>
      <c r="CA63" s="14" t="str">
        <f t="shared" si="5"/>
        <v/>
      </c>
      <c r="CB63" s="14" t="str">
        <f t="shared" si="6"/>
        <v/>
      </c>
      <c r="CC63" s="14" t="str">
        <f t="shared" si="7"/>
        <v/>
      </c>
      <c r="CD63" s="14" t="str">
        <f t="shared" si="8"/>
        <v/>
      </c>
      <c r="CE63" s="14" t="str">
        <f t="shared" si="9"/>
        <v/>
      </c>
      <c r="CF63" s="14" t="str">
        <f t="shared" si="10"/>
        <v>N</v>
      </c>
    </row>
    <row r="64" spans="1:84" x14ac:dyDescent="0.3">
      <c r="A64" s="1">
        <v>2017</v>
      </c>
      <c r="B64" s="1">
        <v>12</v>
      </c>
      <c r="C64" s="1">
        <v>8</v>
      </c>
      <c r="D64" s="1" t="str">
        <f t="shared" si="0"/>
        <v>12/8/2017</v>
      </c>
      <c r="E64" s="1" t="s">
        <v>98</v>
      </c>
      <c r="F64" s="1" t="s">
        <v>92</v>
      </c>
      <c r="G64" s="12" t="str">
        <f>VLOOKUP($F64,[1]SITES!$A$1:$I$35,6,FALSE)</f>
        <v>Nearshore</v>
      </c>
      <c r="H64" s="12" t="str">
        <f>VLOOKUP($F64,[1]SITES!$A$1:$I$35,7,FALSE)</f>
        <v>Island</v>
      </c>
      <c r="I64" s="12" t="str">
        <f>VLOOKUP($F64,[1]SITES!$A$1:$I$35,8,FALSE)</f>
        <v>Nearshore</v>
      </c>
      <c r="J64" s="1" t="s">
        <v>85</v>
      </c>
      <c r="K64" s="16">
        <v>2017</v>
      </c>
      <c r="L64" s="1">
        <v>3</v>
      </c>
      <c r="M64" s="1" t="s">
        <v>86</v>
      </c>
      <c r="O64" s="1" t="s">
        <v>137</v>
      </c>
      <c r="P64" s="1" t="s">
        <v>106</v>
      </c>
      <c r="Q64" s="16">
        <v>4</v>
      </c>
      <c r="R64" s="16">
        <v>4</v>
      </c>
      <c r="S64" s="16">
        <v>1</v>
      </c>
      <c r="BW64" s="14" t="str">
        <f t="shared" si="1"/>
        <v/>
      </c>
      <c r="BX64" s="15" t="str">
        <f t="shared" si="2"/>
        <v/>
      </c>
      <c r="BY64" s="15" t="str">
        <f t="shared" si="3"/>
        <v/>
      </c>
      <c r="BZ64" s="14" t="str">
        <f t="shared" si="4"/>
        <v/>
      </c>
      <c r="CA64" s="14" t="str">
        <f t="shared" si="5"/>
        <v/>
      </c>
      <c r="CB64" s="14" t="str">
        <f t="shared" si="6"/>
        <v/>
      </c>
      <c r="CC64" s="14" t="str">
        <f t="shared" si="7"/>
        <v/>
      </c>
      <c r="CD64" s="14" t="str">
        <f t="shared" si="8"/>
        <v/>
      </c>
      <c r="CE64" s="14" t="str">
        <f t="shared" si="9"/>
        <v/>
      </c>
      <c r="CF64" s="14" t="str">
        <f t="shared" si="10"/>
        <v>N</v>
      </c>
    </row>
    <row r="65" spans="1:84" x14ac:dyDescent="0.3">
      <c r="A65" s="1">
        <v>2017</v>
      </c>
      <c r="B65" s="1">
        <v>12</v>
      </c>
      <c r="C65" s="1">
        <v>8</v>
      </c>
      <c r="D65" s="1" t="str">
        <f t="shared" si="0"/>
        <v>12/8/2017</v>
      </c>
      <c r="E65" s="1" t="s">
        <v>98</v>
      </c>
      <c r="F65" s="1" t="s">
        <v>92</v>
      </c>
      <c r="G65" s="12" t="str">
        <f>VLOOKUP($F65,[1]SITES!$A$1:$I$35,6,FALSE)</f>
        <v>Nearshore</v>
      </c>
      <c r="H65" s="12" t="str">
        <f>VLOOKUP($F65,[1]SITES!$A$1:$I$35,7,FALSE)</f>
        <v>Island</v>
      </c>
      <c r="I65" s="12" t="str">
        <f>VLOOKUP($F65,[1]SITES!$A$1:$I$35,8,FALSE)</f>
        <v>Nearshore</v>
      </c>
      <c r="J65" s="1" t="s">
        <v>85</v>
      </c>
      <c r="K65" s="16">
        <v>2017</v>
      </c>
      <c r="L65" s="1">
        <v>3</v>
      </c>
      <c r="M65" s="1" t="s">
        <v>86</v>
      </c>
      <c r="O65" s="1" t="s">
        <v>137</v>
      </c>
      <c r="P65" s="1" t="s">
        <v>97</v>
      </c>
      <c r="Q65" s="16">
        <v>10</v>
      </c>
      <c r="R65" s="16">
        <v>6</v>
      </c>
      <c r="S65" s="16">
        <v>3</v>
      </c>
      <c r="T65" s="1">
        <v>10</v>
      </c>
      <c r="BQ65" s="16">
        <v>10</v>
      </c>
      <c r="BW65" s="14" t="str">
        <f t="shared" si="1"/>
        <v/>
      </c>
      <c r="BX65" s="15" t="str">
        <f t="shared" si="2"/>
        <v/>
      </c>
      <c r="BY65" s="15">
        <f t="shared" si="3"/>
        <v>10</v>
      </c>
      <c r="BZ65" s="14" t="str">
        <f t="shared" si="4"/>
        <v/>
      </c>
      <c r="CA65" s="14">
        <f t="shared" si="5"/>
        <v>10</v>
      </c>
      <c r="CB65" s="14" t="str">
        <f t="shared" si="6"/>
        <v/>
      </c>
      <c r="CC65" s="14" t="str">
        <f t="shared" si="7"/>
        <v/>
      </c>
      <c r="CD65" s="14" t="str">
        <f t="shared" si="8"/>
        <v/>
      </c>
      <c r="CE65" s="14" t="str">
        <f t="shared" si="9"/>
        <v/>
      </c>
      <c r="CF65" s="14" t="str">
        <f t="shared" si="10"/>
        <v>N</v>
      </c>
    </row>
    <row r="66" spans="1:84" x14ac:dyDescent="0.3">
      <c r="A66" s="1">
        <v>2017</v>
      </c>
      <c r="B66" s="1">
        <v>12</v>
      </c>
      <c r="C66" s="1">
        <v>8</v>
      </c>
      <c r="D66" s="1" t="str">
        <f t="shared" ref="D66:D129" si="11">CONCATENATE(B66,"/",C66,"/",A66)</f>
        <v>12/8/2017</v>
      </c>
      <c r="E66" s="1" t="s">
        <v>98</v>
      </c>
      <c r="F66" s="1" t="s">
        <v>92</v>
      </c>
      <c r="G66" s="12" t="str">
        <f>VLOOKUP($F66,[1]SITES!$A$1:$I$35,6,FALSE)</f>
        <v>Nearshore</v>
      </c>
      <c r="H66" s="12" t="str">
        <f>VLOOKUP($F66,[1]SITES!$A$1:$I$35,7,FALSE)</f>
        <v>Island</v>
      </c>
      <c r="I66" s="12" t="str">
        <f>VLOOKUP($F66,[1]SITES!$A$1:$I$35,8,FALSE)</f>
        <v>Nearshore</v>
      </c>
      <c r="J66" s="1" t="s">
        <v>85</v>
      </c>
      <c r="K66" s="16">
        <v>2017</v>
      </c>
      <c r="L66" s="1">
        <v>3</v>
      </c>
      <c r="M66" s="1" t="s">
        <v>86</v>
      </c>
      <c r="O66" s="1" t="s">
        <v>137</v>
      </c>
      <c r="P66" s="1" t="s">
        <v>97</v>
      </c>
      <c r="Q66" s="16">
        <v>5</v>
      </c>
      <c r="R66" s="16">
        <v>5</v>
      </c>
      <c r="S66" s="16">
        <v>3</v>
      </c>
      <c r="Y66" s="1" t="s">
        <v>128</v>
      </c>
      <c r="Z66" s="1">
        <v>2</v>
      </c>
      <c r="BW66" s="14" t="str">
        <f t="shared" ref="BW66:BW129" si="12">IF(SUM(BS66,BU66)&gt;0,SUM(BS66,BU66),"")</f>
        <v/>
      </c>
      <c r="BX66" s="15" t="str">
        <f t="shared" ref="BX66:BX129" si="13">IF(SUM(BI66:BL66)&gt;0,SUM(BI66:BL66),"")</f>
        <v/>
      </c>
      <c r="BY66" s="15" t="str">
        <f t="shared" ref="BY66:BY129" si="14">IF(SUM(BQ66:BR66)&gt;0,SUM(BQ66:BR66),"")</f>
        <v/>
      </c>
      <c r="BZ66" s="14" t="str">
        <f t="shared" ref="BZ66:BZ129" si="15">IF(SUM(BD66,BF66)&gt;0,SUM(BD66,BF66),"")</f>
        <v/>
      </c>
      <c r="CA66" s="14">
        <f t="shared" ref="CA66:CA129" si="16">IF(SUM(T66:X66,Z66,AB66)&gt;0,SUM(T66:X66,Z66,AB66),"")</f>
        <v>2</v>
      </c>
      <c r="CB66" s="14" t="str">
        <f t="shared" ref="CB66:CB129" si="17">IF(SUM(AD66,AF66,AH66)&gt;0,SUM(AD66,AF66,AH66),"")</f>
        <v/>
      </c>
      <c r="CC66" s="14" t="str">
        <f t="shared" ref="CC66:CC129" si="18">IF(SUM(AK66,AM66)&gt;0,SUM(AK66,AM66),"")</f>
        <v/>
      </c>
      <c r="CD66" s="14" t="str">
        <f t="shared" ref="CD66:CD129" si="19">IF(SUM(AO66,AQ66)&gt;0,SUM(AO66,AQ66),"")</f>
        <v/>
      </c>
      <c r="CE66" s="14" t="str">
        <f t="shared" ref="CE66:CE129" si="20">IF(SUM(AV66,AX66)&gt;0,SUM(AV66,AX66),"")</f>
        <v/>
      </c>
      <c r="CF66" s="14" t="str">
        <f t="shared" ref="CF66:CF129" si="21">IF(SUM(BW66:BX66)&gt;0,"Y","N")</f>
        <v>N</v>
      </c>
    </row>
    <row r="67" spans="1:84" x14ac:dyDescent="0.3">
      <c r="A67" s="1">
        <v>2017</v>
      </c>
      <c r="B67" s="1">
        <v>12</v>
      </c>
      <c r="C67" s="1">
        <v>8</v>
      </c>
      <c r="D67" s="1" t="str">
        <f t="shared" si="11"/>
        <v>12/8/2017</v>
      </c>
      <c r="E67" s="1" t="s">
        <v>98</v>
      </c>
      <c r="F67" s="1" t="s">
        <v>92</v>
      </c>
      <c r="G67" s="12" t="str">
        <f>VLOOKUP($F67,[1]SITES!$A$1:$I$35,6,FALSE)</f>
        <v>Nearshore</v>
      </c>
      <c r="H67" s="12" t="str">
        <f>VLOOKUP($F67,[1]SITES!$A$1:$I$35,7,FALSE)</f>
        <v>Island</v>
      </c>
      <c r="I67" s="12" t="str">
        <f>VLOOKUP($F67,[1]SITES!$A$1:$I$35,8,FALSE)</f>
        <v>Nearshore</v>
      </c>
      <c r="J67" s="1" t="s">
        <v>85</v>
      </c>
      <c r="K67" s="16">
        <v>2017</v>
      </c>
      <c r="L67" s="1">
        <v>3</v>
      </c>
      <c r="M67" s="1" t="s">
        <v>86</v>
      </c>
      <c r="O67" s="1" t="s">
        <v>137</v>
      </c>
      <c r="P67" s="1" t="s">
        <v>87</v>
      </c>
      <c r="Q67" s="16">
        <v>15</v>
      </c>
      <c r="R67" s="16">
        <v>8</v>
      </c>
      <c r="S67" s="16">
        <v>3</v>
      </c>
      <c r="AJ67" s="1" t="s">
        <v>89</v>
      </c>
      <c r="AK67" s="1">
        <v>5</v>
      </c>
      <c r="BQ67" s="16">
        <v>40</v>
      </c>
      <c r="BW67" s="14" t="str">
        <f t="shared" si="12"/>
        <v/>
      </c>
      <c r="BX67" s="15" t="str">
        <f t="shared" si="13"/>
        <v/>
      </c>
      <c r="BY67" s="15">
        <f t="shared" si="14"/>
        <v>40</v>
      </c>
      <c r="BZ67" s="14" t="str">
        <f t="shared" si="15"/>
        <v/>
      </c>
      <c r="CA67" s="14" t="str">
        <f t="shared" si="16"/>
        <v/>
      </c>
      <c r="CB67" s="14" t="str">
        <f t="shared" si="17"/>
        <v/>
      </c>
      <c r="CC67" s="14">
        <f t="shared" si="18"/>
        <v>5</v>
      </c>
      <c r="CD67" s="14" t="str">
        <f t="shared" si="19"/>
        <v/>
      </c>
      <c r="CE67" s="14" t="str">
        <f t="shared" si="20"/>
        <v/>
      </c>
      <c r="CF67" s="14" t="str">
        <f t="shared" si="21"/>
        <v>N</v>
      </c>
    </row>
    <row r="68" spans="1:84" x14ac:dyDescent="0.3">
      <c r="A68" s="1">
        <v>2017</v>
      </c>
      <c r="B68" s="1">
        <v>12</v>
      </c>
      <c r="C68" s="1">
        <v>8</v>
      </c>
      <c r="D68" s="1" t="str">
        <f t="shared" si="11"/>
        <v>12/8/2017</v>
      </c>
      <c r="E68" s="1" t="s">
        <v>98</v>
      </c>
      <c r="F68" s="1" t="s">
        <v>92</v>
      </c>
      <c r="G68" s="12" t="str">
        <f>VLOOKUP($F68,[1]SITES!$A$1:$I$35,6,FALSE)</f>
        <v>Nearshore</v>
      </c>
      <c r="H68" s="12" t="str">
        <f>VLOOKUP($F68,[1]SITES!$A$1:$I$35,7,FALSE)</f>
        <v>Island</v>
      </c>
      <c r="I68" s="12" t="str">
        <f>VLOOKUP($F68,[1]SITES!$A$1:$I$35,8,FALSE)</f>
        <v>Nearshore</v>
      </c>
      <c r="J68" s="1" t="s">
        <v>85</v>
      </c>
      <c r="K68" s="16">
        <v>2017</v>
      </c>
      <c r="L68" s="1">
        <v>3</v>
      </c>
      <c r="M68" s="1" t="s">
        <v>86</v>
      </c>
      <c r="O68" s="1" t="s">
        <v>137</v>
      </c>
      <c r="P68" s="1" t="s">
        <v>94</v>
      </c>
      <c r="Q68" s="16">
        <v>5</v>
      </c>
      <c r="R68" s="16">
        <v>4</v>
      </c>
      <c r="S68" s="16">
        <v>4</v>
      </c>
      <c r="Y68" s="1" t="s">
        <v>128</v>
      </c>
      <c r="Z68" s="1">
        <v>5</v>
      </c>
      <c r="BG68" s="17" t="s">
        <v>190</v>
      </c>
      <c r="BR68" s="16">
        <v>10</v>
      </c>
      <c r="BW68" s="14" t="str">
        <f t="shared" si="12"/>
        <v/>
      </c>
      <c r="BX68" s="15" t="str">
        <f t="shared" si="13"/>
        <v/>
      </c>
      <c r="BY68" s="15">
        <f t="shared" si="14"/>
        <v>10</v>
      </c>
      <c r="BZ68" s="14" t="str">
        <f t="shared" si="15"/>
        <v/>
      </c>
      <c r="CA68" s="14">
        <f t="shared" si="16"/>
        <v>5</v>
      </c>
      <c r="CB68" s="14" t="str">
        <f t="shared" si="17"/>
        <v/>
      </c>
      <c r="CC68" s="14" t="str">
        <f t="shared" si="18"/>
        <v/>
      </c>
      <c r="CD68" s="14" t="str">
        <f t="shared" si="19"/>
        <v/>
      </c>
      <c r="CE68" s="14" t="str">
        <f t="shared" si="20"/>
        <v/>
      </c>
      <c r="CF68" s="14" t="str">
        <f t="shared" si="21"/>
        <v>N</v>
      </c>
    </row>
    <row r="69" spans="1:84" x14ac:dyDescent="0.3">
      <c r="A69" s="1">
        <v>2017</v>
      </c>
      <c r="B69" s="1">
        <v>12</v>
      </c>
      <c r="C69" s="1">
        <v>7</v>
      </c>
      <c r="D69" s="1" t="str">
        <f t="shared" si="11"/>
        <v>12/7/2017</v>
      </c>
      <c r="E69" s="1" t="s">
        <v>98</v>
      </c>
      <c r="F69" s="1" t="s">
        <v>92</v>
      </c>
      <c r="G69" s="12" t="str">
        <f>VLOOKUP($F69,[1]SITES!$A$1:$I$35,6,FALSE)</f>
        <v>Nearshore</v>
      </c>
      <c r="H69" s="12" t="str">
        <f>VLOOKUP($F69,[1]SITES!$A$1:$I$35,7,FALSE)</f>
        <v>Island</v>
      </c>
      <c r="I69" s="12" t="str">
        <f>VLOOKUP($F69,[1]SITES!$A$1:$I$35,8,FALSE)</f>
        <v>Nearshore</v>
      </c>
      <c r="J69" s="1" t="s">
        <v>85</v>
      </c>
      <c r="K69" s="16">
        <v>2017</v>
      </c>
      <c r="L69" s="1">
        <v>3</v>
      </c>
      <c r="M69" s="1" t="s">
        <v>86</v>
      </c>
      <c r="O69" s="1" t="s">
        <v>143</v>
      </c>
      <c r="P69" s="1" t="s">
        <v>111</v>
      </c>
      <c r="Q69" s="16">
        <v>30</v>
      </c>
      <c r="R69" s="16">
        <v>25</v>
      </c>
      <c r="S69" s="16">
        <v>21</v>
      </c>
      <c r="T69" s="1">
        <v>2</v>
      </c>
      <c r="Y69" s="1" t="s">
        <v>128</v>
      </c>
      <c r="Z69" s="1">
        <v>1</v>
      </c>
      <c r="AJ69" s="1" t="s">
        <v>89</v>
      </c>
      <c r="AK69" s="1">
        <v>5</v>
      </c>
      <c r="BQ69" s="16">
        <v>9</v>
      </c>
      <c r="BR69" s="16">
        <v>1</v>
      </c>
      <c r="BW69" s="14" t="str">
        <f t="shared" si="12"/>
        <v/>
      </c>
      <c r="BX69" s="15" t="str">
        <f t="shared" si="13"/>
        <v/>
      </c>
      <c r="BY69" s="15">
        <f t="shared" si="14"/>
        <v>10</v>
      </c>
      <c r="BZ69" s="14" t="str">
        <f t="shared" si="15"/>
        <v/>
      </c>
      <c r="CA69" s="14">
        <f t="shared" si="16"/>
        <v>3</v>
      </c>
      <c r="CB69" s="14" t="str">
        <f t="shared" si="17"/>
        <v/>
      </c>
      <c r="CC69" s="14">
        <f t="shared" si="18"/>
        <v>5</v>
      </c>
      <c r="CD69" s="14" t="str">
        <f t="shared" si="19"/>
        <v/>
      </c>
      <c r="CE69" s="14" t="str">
        <f t="shared" si="20"/>
        <v/>
      </c>
      <c r="CF69" s="14" t="str">
        <f t="shared" si="21"/>
        <v>N</v>
      </c>
    </row>
    <row r="70" spans="1:84" x14ac:dyDescent="0.3">
      <c r="A70" s="1">
        <v>2017</v>
      </c>
      <c r="B70" s="1">
        <v>12</v>
      </c>
      <c r="C70" s="1">
        <v>7</v>
      </c>
      <c r="D70" s="1" t="str">
        <f t="shared" si="11"/>
        <v>12/7/2017</v>
      </c>
      <c r="E70" s="1" t="s">
        <v>98</v>
      </c>
      <c r="F70" s="1" t="s">
        <v>92</v>
      </c>
      <c r="G70" s="12" t="str">
        <f>VLOOKUP($F70,[1]SITES!$A$1:$I$35,6,FALSE)</f>
        <v>Nearshore</v>
      </c>
      <c r="H70" s="12" t="str">
        <f>VLOOKUP($F70,[1]SITES!$A$1:$I$35,7,FALSE)</f>
        <v>Island</v>
      </c>
      <c r="I70" s="12" t="str">
        <f>VLOOKUP($F70,[1]SITES!$A$1:$I$35,8,FALSE)</f>
        <v>Nearshore</v>
      </c>
      <c r="J70" s="1" t="s">
        <v>85</v>
      </c>
      <c r="K70" s="16">
        <v>2017</v>
      </c>
      <c r="L70" s="1">
        <v>3</v>
      </c>
      <c r="M70" s="1" t="s">
        <v>86</v>
      </c>
      <c r="O70" s="1" t="s">
        <v>143</v>
      </c>
      <c r="P70" s="1" t="s">
        <v>119</v>
      </c>
      <c r="Q70" s="16">
        <v>7</v>
      </c>
      <c r="R70" s="16">
        <v>5</v>
      </c>
      <c r="S70" s="16">
        <v>2</v>
      </c>
      <c r="T70" s="1">
        <v>5</v>
      </c>
      <c r="AT70" s="1">
        <v>1</v>
      </c>
      <c r="BW70" s="14" t="str">
        <f t="shared" si="12"/>
        <v/>
      </c>
      <c r="BX70" s="15" t="str">
        <f t="shared" si="13"/>
        <v/>
      </c>
      <c r="BY70" s="15" t="str">
        <f t="shared" si="14"/>
        <v/>
      </c>
      <c r="BZ70" s="14" t="str">
        <f t="shared" si="15"/>
        <v/>
      </c>
      <c r="CA70" s="14">
        <f t="shared" si="16"/>
        <v>5</v>
      </c>
      <c r="CB70" s="14" t="str">
        <f t="shared" si="17"/>
        <v/>
      </c>
      <c r="CC70" s="14" t="str">
        <f t="shared" si="18"/>
        <v/>
      </c>
      <c r="CD70" s="14" t="str">
        <f t="shared" si="19"/>
        <v/>
      </c>
      <c r="CE70" s="14" t="str">
        <f t="shared" si="20"/>
        <v/>
      </c>
      <c r="CF70" s="14" t="str">
        <f t="shared" si="21"/>
        <v>N</v>
      </c>
    </row>
    <row r="71" spans="1:84" x14ac:dyDescent="0.3">
      <c r="A71" s="1">
        <v>2017</v>
      </c>
      <c r="B71" s="1">
        <v>12</v>
      </c>
      <c r="C71" s="1">
        <v>7</v>
      </c>
      <c r="D71" s="1" t="str">
        <f t="shared" si="11"/>
        <v>12/7/2017</v>
      </c>
      <c r="E71" s="1" t="s">
        <v>98</v>
      </c>
      <c r="F71" s="1" t="s">
        <v>92</v>
      </c>
      <c r="G71" s="12" t="str">
        <f>VLOOKUP($F71,[1]SITES!$A$1:$I$35,6,FALSE)</f>
        <v>Nearshore</v>
      </c>
      <c r="H71" s="12" t="str">
        <f>VLOOKUP($F71,[1]SITES!$A$1:$I$35,7,FALSE)</f>
        <v>Island</v>
      </c>
      <c r="I71" s="12" t="str">
        <f>VLOOKUP($F71,[1]SITES!$A$1:$I$35,8,FALSE)</f>
        <v>Nearshore</v>
      </c>
      <c r="J71" s="1" t="s">
        <v>85</v>
      </c>
      <c r="K71" s="16">
        <v>2017</v>
      </c>
      <c r="L71" s="1">
        <v>3</v>
      </c>
      <c r="M71" s="1" t="s">
        <v>86</v>
      </c>
      <c r="O71" s="1" t="s">
        <v>143</v>
      </c>
      <c r="P71" s="1" t="s">
        <v>124</v>
      </c>
      <c r="Q71" s="16">
        <v>10</v>
      </c>
      <c r="R71" s="16">
        <v>4</v>
      </c>
      <c r="S71" s="16">
        <v>1</v>
      </c>
      <c r="AJ71" s="1" t="s">
        <v>115</v>
      </c>
      <c r="AK71" s="1">
        <v>8</v>
      </c>
      <c r="AL71" s="1" t="s">
        <v>89</v>
      </c>
      <c r="AM71" s="1">
        <v>3</v>
      </c>
      <c r="AT71" s="1">
        <v>1</v>
      </c>
      <c r="BQ71" s="16">
        <v>10</v>
      </c>
      <c r="BW71" s="14" t="str">
        <f t="shared" si="12"/>
        <v/>
      </c>
      <c r="BX71" s="15" t="str">
        <f t="shared" si="13"/>
        <v/>
      </c>
      <c r="BY71" s="15">
        <f t="shared" si="14"/>
        <v>10</v>
      </c>
      <c r="BZ71" s="14" t="str">
        <f t="shared" si="15"/>
        <v/>
      </c>
      <c r="CA71" s="14" t="str">
        <f t="shared" si="16"/>
        <v/>
      </c>
      <c r="CB71" s="14" t="str">
        <f t="shared" si="17"/>
        <v/>
      </c>
      <c r="CC71" s="14">
        <f t="shared" si="18"/>
        <v>11</v>
      </c>
      <c r="CD71" s="14" t="str">
        <f t="shared" si="19"/>
        <v/>
      </c>
      <c r="CE71" s="14" t="str">
        <f t="shared" si="20"/>
        <v/>
      </c>
      <c r="CF71" s="14" t="str">
        <f t="shared" si="21"/>
        <v>N</v>
      </c>
    </row>
    <row r="72" spans="1:84" x14ac:dyDescent="0.3">
      <c r="A72" s="1">
        <v>2017</v>
      </c>
      <c r="B72" s="1">
        <v>12</v>
      </c>
      <c r="C72" s="1">
        <v>7</v>
      </c>
      <c r="D72" s="1" t="str">
        <f t="shared" si="11"/>
        <v>12/7/2017</v>
      </c>
      <c r="E72" s="1" t="s">
        <v>98</v>
      </c>
      <c r="F72" s="1" t="s">
        <v>92</v>
      </c>
      <c r="G72" s="12" t="str">
        <f>VLOOKUP($F72,[1]SITES!$A$1:$I$35,6,FALSE)</f>
        <v>Nearshore</v>
      </c>
      <c r="H72" s="12" t="str">
        <f>VLOOKUP($F72,[1]SITES!$A$1:$I$35,7,FALSE)</f>
        <v>Island</v>
      </c>
      <c r="I72" s="12" t="str">
        <f>VLOOKUP($F72,[1]SITES!$A$1:$I$35,8,FALSE)</f>
        <v>Nearshore</v>
      </c>
      <c r="J72" s="1" t="s">
        <v>85</v>
      </c>
      <c r="K72" s="16">
        <v>2017</v>
      </c>
      <c r="L72" s="1">
        <v>3</v>
      </c>
      <c r="M72" s="1" t="s">
        <v>86</v>
      </c>
      <c r="O72" s="1" t="s">
        <v>143</v>
      </c>
      <c r="P72" s="1" t="s">
        <v>119</v>
      </c>
      <c r="Q72" s="16">
        <v>13</v>
      </c>
      <c r="R72" s="16">
        <v>10</v>
      </c>
      <c r="S72" s="16">
        <v>6</v>
      </c>
      <c r="T72" s="1">
        <v>2</v>
      </c>
      <c r="AT72" s="1">
        <v>5</v>
      </c>
      <c r="AU72" s="1" t="s">
        <v>142</v>
      </c>
      <c r="AV72" s="1">
        <v>95</v>
      </c>
      <c r="BQ72" s="16">
        <v>5</v>
      </c>
      <c r="BR72" s="16">
        <v>20</v>
      </c>
      <c r="BW72" s="14" t="str">
        <f t="shared" si="12"/>
        <v/>
      </c>
      <c r="BX72" s="15" t="str">
        <f t="shared" si="13"/>
        <v/>
      </c>
      <c r="BY72" s="15">
        <f t="shared" si="14"/>
        <v>25</v>
      </c>
      <c r="BZ72" s="14" t="str">
        <f t="shared" si="15"/>
        <v/>
      </c>
      <c r="CA72" s="14">
        <f t="shared" si="16"/>
        <v>2</v>
      </c>
      <c r="CB72" s="14" t="str">
        <f t="shared" si="17"/>
        <v/>
      </c>
      <c r="CC72" s="14" t="str">
        <f t="shared" si="18"/>
        <v/>
      </c>
      <c r="CD72" s="14" t="str">
        <f t="shared" si="19"/>
        <v/>
      </c>
      <c r="CE72" s="14">
        <f t="shared" si="20"/>
        <v>95</v>
      </c>
      <c r="CF72" s="14" t="str">
        <f t="shared" si="21"/>
        <v>N</v>
      </c>
    </row>
    <row r="73" spans="1:84" x14ac:dyDescent="0.3">
      <c r="A73" s="1">
        <v>2017</v>
      </c>
      <c r="B73" s="1">
        <v>12</v>
      </c>
      <c r="C73" s="1">
        <v>7</v>
      </c>
      <c r="D73" s="1" t="str">
        <f t="shared" si="11"/>
        <v>12/7/2017</v>
      </c>
      <c r="E73" s="1" t="s">
        <v>98</v>
      </c>
      <c r="F73" s="1" t="s">
        <v>92</v>
      </c>
      <c r="G73" s="12" t="str">
        <f>VLOOKUP($F73,[1]SITES!$A$1:$I$35,6,FALSE)</f>
        <v>Nearshore</v>
      </c>
      <c r="H73" s="12" t="str">
        <f>VLOOKUP($F73,[1]SITES!$A$1:$I$35,7,FALSE)</f>
        <v>Island</v>
      </c>
      <c r="I73" s="12" t="str">
        <f>VLOOKUP($F73,[1]SITES!$A$1:$I$35,8,FALSE)</f>
        <v>Nearshore</v>
      </c>
      <c r="J73" s="1" t="s">
        <v>85</v>
      </c>
      <c r="K73" s="16">
        <v>2017</v>
      </c>
      <c r="L73" s="1">
        <v>3</v>
      </c>
      <c r="M73" s="1" t="s">
        <v>86</v>
      </c>
      <c r="O73" s="1" t="s">
        <v>143</v>
      </c>
      <c r="P73" s="1" t="s">
        <v>136</v>
      </c>
      <c r="Q73" s="16">
        <v>29</v>
      </c>
      <c r="R73" s="16">
        <v>25</v>
      </c>
      <c r="S73" s="16">
        <v>17</v>
      </c>
      <c r="T73" s="1">
        <v>5</v>
      </c>
      <c r="Y73" s="1" t="s">
        <v>128</v>
      </c>
      <c r="Z73" s="1">
        <v>3</v>
      </c>
      <c r="AJ73" s="1" t="s">
        <v>89</v>
      </c>
      <c r="AK73" s="1">
        <v>2</v>
      </c>
      <c r="AL73" s="1" t="s">
        <v>116</v>
      </c>
      <c r="BQ73" s="16">
        <v>18</v>
      </c>
      <c r="BW73" s="14" t="str">
        <f t="shared" si="12"/>
        <v/>
      </c>
      <c r="BX73" s="15" t="str">
        <f t="shared" si="13"/>
        <v/>
      </c>
      <c r="BY73" s="15">
        <f t="shared" si="14"/>
        <v>18</v>
      </c>
      <c r="BZ73" s="14" t="str">
        <f t="shared" si="15"/>
        <v/>
      </c>
      <c r="CA73" s="14">
        <f t="shared" si="16"/>
        <v>8</v>
      </c>
      <c r="CB73" s="14" t="str">
        <f t="shared" si="17"/>
        <v/>
      </c>
      <c r="CC73" s="14">
        <f t="shared" si="18"/>
        <v>2</v>
      </c>
      <c r="CD73" s="14" t="str">
        <f t="shared" si="19"/>
        <v/>
      </c>
      <c r="CE73" s="14" t="str">
        <f t="shared" si="20"/>
        <v/>
      </c>
      <c r="CF73" s="14" t="str">
        <f t="shared" si="21"/>
        <v>N</v>
      </c>
    </row>
    <row r="74" spans="1:84" x14ac:dyDescent="0.3">
      <c r="A74" s="1">
        <v>2017</v>
      </c>
      <c r="B74" s="1">
        <v>12</v>
      </c>
      <c r="C74" s="1">
        <v>7</v>
      </c>
      <c r="D74" s="1" t="str">
        <f t="shared" si="11"/>
        <v>12/7/2017</v>
      </c>
      <c r="E74" s="1" t="s">
        <v>98</v>
      </c>
      <c r="F74" s="1" t="s">
        <v>92</v>
      </c>
      <c r="G74" s="12" t="str">
        <f>VLOOKUP($F74,[1]SITES!$A$1:$I$35,6,FALSE)</f>
        <v>Nearshore</v>
      </c>
      <c r="H74" s="12" t="str">
        <f>VLOOKUP($F74,[1]SITES!$A$1:$I$35,7,FALSE)</f>
        <v>Island</v>
      </c>
      <c r="I74" s="12" t="str">
        <f>VLOOKUP($F74,[1]SITES!$A$1:$I$35,8,FALSE)</f>
        <v>Nearshore</v>
      </c>
      <c r="J74" s="1" t="s">
        <v>85</v>
      </c>
      <c r="K74" s="16">
        <v>2017</v>
      </c>
      <c r="L74" s="1">
        <v>3</v>
      </c>
      <c r="M74" s="1" t="s">
        <v>86</v>
      </c>
      <c r="O74" s="1" t="s">
        <v>143</v>
      </c>
      <c r="P74" s="1" t="s">
        <v>130</v>
      </c>
      <c r="Q74" s="16">
        <v>26</v>
      </c>
      <c r="R74" s="16">
        <v>6</v>
      </c>
      <c r="S74" s="16">
        <v>11</v>
      </c>
      <c r="AJ74" s="1" t="s">
        <v>116</v>
      </c>
      <c r="BG74" s="17" t="s">
        <v>165</v>
      </c>
      <c r="BQ74" s="16">
        <v>70</v>
      </c>
      <c r="BW74" s="14" t="str">
        <f t="shared" si="12"/>
        <v/>
      </c>
      <c r="BX74" s="15" t="str">
        <f t="shared" si="13"/>
        <v/>
      </c>
      <c r="BY74" s="15">
        <f t="shared" si="14"/>
        <v>70</v>
      </c>
      <c r="BZ74" s="14" t="str">
        <f t="shared" si="15"/>
        <v/>
      </c>
      <c r="CA74" s="14" t="str">
        <f t="shared" si="16"/>
        <v/>
      </c>
      <c r="CB74" s="14" t="str">
        <f t="shared" si="17"/>
        <v/>
      </c>
      <c r="CC74" s="14" t="str">
        <f t="shared" si="18"/>
        <v/>
      </c>
      <c r="CD74" s="14" t="str">
        <f t="shared" si="19"/>
        <v/>
      </c>
      <c r="CE74" s="14" t="str">
        <f t="shared" si="20"/>
        <v/>
      </c>
      <c r="CF74" s="14" t="str">
        <f t="shared" si="21"/>
        <v>N</v>
      </c>
    </row>
    <row r="75" spans="1:84" x14ac:dyDescent="0.3">
      <c r="A75" s="1">
        <v>2017</v>
      </c>
      <c r="B75" s="1">
        <v>12</v>
      </c>
      <c r="C75" s="1">
        <v>7</v>
      </c>
      <c r="D75" s="1" t="str">
        <f t="shared" si="11"/>
        <v>12/7/2017</v>
      </c>
      <c r="E75" s="1" t="s">
        <v>98</v>
      </c>
      <c r="F75" s="1" t="s">
        <v>92</v>
      </c>
      <c r="G75" s="12" t="str">
        <f>VLOOKUP($F75,[1]SITES!$A$1:$I$35,6,FALSE)</f>
        <v>Nearshore</v>
      </c>
      <c r="H75" s="12" t="str">
        <f>VLOOKUP($F75,[1]SITES!$A$1:$I$35,7,FALSE)</f>
        <v>Island</v>
      </c>
      <c r="I75" s="12" t="str">
        <f>VLOOKUP($F75,[1]SITES!$A$1:$I$35,8,FALSE)</f>
        <v>Nearshore</v>
      </c>
      <c r="J75" s="1" t="s">
        <v>85</v>
      </c>
      <c r="K75" s="16">
        <v>2017</v>
      </c>
      <c r="L75" s="1">
        <v>3</v>
      </c>
      <c r="M75" s="1" t="s">
        <v>86</v>
      </c>
      <c r="O75" s="1" t="s">
        <v>143</v>
      </c>
      <c r="P75" s="1" t="s">
        <v>111</v>
      </c>
      <c r="Q75" s="16">
        <v>32</v>
      </c>
      <c r="R75" s="16">
        <v>23</v>
      </c>
      <c r="S75" s="16">
        <v>3</v>
      </c>
      <c r="T75" s="1">
        <v>2</v>
      </c>
      <c r="AJ75" s="1" t="s">
        <v>116</v>
      </c>
      <c r="BQ75" s="16">
        <v>13</v>
      </c>
      <c r="BR75" s="16">
        <v>2</v>
      </c>
      <c r="BW75" s="14" t="str">
        <f t="shared" si="12"/>
        <v/>
      </c>
      <c r="BX75" s="15" t="str">
        <f t="shared" si="13"/>
        <v/>
      </c>
      <c r="BY75" s="15">
        <f t="shared" si="14"/>
        <v>15</v>
      </c>
      <c r="BZ75" s="14" t="str">
        <f t="shared" si="15"/>
        <v/>
      </c>
      <c r="CA75" s="14">
        <f t="shared" si="16"/>
        <v>2</v>
      </c>
      <c r="CB75" s="14" t="str">
        <f t="shared" si="17"/>
        <v/>
      </c>
      <c r="CC75" s="14" t="str">
        <f t="shared" si="18"/>
        <v/>
      </c>
      <c r="CD75" s="14" t="str">
        <f t="shared" si="19"/>
        <v/>
      </c>
      <c r="CE75" s="14" t="str">
        <f t="shared" si="20"/>
        <v/>
      </c>
      <c r="CF75" s="14" t="str">
        <f t="shared" si="21"/>
        <v>N</v>
      </c>
    </row>
    <row r="76" spans="1:84" x14ac:dyDescent="0.3">
      <c r="A76" s="1">
        <v>2017</v>
      </c>
      <c r="B76" s="1">
        <v>12</v>
      </c>
      <c r="C76" s="1">
        <v>7</v>
      </c>
      <c r="D76" s="1" t="str">
        <f t="shared" si="11"/>
        <v>12/7/2017</v>
      </c>
      <c r="E76" s="1" t="s">
        <v>98</v>
      </c>
      <c r="F76" s="1" t="s">
        <v>92</v>
      </c>
      <c r="G76" s="12" t="str">
        <f>VLOOKUP($F76,[1]SITES!$A$1:$I$35,6,FALSE)</f>
        <v>Nearshore</v>
      </c>
      <c r="H76" s="12" t="str">
        <f>VLOOKUP($F76,[1]SITES!$A$1:$I$35,7,FALSE)</f>
        <v>Island</v>
      </c>
      <c r="I76" s="12" t="str">
        <f>VLOOKUP($F76,[1]SITES!$A$1:$I$35,8,FALSE)</f>
        <v>Nearshore</v>
      </c>
      <c r="J76" s="1" t="s">
        <v>85</v>
      </c>
      <c r="K76" s="16">
        <v>2017</v>
      </c>
      <c r="L76" s="1">
        <v>3</v>
      </c>
      <c r="M76" s="1" t="s">
        <v>86</v>
      </c>
      <c r="O76" s="1" t="s">
        <v>143</v>
      </c>
      <c r="P76" s="1" t="s">
        <v>111</v>
      </c>
      <c r="Q76" s="16">
        <v>24</v>
      </c>
      <c r="R76" s="16">
        <v>22</v>
      </c>
      <c r="S76" s="16">
        <v>2</v>
      </c>
      <c r="T76" s="1">
        <v>4</v>
      </c>
      <c r="Y76" s="1" t="s">
        <v>128</v>
      </c>
      <c r="Z76" s="1">
        <v>4</v>
      </c>
      <c r="BQ76" s="16">
        <v>8</v>
      </c>
      <c r="BR76" s="16">
        <v>1</v>
      </c>
      <c r="BW76" s="14" t="str">
        <f t="shared" si="12"/>
        <v/>
      </c>
      <c r="BX76" s="15" t="str">
        <f t="shared" si="13"/>
        <v/>
      </c>
      <c r="BY76" s="15">
        <f t="shared" si="14"/>
        <v>9</v>
      </c>
      <c r="BZ76" s="14" t="str">
        <f t="shared" si="15"/>
        <v/>
      </c>
      <c r="CA76" s="14">
        <f t="shared" si="16"/>
        <v>8</v>
      </c>
      <c r="CB76" s="14" t="str">
        <f t="shared" si="17"/>
        <v/>
      </c>
      <c r="CC76" s="14" t="str">
        <f t="shared" si="18"/>
        <v/>
      </c>
      <c r="CD76" s="14" t="str">
        <f t="shared" si="19"/>
        <v/>
      </c>
      <c r="CE76" s="14" t="str">
        <f t="shared" si="20"/>
        <v/>
      </c>
      <c r="CF76" s="14" t="str">
        <f t="shared" si="21"/>
        <v>N</v>
      </c>
    </row>
    <row r="77" spans="1:84" x14ac:dyDescent="0.3">
      <c r="A77" s="1">
        <v>2017</v>
      </c>
      <c r="B77" s="1">
        <v>12</v>
      </c>
      <c r="C77" s="1">
        <v>7</v>
      </c>
      <c r="D77" s="1" t="str">
        <f t="shared" si="11"/>
        <v>12/7/2017</v>
      </c>
      <c r="E77" s="1" t="s">
        <v>98</v>
      </c>
      <c r="F77" s="1" t="s">
        <v>92</v>
      </c>
      <c r="G77" s="12" t="str">
        <f>VLOOKUP($F77,[1]SITES!$A$1:$I$35,6,FALSE)</f>
        <v>Nearshore</v>
      </c>
      <c r="H77" s="12" t="str">
        <f>VLOOKUP($F77,[1]SITES!$A$1:$I$35,7,FALSE)</f>
        <v>Island</v>
      </c>
      <c r="I77" s="12" t="str">
        <f>VLOOKUP($F77,[1]SITES!$A$1:$I$35,8,FALSE)</f>
        <v>Nearshore</v>
      </c>
      <c r="J77" s="1" t="s">
        <v>85</v>
      </c>
      <c r="K77" s="16">
        <v>2017</v>
      </c>
      <c r="L77" s="1">
        <v>3</v>
      </c>
      <c r="M77" s="1" t="s">
        <v>86</v>
      </c>
      <c r="O77" s="1" t="s">
        <v>143</v>
      </c>
      <c r="P77" s="1" t="s">
        <v>105</v>
      </c>
      <c r="Q77" s="16">
        <v>13</v>
      </c>
      <c r="R77" s="16">
        <v>9</v>
      </c>
      <c r="S77" s="16">
        <v>1</v>
      </c>
      <c r="BQ77" s="16">
        <v>15</v>
      </c>
      <c r="BW77" s="14" t="str">
        <f t="shared" si="12"/>
        <v/>
      </c>
      <c r="BX77" s="15" t="str">
        <f t="shared" si="13"/>
        <v/>
      </c>
      <c r="BY77" s="15">
        <f t="shared" si="14"/>
        <v>15</v>
      </c>
      <c r="BZ77" s="14" t="str">
        <f t="shared" si="15"/>
        <v/>
      </c>
      <c r="CA77" s="14" t="str">
        <f t="shared" si="16"/>
        <v/>
      </c>
      <c r="CB77" s="14" t="str">
        <f t="shared" si="17"/>
        <v/>
      </c>
      <c r="CC77" s="14" t="str">
        <f t="shared" si="18"/>
        <v/>
      </c>
      <c r="CD77" s="14" t="str">
        <f t="shared" si="19"/>
        <v/>
      </c>
      <c r="CE77" s="14" t="str">
        <f t="shared" si="20"/>
        <v/>
      </c>
      <c r="CF77" s="14" t="str">
        <f t="shared" si="21"/>
        <v>N</v>
      </c>
    </row>
    <row r="78" spans="1:84" x14ac:dyDescent="0.3">
      <c r="A78" s="1">
        <v>2017</v>
      </c>
      <c r="B78" s="1">
        <v>12</v>
      </c>
      <c r="C78" s="1">
        <v>6</v>
      </c>
      <c r="D78" s="1" t="str">
        <f t="shared" si="11"/>
        <v>12/6/2017</v>
      </c>
      <c r="E78" s="1" t="s">
        <v>98</v>
      </c>
      <c r="F78" s="1" t="s">
        <v>92</v>
      </c>
      <c r="G78" s="12" t="str">
        <f>VLOOKUP($F78,[1]SITES!$A$1:$I$35,6,FALSE)</f>
        <v>Nearshore</v>
      </c>
      <c r="H78" s="12" t="str">
        <f>VLOOKUP($F78,[1]SITES!$A$1:$I$35,7,FALSE)</f>
        <v>Island</v>
      </c>
      <c r="I78" s="12" t="str">
        <f>VLOOKUP($F78,[1]SITES!$A$1:$I$35,8,FALSE)</f>
        <v>Nearshore</v>
      </c>
      <c r="J78" s="1" t="s">
        <v>85</v>
      </c>
      <c r="K78" s="16">
        <v>2017</v>
      </c>
      <c r="L78" s="1">
        <v>3</v>
      </c>
      <c r="M78" s="1" t="s">
        <v>86</v>
      </c>
      <c r="O78" s="1" t="s">
        <v>148</v>
      </c>
      <c r="P78" s="1" t="s">
        <v>111</v>
      </c>
      <c r="Q78" s="16">
        <v>12</v>
      </c>
      <c r="R78" s="16">
        <v>8</v>
      </c>
      <c r="S78" s="16">
        <v>12</v>
      </c>
      <c r="T78" s="1">
        <v>7</v>
      </c>
      <c r="BQ78" s="16">
        <v>8</v>
      </c>
      <c r="BW78" s="14" t="str">
        <f t="shared" si="12"/>
        <v/>
      </c>
      <c r="BX78" s="15" t="str">
        <f t="shared" si="13"/>
        <v/>
      </c>
      <c r="BY78" s="15">
        <f t="shared" si="14"/>
        <v>8</v>
      </c>
      <c r="BZ78" s="14" t="str">
        <f t="shared" si="15"/>
        <v/>
      </c>
      <c r="CA78" s="14">
        <f t="shared" si="16"/>
        <v>7</v>
      </c>
      <c r="CB78" s="14" t="str">
        <f t="shared" si="17"/>
        <v/>
      </c>
      <c r="CC78" s="14" t="str">
        <f t="shared" si="18"/>
        <v/>
      </c>
      <c r="CD78" s="14" t="str">
        <f t="shared" si="19"/>
        <v/>
      </c>
      <c r="CE78" s="14" t="str">
        <f t="shared" si="20"/>
        <v/>
      </c>
      <c r="CF78" s="14" t="str">
        <f t="shared" si="21"/>
        <v>N</v>
      </c>
    </row>
    <row r="79" spans="1:84" x14ac:dyDescent="0.3">
      <c r="A79" s="1">
        <v>2017</v>
      </c>
      <c r="B79" s="1">
        <v>12</v>
      </c>
      <c r="C79" s="1">
        <v>6</v>
      </c>
      <c r="D79" s="1" t="str">
        <f t="shared" si="11"/>
        <v>12/6/2017</v>
      </c>
      <c r="E79" s="1" t="s">
        <v>98</v>
      </c>
      <c r="F79" s="1" t="s">
        <v>92</v>
      </c>
      <c r="G79" s="12" t="str">
        <f>VLOOKUP($F79,[1]SITES!$A$1:$I$35,6,FALSE)</f>
        <v>Nearshore</v>
      </c>
      <c r="H79" s="12" t="str">
        <f>VLOOKUP($F79,[1]SITES!$A$1:$I$35,7,FALSE)</f>
        <v>Island</v>
      </c>
      <c r="I79" s="12" t="str">
        <f>VLOOKUP($F79,[1]SITES!$A$1:$I$35,8,FALSE)</f>
        <v>Nearshore</v>
      </c>
      <c r="J79" s="1" t="s">
        <v>85</v>
      </c>
      <c r="K79" s="16">
        <v>2017</v>
      </c>
      <c r="L79" s="1">
        <v>3</v>
      </c>
      <c r="M79" s="1" t="s">
        <v>86</v>
      </c>
      <c r="O79" s="1" t="s">
        <v>148</v>
      </c>
      <c r="P79" s="1" t="s">
        <v>119</v>
      </c>
      <c r="Q79" s="16">
        <v>22</v>
      </c>
      <c r="R79" s="16">
        <v>15</v>
      </c>
      <c r="S79" s="16">
        <v>18</v>
      </c>
      <c r="T79" s="1">
        <v>5</v>
      </c>
      <c r="BG79" s="17" t="s">
        <v>162</v>
      </c>
      <c r="BW79" s="14" t="str">
        <f t="shared" si="12"/>
        <v/>
      </c>
      <c r="BX79" s="15" t="str">
        <f t="shared" si="13"/>
        <v/>
      </c>
      <c r="BY79" s="15" t="str">
        <f t="shared" si="14"/>
        <v/>
      </c>
      <c r="BZ79" s="14" t="str">
        <f t="shared" si="15"/>
        <v/>
      </c>
      <c r="CA79" s="14">
        <f t="shared" si="16"/>
        <v>5</v>
      </c>
      <c r="CB79" s="14" t="str">
        <f t="shared" si="17"/>
        <v/>
      </c>
      <c r="CC79" s="14" t="str">
        <f t="shared" si="18"/>
        <v/>
      </c>
      <c r="CD79" s="14" t="str">
        <f t="shared" si="19"/>
        <v/>
      </c>
      <c r="CE79" s="14" t="str">
        <f t="shared" si="20"/>
        <v/>
      </c>
      <c r="CF79" s="14" t="str">
        <f t="shared" si="21"/>
        <v>N</v>
      </c>
    </row>
    <row r="80" spans="1:84" x14ac:dyDescent="0.3">
      <c r="A80" s="1">
        <v>2017</v>
      </c>
      <c r="B80" s="1">
        <v>12</v>
      </c>
      <c r="C80" s="1">
        <v>6</v>
      </c>
      <c r="D80" s="1" t="str">
        <f t="shared" si="11"/>
        <v>12/6/2017</v>
      </c>
      <c r="E80" s="1" t="s">
        <v>98</v>
      </c>
      <c r="F80" s="1" t="s">
        <v>92</v>
      </c>
      <c r="G80" s="12" t="str">
        <f>VLOOKUP($F80,[1]SITES!$A$1:$I$35,6,FALSE)</f>
        <v>Nearshore</v>
      </c>
      <c r="H80" s="12" t="str">
        <f>VLOOKUP($F80,[1]SITES!$A$1:$I$35,7,FALSE)</f>
        <v>Island</v>
      </c>
      <c r="I80" s="12" t="str">
        <f>VLOOKUP($F80,[1]SITES!$A$1:$I$35,8,FALSE)</f>
        <v>Nearshore</v>
      </c>
      <c r="J80" s="1" t="s">
        <v>85</v>
      </c>
      <c r="K80" s="16">
        <v>2017</v>
      </c>
      <c r="L80" s="1">
        <v>3</v>
      </c>
      <c r="M80" s="1" t="s">
        <v>86</v>
      </c>
      <c r="O80" s="1" t="s">
        <v>148</v>
      </c>
      <c r="P80" s="1" t="s">
        <v>111</v>
      </c>
      <c r="Q80" s="16">
        <v>27</v>
      </c>
      <c r="R80" s="16">
        <v>26</v>
      </c>
      <c r="S80" s="16">
        <v>34</v>
      </c>
      <c r="T80" s="1">
        <v>4</v>
      </c>
      <c r="AJ80" s="1" t="s">
        <v>116</v>
      </c>
      <c r="AY80" s="1" t="s">
        <v>120</v>
      </c>
      <c r="AZ80" s="1">
        <v>1</v>
      </c>
      <c r="BC80" s="1" t="s">
        <v>101</v>
      </c>
      <c r="BD80" s="1">
        <v>12</v>
      </c>
      <c r="BG80" s="17" t="s">
        <v>159</v>
      </c>
      <c r="BR80" s="16">
        <v>5</v>
      </c>
      <c r="BW80" s="14" t="str">
        <f t="shared" si="12"/>
        <v/>
      </c>
      <c r="BX80" s="15" t="str">
        <f t="shared" si="13"/>
        <v/>
      </c>
      <c r="BY80" s="15">
        <f t="shared" si="14"/>
        <v>5</v>
      </c>
      <c r="BZ80" s="14">
        <f t="shared" si="15"/>
        <v>12</v>
      </c>
      <c r="CA80" s="14">
        <f t="shared" si="16"/>
        <v>4</v>
      </c>
      <c r="CB80" s="14" t="str">
        <f t="shared" si="17"/>
        <v/>
      </c>
      <c r="CC80" s="14" t="str">
        <f t="shared" si="18"/>
        <v/>
      </c>
      <c r="CD80" s="14" t="str">
        <f t="shared" si="19"/>
        <v/>
      </c>
      <c r="CE80" s="14" t="str">
        <f t="shared" si="20"/>
        <v/>
      </c>
      <c r="CF80" s="14" t="str">
        <f t="shared" si="21"/>
        <v>N</v>
      </c>
    </row>
    <row r="81" spans="1:84" x14ac:dyDescent="0.3">
      <c r="A81" s="1">
        <v>2017</v>
      </c>
      <c r="B81" s="1">
        <v>12</v>
      </c>
      <c r="C81" s="1">
        <v>6</v>
      </c>
      <c r="D81" s="1" t="str">
        <f t="shared" si="11"/>
        <v>12/6/2017</v>
      </c>
      <c r="E81" s="1" t="s">
        <v>98</v>
      </c>
      <c r="F81" s="1" t="s">
        <v>92</v>
      </c>
      <c r="G81" s="12" t="str">
        <f>VLOOKUP($F81,[1]SITES!$A$1:$I$35,6,FALSE)</f>
        <v>Nearshore</v>
      </c>
      <c r="H81" s="12" t="str">
        <f>VLOOKUP($F81,[1]SITES!$A$1:$I$35,7,FALSE)</f>
        <v>Island</v>
      </c>
      <c r="I81" s="12" t="str">
        <f>VLOOKUP($F81,[1]SITES!$A$1:$I$35,8,FALSE)</f>
        <v>Nearshore</v>
      </c>
      <c r="J81" s="1" t="s">
        <v>85</v>
      </c>
      <c r="K81" s="16">
        <v>2017</v>
      </c>
      <c r="L81" s="1">
        <v>3</v>
      </c>
      <c r="M81" s="1" t="s">
        <v>86</v>
      </c>
      <c r="O81" s="1" t="s">
        <v>148</v>
      </c>
      <c r="P81" s="1" t="s">
        <v>136</v>
      </c>
      <c r="Q81" s="16">
        <v>17</v>
      </c>
      <c r="R81" s="16">
        <v>15</v>
      </c>
      <c r="S81" s="16">
        <v>22</v>
      </c>
      <c r="Y81" s="1" t="s">
        <v>128</v>
      </c>
      <c r="Z81" s="1">
        <v>5</v>
      </c>
      <c r="BQ81" s="16">
        <v>6</v>
      </c>
      <c r="BW81" s="14" t="str">
        <f t="shared" si="12"/>
        <v/>
      </c>
      <c r="BX81" s="15" t="str">
        <f t="shared" si="13"/>
        <v/>
      </c>
      <c r="BY81" s="15">
        <f t="shared" si="14"/>
        <v>6</v>
      </c>
      <c r="BZ81" s="14" t="str">
        <f t="shared" si="15"/>
        <v/>
      </c>
      <c r="CA81" s="14">
        <f t="shared" si="16"/>
        <v>5</v>
      </c>
      <c r="CB81" s="14" t="str">
        <f t="shared" si="17"/>
        <v/>
      </c>
      <c r="CC81" s="14" t="str">
        <f t="shared" si="18"/>
        <v/>
      </c>
      <c r="CD81" s="14" t="str">
        <f t="shared" si="19"/>
        <v/>
      </c>
      <c r="CE81" s="14" t="str">
        <f t="shared" si="20"/>
        <v/>
      </c>
      <c r="CF81" s="14" t="str">
        <f t="shared" si="21"/>
        <v>N</v>
      </c>
    </row>
    <row r="82" spans="1:84" x14ac:dyDescent="0.3">
      <c r="A82" s="1">
        <v>2017</v>
      </c>
      <c r="B82" s="1">
        <v>12</v>
      </c>
      <c r="C82" s="1">
        <v>6</v>
      </c>
      <c r="D82" s="1" t="str">
        <f t="shared" si="11"/>
        <v>12/6/2017</v>
      </c>
      <c r="E82" s="1" t="s">
        <v>98</v>
      </c>
      <c r="F82" s="1" t="s">
        <v>92</v>
      </c>
      <c r="G82" s="12" t="str">
        <f>VLOOKUP($F82,[1]SITES!$A$1:$I$35,6,FALSE)</f>
        <v>Nearshore</v>
      </c>
      <c r="H82" s="12" t="str">
        <f>VLOOKUP($F82,[1]SITES!$A$1:$I$35,7,FALSE)</f>
        <v>Island</v>
      </c>
      <c r="I82" s="12" t="str">
        <f>VLOOKUP($F82,[1]SITES!$A$1:$I$35,8,FALSE)</f>
        <v>Nearshore</v>
      </c>
      <c r="J82" s="1" t="s">
        <v>85</v>
      </c>
      <c r="K82" s="16">
        <v>2017</v>
      </c>
      <c r="L82" s="1">
        <v>3</v>
      </c>
      <c r="M82" s="1" t="s">
        <v>86</v>
      </c>
      <c r="O82" s="1" t="s">
        <v>148</v>
      </c>
      <c r="P82" s="1" t="s">
        <v>154</v>
      </c>
      <c r="Q82" s="16">
        <v>15</v>
      </c>
      <c r="R82" s="16">
        <v>10</v>
      </c>
      <c r="S82" s="16">
        <v>8</v>
      </c>
      <c r="Y82" s="1" t="s">
        <v>128</v>
      </c>
      <c r="Z82" s="1">
        <v>8</v>
      </c>
      <c r="BW82" s="14" t="str">
        <f t="shared" si="12"/>
        <v/>
      </c>
      <c r="BX82" s="15" t="str">
        <f t="shared" si="13"/>
        <v/>
      </c>
      <c r="BY82" s="15" t="str">
        <f t="shared" si="14"/>
        <v/>
      </c>
      <c r="BZ82" s="14" t="str">
        <f t="shared" si="15"/>
        <v/>
      </c>
      <c r="CA82" s="14">
        <f t="shared" si="16"/>
        <v>8</v>
      </c>
      <c r="CB82" s="14" t="str">
        <f t="shared" si="17"/>
        <v/>
      </c>
      <c r="CC82" s="14" t="str">
        <f t="shared" si="18"/>
        <v/>
      </c>
      <c r="CD82" s="14" t="str">
        <f t="shared" si="19"/>
        <v/>
      </c>
      <c r="CE82" s="14" t="str">
        <f t="shared" si="20"/>
        <v/>
      </c>
      <c r="CF82" s="14" t="str">
        <f t="shared" si="21"/>
        <v>N</v>
      </c>
    </row>
    <row r="83" spans="1:84" x14ac:dyDescent="0.3">
      <c r="A83" s="1">
        <v>2017</v>
      </c>
      <c r="B83" s="1">
        <v>12</v>
      </c>
      <c r="C83" s="1">
        <v>6</v>
      </c>
      <c r="D83" s="1" t="str">
        <f t="shared" si="11"/>
        <v>12/6/2017</v>
      </c>
      <c r="E83" s="1" t="s">
        <v>98</v>
      </c>
      <c r="F83" s="1" t="s">
        <v>92</v>
      </c>
      <c r="G83" s="12" t="str">
        <f>VLOOKUP($F83,[1]SITES!$A$1:$I$35,6,FALSE)</f>
        <v>Nearshore</v>
      </c>
      <c r="H83" s="12" t="str">
        <f>VLOOKUP($F83,[1]SITES!$A$1:$I$35,7,FALSE)</f>
        <v>Island</v>
      </c>
      <c r="I83" s="12" t="str">
        <f>VLOOKUP($F83,[1]SITES!$A$1:$I$35,8,FALSE)</f>
        <v>Nearshore</v>
      </c>
      <c r="J83" s="1" t="s">
        <v>85</v>
      </c>
      <c r="K83" s="16">
        <v>2017</v>
      </c>
      <c r="L83" s="1">
        <v>3</v>
      </c>
      <c r="M83" s="1" t="s">
        <v>86</v>
      </c>
      <c r="O83" s="1" t="s">
        <v>148</v>
      </c>
      <c r="P83" s="1" t="s">
        <v>105</v>
      </c>
      <c r="Q83" s="16">
        <v>24</v>
      </c>
      <c r="R83" s="16">
        <v>17</v>
      </c>
      <c r="S83" s="16">
        <v>18</v>
      </c>
      <c r="Y83" s="1" t="s">
        <v>128</v>
      </c>
      <c r="Z83" s="1">
        <v>6</v>
      </c>
      <c r="BW83" s="14" t="str">
        <f t="shared" si="12"/>
        <v/>
      </c>
      <c r="BX83" s="15" t="str">
        <f t="shared" si="13"/>
        <v/>
      </c>
      <c r="BY83" s="15" t="str">
        <f t="shared" si="14"/>
        <v/>
      </c>
      <c r="BZ83" s="14" t="str">
        <f t="shared" si="15"/>
        <v/>
      </c>
      <c r="CA83" s="14">
        <f t="shared" si="16"/>
        <v>6</v>
      </c>
      <c r="CB83" s="14" t="str">
        <f t="shared" si="17"/>
        <v/>
      </c>
      <c r="CC83" s="14" t="str">
        <f t="shared" si="18"/>
        <v/>
      </c>
      <c r="CD83" s="14" t="str">
        <f t="shared" si="19"/>
        <v/>
      </c>
      <c r="CE83" s="14" t="str">
        <f t="shared" si="20"/>
        <v/>
      </c>
      <c r="CF83" s="14" t="str">
        <f t="shared" si="21"/>
        <v>N</v>
      </c>
    </row>
    <row r="84" spans="1:84" x14ac:dyDescent="0.3">
      <c r="A84" s="1">
        <v>2017</v>
      </c>
      <c r="B84" s="1">
        <v>12</v>
      </c>
      <c r="C84" s="1">
        <v>7</v>
      </c>
      <c r="D84" s="1" t="str">
        <f t="shared" si="11"/>
        <v>12/7/2017</v>
      </c>
      <c r="E84" s="1" t="s">
        <v>98</v>
      </c>
      <c r="F84" s="1" t="s">
        <v>92</v>
      </c>
      <c r="G84" s="12" t="str">
        <f>VLOOKUP($F84,[1]SITES!$A$1:$I$35,6,FALSE)</f>
        <v>Nearshore</v>
      </c>
      <c r="H84" s="12" t="str">
        <f>VLOOKUP($F84,[1]SITES!$A$1:$I$35,7,FALSE)</f>
        <v>Island</v>
      </c>
      <c r="I84" s="12" t="str">
        <f>VLOOKUP($F84,[1]SITES!$A$1:$I$35,8,FALSE)</f>
        <v>Nearshore</v>
      </c>
      <c r="J84" s="1" t="s">
        <v>85</v>
      </c>
      <c r="K84" s="16">
        <v>2017</v>
      </c>
      <c r="L84" s="1">
        <v>4</v>
      </c>
      <c r="M84" s="1" t="s">
        <v>86</v>
      </c>
      <c r="O84" s="1" t="s">
        <v>144</v>
      </c>
      <c r="P84" s="1" t="s">
        <v>119</v>
      </c>
      <c r="Q84" s="16">
        <v>17</v>
      </c>
      <c r="R84" s="16">
        <v>8</v>
      </c>
      <c r="S84" s="16">
        <v>5</v>
      </c>
      <c r="BJ84" s="1">
        <v>10</v>
      </c>
      <c r="BQ84" s="16">
        <v>5</v>
      </c>
      <c r="BR84" s="16">
        <v>5</v>
      </c>
      <c r="BW84" s="14" t="str">
        <f t="shared" si="12"/>
        <v/>
      </c>
      <c r="BX84" s="15">
        <f t="shared" si="13"/>
        <v>10</v>
      </c>
      <c r="BY84" s="15">
        <f t="shared" si="14"/>
        <v>10</v>
      </c>
      <c r="BZ84" s="14" t="str">
        <f t="shared" si="15"/>
        <v/>
      </c>
      <c r="CA84" s="14" t="str">
        <f t="shared" si="16"/>
        <v/>
      </c>
      <c r="CB84" s="14" t="str">
        <f t="shared" si="17"/>
        <v/>
      </c>
      <c r="CC84" s="14" t="str">
        <f t="shared" si="18"/>
        <v/>
      </c>
      <c r="CD84" s="14" t="str">
        <f t="shared" si="19"/>
        <v/>
      </c>
      <c r="CE84" s="14" t="str">
        <f t="shared" si="20"/>
        <v/>
      </c>
      <c r="CF84" s="14" t="str">
        <f t="shared" si="21"/>
        <v>Y</v>
      </c>
    </row>
    <row r="85" spans="1:84" x14ac:dyDescent="0.3">
      <c r="A85" s="1">
        <v>2017</v>
      </c>
      <c r="B85" s="1">
        <v>12</v>
      </c>
      <c r="C85" s="1">
        <v>7</v>
      </c>
      <c r="D85" s="1" t="str">
        <f t="shared" si="11"/>
        <v>12/7/2017</v>
      </c>
      <c r="E85" s="1" t="s">
        <v>98</v>
      </c>
      <c r="F85" s="1" t="s">
        <v>92</v>
      </c>
      <c r="G85" s="12" t="str">
        <f>VLOOKUP($F85,[1]SITES!$A$1:$I$35,6,FALSE)</f>
        <v>Nearshore</v>
      </c>
      <c r="H85" s="12" t="str">
        <f>VLOOKUP($F85,[1]SITES!$A$1:$I$35,7,FALSE)</f>
        <v>Island</v>
      </c>
      <c r="I85" s="12" t="str">
        <f>VLOOKUP($F85,[1]SITES!$A$1:$I$35,8,FALSE)</f>
        <v>Nearshore</v>
      </c>
      <c r="J85" s="1" t="s">
        <v>85</v>
      </c>
      <c r="K85" s="16">
        <v>2017</v>
      </c>
      <c r="L85" s="1">
        <v>4</v>
      </c>
      <c r="M85" s="1" t="s">
        <v>86</v>
      </c>
      <c r="O85" s="1" t="s">
        <v>144</v>
      </c>
      <c r="P85" s="1" t="s">
        <v>111</v>
      </c>
      <c r="Q85" s="16">
        <v>32</v>
      </c>
      <c r="R85" s="16">
        <v>25</v>
      </c>
      <c r="S85" s="16">
        <v>25</v>
      </c>
      <c r="BG85" s="17" t="s">
        <v>193</v>
      </c>
      <c r="BJ85" s="1">
        <v>10</v>
      </c>
      <c r="BQ85" s="16">
        <v>40</v>
      </c>
      <c r="BW85" s="14" t="str">
        <f t="shared" si="12"/>
        <v/>
      </c>
      <c r="BX85" s="15">
        <f t="shared" si="13"/>
        <v>10</v>
      </c>
      <c r="BY85" s="15">
        <f t="shared" si="14"/>
        <v>40</v>
      </c>
      <c r="BZ85" s="14" t="str">
        <f t="shared" si="15"/>
        <v/>
      </c>
      <c r="CA85" s="14" t="str">
        <f t="shared" si="16"/>
        <v/>
      </c>
      <c r="CB85" s="14" t="str">
        <f t="shared" si="17"/>
        <v/>
      </c>
      <c r="CC85" s="14" t="str">
        <f t="shared" si="18"/>
        <v/>
      </c>
      <c r="CD85" s="14" t="str">
        <f t="shared" si="19"/>
        <v/>
      </c>
      <c r="CE85" s="14" t="str">
        <f t="shared" si="20"/>
        <v/>
      </c>
      <c r="CF85" s="14" t="str">
        <f t="shared" si="21"/>
        <v>Y</v>
      </c>
    </row>
    <row r="86" spans="1:84" x14ac:dyDescent="0.3">
      <c r="A86" s="1">
        <v>2017</v>
      </c>
      <c r="B86" s="1">
        <v>12</v>
      </c>
      <c r="C86" s="1">
        <v>7</v>
      </c>
      <c r="D86" s="1" t="str">
        <f t="shared" si="11"/>
        <v>12/7/2017</v>
      </c>
      <c r="E86" s="1" t="s">
        <v>98</v>
      </c>
      <c r="F86" s="1" t="s">
        <v>92</v>
      </c>
      <c r="G86" s="12" t="str">
        <f>VLOOKUP($F86,[1]SITES!$A$1:$I$35,6,FALSE)</f>
        <v>Nearshore</v>
      </c>
      <c r="H86" s="12" t="str">
        <f>VLOOKUP($F86,[1]SITES!$A$1:$I$35,7,FALSE)</f>
        <v>Island</v>
      </c>
      <c r="I86" s="12" t="str">
        <f>VLOOKUP($F86,[1]SITES!$A$1:$I$35,8,FALSE)</f>
        <v>Nearshore</v>
      </c>
      <c r="J86" s="1" t="s">
        <v>85</v>
      </c>
      <c r="K86" s="16">
        <v>2017</v>
      </c>
      <c r="L86" s="1">
        <v>4</v>
      </c>
      <c r="M86" s="1" t="s">
        <v>86</v>
      </c>
      <c r="O86" s="1" t="s">
        <v>144</v>
      </c>
      <c r="P86" s="1" t="s">
        <v>111</v>
      </c>
      <c r="Q86" s="16">
        <v>17</v>
      </c>
      <c r="R86" s="16">
        <v>13</v>
      </c>
      <c r="S86" s="16">
        <v>12</v>
      </c>
      <c r="T86" s="1">
        <v>2</v>
      </c>
      <c r="BQ86" s="16">
        <v>20</v>
      </c>
      <c r="BW86" s="14" t="str">
        <f t="shared" si="12"/>
        <v/>
      </c>
      <c r="BX86" s="15" t="str">
        <f t="shared" si="13"/>
        <v/>
      </c>
      <c r="BY86" s="15">
        <f t="shared" si="14"/>
        <v>20</v>
      </c>
      <c r="BZ86" s="14" t="str">
        <f t="shared" si="15"/>
        <v/>
      </c>
      <c r="CA86" s="14">
        <f t="shared" si="16"/>
        <v>2</v>
      </c>
      <c r="CB86" s="14" t="str">
        <f t="shared" si="17"/>
        <v/>
      </c>
      <c r="CC86" s="14" t="str">
        <f t="shared" si="18"/>
        <v/>
      </c>
      <c r="CD86" s="14" t="str">
        <f t="shared" si="19"/>
        <v/>
      </c>
      <c r="CE86" s="14" t="str">
        <f t="shared" si="20"/>
        <v/>
      </c>
      <c r="CF86" s="14" t="str">
        <f t="shared" si="21"/>
        <v>N</v>
      </c>
    </row>
    <row r="87" spans="1:84" x14ac:dyDescent="0.3">
      <c r="A87" s="1">
        <v>2017</v>
      </c>
      <c r="B87" s="1">
        <v>12</v>
      </c>
      <c r="C87" s="1">
        <v>7</v>
      </c>
      <c r="D87" s="1" t="str">
        <f t="shared" si="11"/>
        <v>12/7/2017</v>
      </c>
      <c r="E87" s="1" t="s">
        <v>98</v>
      </c>
      <c r="F87" s="1" t="s">
        <v>92</v>
      </c>
      <c r="G87" s="12" t="str">
        <f>VLOOKUP($F87,[1]SITES!$A$1:$I$35,6,FALSE)</f>
        <v>Nearshore</v>
      </c>
      <c r="H87" s="12" t="str">
        <f>VLOOKUP($F87,[1]SITES!$A$1:$I$35,7,FALSE)</f>
        <v>Island</v>
      </c>
      <c r="I87" s="12" t="str">
        <f>VLOOKUP($F87,[1]SITES!$A$1:$I$35,8,FALSE)</f>
        <v>Nearshore</v>
      </c>
      <c r="J87" s="1" t="s">
        <v>85</v>
      </c>
      <c r="K87" s="16">
        <v>2017</v>
      </c>
      <c r="L87" s="1">
        <v>4</v>
      </c>
      <c r="M87" s="1" t="s">
        <v>86</v>
      </c>
      <c r="O87" s="1" t="s">
        <v>144</v>
      </c>
      <c r="P87" s="1" t="s">
        <v>124</v>
      </c>
      <c r="Q87" s="16">
        <v>12</v>
      </c>
      <c r="R87" s="16">
        <v>9</v>
      </c>
      <c r="S87" s="16">
        <v>3</v>
      </c>
      <c r="BI87" s="1">
        <v>5</v>
      </c>
      <c r="BJ87" s="1">
        <v>20</v>
      </c>
      <c r="BW87" s="14" t="str">
        <f t="shared" si="12"/>
        <v/>
      </c>
      <c r="BX87" s="15">
        <f t="shared" si="13"/>
        <v>25</v>
      </c>
      <c r="BY87" s="15" t="str">
        <f t="shared" si="14"/>
        <v/>
      </c>
      <c r="BZ87" s="14" t="str">
        <f t="shared" si="15"/>
        <v/>
      </c>
      <c r="CA87" s="14" t="str">
        <f t="shared" si="16"/>
        <v/>
      </c>
      <c r="CB87" s="14" t="str">
        <f t="shared" si="17"/>
        <v/>
      </c>
      <c r="CC87" s="14" t="str">
        <f t="shared" si="18"/>
        <v/>
      </c>
      <c r="CD87" s="14" t="str">
        <f t="shared" si="19"/>
        <v/>
      </c>
      <c r="CE87" s="14" t="str">
        <f t="shared" si="20"/>
        <v/>
      </c>
      <c r="CF87" s="14" t="str">
        <f t="shared" si="21"/>
        <v>Y</v>
      </c>
    </row>
    <row r="88" spans="1:84" x14ac:dyDescent="0.3">
      <c r="A88" s="1">
        <v>2017</v>
      </c>
      <c r="B88" s="1">
        <v>12</v>
      </c>
      <c r="C88" s="1">
        <v>7</v>
      </c>
      <c r="D88" s="1" t="str">
        <f t="shared" si="11"/>
        <v>12/7/2017</v>
      </c>
      <c r="E88" s="1" t="s">
        <v>98</v>
      </c>
      <c r="F88" s="1" t="s">
        <v>92</v>
      </c>
      <c r="G88" s="12" t="str">
        <f>VLOOKUP($F88,[1]SITES!$A$1:$I$35,6,FALSE)</f>
        <v>Nearshore</v>
      </c>
      <c r="H88" s="12" t="str">
        <f>VLOOKUP($F88,[1]SITES!$A$1:$I$35,7,FALSE)</f>
        <v>Island</v>
      </c>
      <c r="I88" s="12" t="str">
        <f>VLOOKUP($F88,[1]SITES!$A$1:$I$35,8,FALSE)</f>
        <v>Nearshore</v>
      </c>
      <c r="J88" s="1" t="s">
        <v>85</v>
      </c>
      <c r="K88" s="16">
        <v>2017</v>
      </c>
      <c r="L88" s="1">
        <v>4</v>
      </c>
      <c r="M88" s="1" t="s">
        <v>86</v>
      </c>
      <c r="O88" s="1" t="s">
        <v>144</v>
      </c>
      <c r="P88" s="1" t="s">
        <v>111</v>
      </c>
      <c r="Q88" s="16">
        <v>16</v>
      </c>
      <c r="R88" s="16">
        <v>15</v>
      </c>
      <c r="S88" s="16">
        <v>7</v>
      </c>
      <c r="BJ88" s="1">
        <v>10</v>
      </c>
      <c r="BW88" s="14" t="str">
        <f t="shared" si="12"/>
        <v/>
      </c>
      <c r="BX88" s="15">
        <f t="shared" si="13"/>
        <v>10</v>
      </c>
      <c r="BY88" s="15" t="str">
        <f t="shared" si="14"/>
        <v/>
      </c>
      <c r="BZ88" s="14" t="str">
        <f t="shared" si="15"/>
        <v/>
      </c>
      <c r="CA88" s="14" t="str">
        <f t="shared" si="16"/>
        <v/>
      </c>
      <c r="CB88" s="14" t="str">
        <f t="shared" si="17"/>
        <v/>
      </c>
      <c r="CC88" s="14" t="str">
        <f t="shared" si="18"/>
        <v/>
      </c>
      <c r="CD88" s="14" t="str">
        <f t="shared" si="19"/>
        <v/>
      </c>
      <c r="CE88" s="14" t="str">
        <f t="shared" si="20"/>
        <v/>
      </c>
      <c r="CF88" s="14" t="str">
        <f t="shared" si="21"/>
        <v>Y</v>
      </c>
    </row>
    <row r="89" spans="1:84" x14ac:dyDescent="0.3">
      <c r="A89" s="1">
        <v>2017</v>
      </c>
      <c r="B89" s="1">
        <v>12</v>
      </c>
      <c r="C89" s="1">
        <v>7</v>
      </c>
      <c r="D89" s="1" t="str">
        <f t="shared" si="11"/>
        <v>12/7/2017</v>
      </c>
      <c r="E89" s="1" t="s">
        <v>98</v>
      </c>
      <c r="F89" s="1" t="s">
        <v>92</v>
      </c>
      <c r="G89" s="12" t="str">
        <f>VLOOKUP($F89,[1]SITES!$A$1:$I$35,6,FALSE)</f>
        <v>Nearshore</v>
      </c>
      <c r="H89" s="12" t="str">
        <f>VLOOKUP($F89,[1]SITES!$A$1:$I$35,7,FALSE)</f>
        <v>Island</v>
      </c>
      <c r="I89" s="12" t="str">
        <f>VLOOKUP($F89,[1]SITES!$A$1:$I$35,8,FALSE)</f>
        <v>Nearshore</v>
      </c>
      <c r="J89" s="1" t="s">
        <v>85</v>
      </c>
      <c r="K89" s="16">
        <v>2017</v>
      </c>
      <c r="L89" s="1">
        <v>4</v>
      </c>
      <c r="M89" s="1" t="s">
        <v>86</v>
      </c>
      <c r="O89" s="1" t="s">
        <v>144</v>
      </c>
      <c r="P89" s="1" t="s">
        <v>111</v>
      </c>
      <c r="Q89" s="16">
        <v>13</v>
      </c>
      <c r="R89" s="16">
        <v>12</v>
      </c>
      <c r="S89" s="16">
        <v>5</v>
      </c>
      <c r="BQ89" s="16">
        <v>5</v>
      </c>
      <c r="BR89" s="16">
        <v>15</v>
      </c>
      <c r="BW89" s="14" t="str">
        <f t="shared" si="12"/>
        <v/>
      </c>
      <c r="BX89" s="15" t="str">
        <f t="shared" si="13"/>
        <v/>
      </c>
      <c r="BY89" s="15">
        <f t="shared" si="14"/>
        <v>20</v>
      </c>
      <c r="BZ89" s="14" t="str">
        <f t="shared" si="15"/>
        <v/>
      </c>
      <c r="CA89" s="14" t="str">
        <f t="shared" si="16"/>
        <v/>
      </c>
      <c r="CB89" s="14" t="str">
        <f t="shared" si="17"/>
        <v/>
      </c>
      <c r="CC89" s="14" t="str">
        <f t="shared" si="18"/>
        <v/>
      </c>
      <c r="CD89" s="14" t="str">
        <f t="shared" si="19"/>
        <v/>
      </c>
      <c r="CE89" s="14" t="str">
        <f t="shared" si="20"/>
        <v/>
      </c>
      <c r="CF89" s="14" t="str">
        <f t="shared" si="21"/>
        <v>N</v>
      </c>
    </row>
    <row r="90" spans="1:84" x14ac:dyDescent="0.3">
      <c r="A90" s="1">
        <v>2017</v>
      </c>
      <c r="B90" s="1">
        <v>12</v>
      </c>
      <c r="C90" s="1">
        <v>7</v>
      </c>
      <c r="D90" s="1" t="str">
        <f t="shared" si="11"/>
        <v>12/7/2017</v>
      </c>
      <c r="E90" s="1" t="s">
        <v>98</v>
      </c>
      <c r="F90" s="1" t="s">
        <v>92</v>
      </c>
      <c r="G90" s="12" t="str">
        <f>VLOOKUP($F90,[1]SITES!$A$1:$I$35,6,FALSE)</f>
        <v>Nearshore</v>
      </c>
      <c r="H90" s="12" t="str">
        <f>VLOOKUP($F90,[1]SITES!$A$1:$I$35,7,FALSE)</f>
        <v>Island</v>
      </c>
      <c r="I90" s="12" t="str">
        <f>VLOOKUP($F90,[1]SITES!$A$1:$I$35,8,FALSE)</f>
        <v>Nearshore</v>
      </c>
      <c r="J90" s="1" t="s">
        <v>85</v>
      </c>
      <c r="K90" s="16">
        <v>2017</v>
      </c>
      <c r="L90" s="1">
        <v>4</v>
      </c>
      <c r="M90" s="1" t="s">
        <v>86</v>
      </c>
      <c r="O90" s="1" t="s">
        <v>144</v>
      </c>
      <c r="P90" s="1" t="s">
        <v>111</v>
      </c>
      <c r="Q90" s="16">
        <v>4</v>
      </c>
      <c r="R90" s="16">
        <v>4</v>
      </c>
      <c r="S90" s="16">
        <v>1</v>
      </c>
      <c r="BW90" s="14" t="str">
        <f t="shared" si="12"/>
        <v/>
      </c>
      <c r="BX90" s="15" t="str">
        <f t="shared" si="13"/>
        <v/>
      </c>
      <c r="BY90" s="15" t="str">
        <f t="shared" si="14"/>
        <v/>
      </c>
      <c r="BZ90" s="14" t="str">
        <f t="shared" si="15"/>
        <v/>
      </c>
      <c r="CA90" s="14" t="str">
        <f t="shared" si="16"/>
        <v/>
      </c>
      <c r="CB90" s="14" t="str">
        <f t="shared" si="17"/>
        <v/>
      </c>
      <c r="CC90" s="14" t="str">
        <f t="shared" si="18"/>
        <v/>
      </c>
      <c r="CD90" s="14" t="str">
        <f t="shared" si="19"/>
        <v/>
      </c>
      <c r="CE90" s="14" t="str">
        <f t="shared" si="20"/>
        <v/>
      </c>
      <c r="CF90" s="14" t="str">
        <f t="shared" si="21"/>
        <v>N</v>
      </c>
    </row>
    <row r="91" spans="1:84" x14ac:dyDescent="0.3">
      <c r="A91" s="1">
        <v>2017</v>
      </c>
      <c r="B91" s="1">
        <v>12</v>
      </c>
      <c r="C91" s="1">
        <v>7</v>
      </c>
      <c r="D91" s="1" t="str">
        <f t="shared" si="11"/>
        <v>12/7/2017</v>
      </c>
      <c r="E91" s="1" t="s">
        <v>98</v>
      </c>
      <c r="F91" s="1" t="s">
        <v>92</v>
      </c>
      <c r="G91" s="12" t="str">
        <f>VLOOKUP($F91,[1]SITES!$A$1:$I$35,6,FALSE)</f>
        <v>Nearshore</v>
      </c>
      <c r="H91" s="12" t="str">
        <f>VLOOKUP($F91,[1]SITES!$A$1:$I$35,7,FALSE)</f>
        <v>Island</v>
      </c>
      <c r="I91" s="12" t="str">
        <f>VLOOKUP($F91,[1]SITES!$A$1:$I$35,8,FALSE)</f>
        <v>Nearshore</v>
      </c>
      <c r="J91" s="1" t="s">
        <v>85</v>
      </c>
      <c r="K91" s="16">
        <v>2017</v>
      </c>
      <c r="L91" s="1">
        <v>4</v>
      </c>
      <c r="M91" s="1" t="s">
        <v>86</v>
      </c>
      <c r="O91" s="1" t="s">
        <v>144</v>
      </c>
      <c r="P91" s="1" t="s">
        <v>94</v>
      </c>
      <c r="Q91" s="16">
        <v>5</v>
      </c>
      <c r="R91" s="16">
        <v>5</v>
      </c>
      <c r="S91" s="16">
        <v>2</v>
      </c>
      <c r="BI91" s="1">
        <v>5</v>
      </c>
      <c r="BW91" s="14" t="str">
        <f t="shared" si="12"/>
        <v/>
      </c>
      <c r="BX91" s="15">
        <f t="shared" si="13"/>
        <v>5</v>
      </c>
      <c r="BY91" s="15" t="str">
        <f t="shared" si="14"/>
        <v/>
      </c>
      <c r="BZ91" s="14" t="str">
        <f t="shared" si="15"/>
        <v/>
      </c>
      <c r="CA91" s="14" t="str">
        <f t="shared" si="16"/>
        <v/>
      </c>
      <c r="CB91" s="14" t="str">
        <f t="shared" si="17"/>
        <v/>
      </c>
      <c r="CC91" s="14" t="str">
        <f t="shared" si="18"/>
        <v/>
      </c>
      <c r="CD91" s="14" t="str">
        <f t="shared" si="19"/>
        <v/>
      </c>
      <c r="CE91" s="14" t="str">
        <f t="shared" si="20"/>
        <v/>
      </c>
      <c r="CF91" s="14" t="str">
        <f t="shared" si="21"/>
        <v>Y</v>
      </c>
    </row>
    <row r="92" spans="1:84" x14ac:dyDescent="0.3">
      <c r="A92" s="1">
        <v>2017</v>
      </c>
      <c r="B92" s="1">
        <v>12</v>
      </c>
      <c r="C92" s="1">
        <v>7</v>
      </c>
      <c r="D92" s="1" t="str">
        <f t="shared" si="11"/>
        <v>12/7/2017</v>
      </c>
      <c r="E92" s="1" t="s">
        <v>98</v>
      </c>
      <c r="F92" s="1" t="s">
        <v>92</v>
      </c>
      <c r="G92" s="12" t="str">
        <f>VLOOKUP($F92,[1]SITES!$A$1:$I$35,6,FALSE)</f>
        <v>Nearshore</v>
      </c>
      <c r="H92" s="12" t="str">
        <f>VLOOKUP($F92,[1]SITES!$A$1:$I$35,7,FALSE)</f>
        <v>Island</v>
      </c>
      <c r="I92" s="12" t="str">
        <f>VLOOKUP($F92,[1]SITES!$A$1:$I$35,8,FALSE)</f>
        <v>Nearshore</v>
      </c>
      <c r="J92" s="1" t="s">
        <v>85</v>
      </c>
      <c r="K92" s="16">
        <v>2017</v>
      </c>
      <c r="L92" s="1">
        <v>4</v>
      </c>
      <c r="M92" s="1" t="s">
        <v>86</v>
      </c>
      <c r="O92" s="1" t="s">
        <v>144</v>
      </c>
      <c r="P92" s="1" t="s">
        <v>97</v>
      </c>
      <c r="Q92" s="16">
        <v>39</v>
      </c>
      <c r="R92" s="16">
        <v>28</v>
      </c>
      <c r="S92" s="16">
        <v>32</v>
      </c>
      <c r="BQ92" s="16">
        <v>80</v>
      </c>
      <c r="BW92" s="14" t="str">
        <f t="shared" si="12"/>
        <v/>
      </c>
      <c r="BX92" s="15" t="str">
        <f t="shared" si="13"/>
        <v/>
      </c>
      <c r="BY92" s="15">
        <f t="shared" si="14"/>
        <v>80</v>
      </c>
      <c r="BZ92" s="14" t="str">
        <f t="shared" si="15"/>
        <v/>
      </c>
      <c r="CA92" s="14" t="str">
        <f t="shared" si="16"/>
        <v/>
      </c>
      <c r="CB92" s="14" t="str">
        <f t="shared" si="17"/>
        <v/>
      </c>
      <c r="CC92" s="14" t="str">
        <f t="shared" si="18"/>
        <v/>
      </c>
      <c r="CD92" s="14" t="str">
        <f t="shared" si="19"/>
        <v/>
      </c>
      <c r="CE92" s="14" t="str">
        <f t="shared" si="20"/>
        <v/>
      </c>
      <c r="CF92" s="14" t="str">
        <f t="shared" si="21"/>
        <v>N</v>
      </c>
    </row>
    <row r="93" spans="1:84" x14ac:dyDescent="0.3">
      <c r="A93" s="1">
        <v>2017</v>
      </c>
      <c r="B93" s="1">
        <v>12</v>
      </c>
      <c r="C93" s="1">
        <v>7</v>
      </c>
      <c r="D93" s="1" t="str">
        <f t="shared" si="11"/>
        <v>12/7/2017</v>
      </c>
      <c r="E93" s="1" t="s">
        <v>98</v>
      </c>
      <c r="F93" s="1" t="s">
        <v>92</v>
      </c>
      <c r="G93" s="12" t="str">
        <f>VLOOKUP($F93,[1]SITES!$A$1:$I$35,6,FALSE)</f>
        <v>Nearshore</v>
      </c>
      <c r="H93" s="12" t="str">
        <f>VLOOKUP($F93,[1]SITES!$A$1:$I$35,7,FALSE)</f>
        <v>Island</v>
      </c>
      <c r="I93" s="12" t="str">
        <f>VLOOKUP($F93,[1]SITES!$A$1:$I$35,8,FALSE)</f>
        <v>Nearshore</v>
      </c>
      <c r="J93" s="1" t="s">
        <v>85</v>
      </c>
      <c r="K93" s="16">
        <v>2017</v>
      </c>
      <c r="L93" s="1">
        <v>4</v>
      </c>
      <c r="M93" s="1" t="s">
        <v>86</v>
      </c>
      <c r="O93" s="1" t="s">
        <v>144</v>
      </c>
      <c r="P93" s="1" t="s">
        <v>111</v>
      </c>
      <c r="Q93" s="16">
        <v>96</v>
      </c>
      <c r="R93" s="16">
        <v>46</v>
      </c>
      <c r="S93" s="16">
        <v>65</v>
      </c>
      <c r="T93" s="1">
        <v>1</v>
      </c>
      <c r="BJ93" s="1">
        <v>10</v>
      </c>
      <c r="BQ93" s="16">
        <v>45</v>
      </c>
      <c r="BW93" s="14" t="str">
        <f t="shared" si="12"/>
        <v/>
      </c>
      <c r="BX93" s="15">
        <f t="shared" si="13"/>
        <v>10</v>
      </c>
      <c r="BY93" s="15">
        <f t="shared" si="14"/>
        <v>45</v>
      </c>
      <c r="BZ93" s="14" t="str">
        <f t="shared" si="15"/>
        <v/>
      </c>
      <c r="CA93" s="14">
        <f t="shared" si="16"/>
        <v>1</v>
      </c>
      <c r="CB93" s="14" t="str">
        <f t="shared" si="17"/>
        <v/>
      </c>
      <c r="CC93" s="14" t="str">
        <f t="shared" si="18"/>
        <v/>
      </c>
      <c r="CD93" s="14" t="str">
        <f t="shared" si="19"/>
        <v/>
      </c>
      <c r="CE93" s="14" t="str">
        <f t="shared" si="20"/>
        <v/>
      </c>
      <c r="CF93" s="14" t="str">
        <f t="shared" si="21"/>
        <v>Y</v>
      </c>
    </row>
    <row r="94" spans="1:84" x14ac:dyDescent="0.3">
      <c r="A94" s="1">
        <v>2017</v>
      </c>
      <c r="B94" s="1">
        <v>12</v>
      </c>
      <c r="C94" s="1">
        <v>7</v>
      </c>
      <c r="D94" s="1" t="str">
        <f t="shared" si="11"/>
        <v>12/7/2017</v>
      </c>
      <c r="E94" s="1" t="s">
        <v>98</v>
      </c>
      <c r="F94" s="1" t="s">
        <v>92</v>
      </c>
      <c r="G94" s="12" t="str">
        <f>VLOOKUP($F94,[1]SITES!$A$1:$I$35,6,FALSE)</f>
        <v>Nearshore</v>
      </c>
      <c r="H94" s="12" t="str">
        <f>VLOOKUP($F94,[1]SITES!$A$1:$I$35,7,FALSE)</f>
        <v>Island</v>
      </c>
      <c r="I94" s="12" t="str">
        <f>VLOOKUP($F94,[1]SITES!$A$1:$I$35,8,FALSE)</f>
        <v>Nearshore</v>
      </c>
      <c r="J94" s="1" t="s">
        <v>85</v>
      </c>
      <c r="K94" s="16">
        <v>2017</v>
      </c>
      <c r="L94" s="1">
        <v>4</v>
      </c>
      <c r="M94" s="1" t="s">
        <v>86</v>
      </c>
      <c r="O94" s="1" t="s">
        <v>144</v>
      </c>
      <c r="P94" s="1" t="s">
        <v>129</v>
      </c>
      <c r="Q94" s="16">
        <v>15</v>
      </c>
      <c r="R94" s="16">
        <v>14</v>
      </c>
      <c r="S94" s="16">
        <v>6</v>
      </c>
      <c r="BG94" s="17" t="s">
        <v>176</v>
      </c>
      <c r="BI94" s="1">
        <v>60</v>
      </c>
      <c r="BQ94" s="16">
        <v>5</v>
      </c>
      <c r="BW94" s="14" t="str">
        <f t="shared" si="12"/>
        <v/>
      </c>
      <c r="BX94" s="15">
        <f t="shared" si="13"/>
        <v>60</v>
      </c>
      <c r="BY94" s="15">
        <f t="shared" si="14"/>
        <v>5</v>
      </c>
      <c r="BZ94" s="14" t="str">
        <f t="shared" si="15"/>
        <v/>
      </c>
      <c r="CA94" s="14" t="str">
        <f t="shared" si="16"/>
        <v/>
      </c>
      <c r="CB94" s="14" t="str">
        <f t="shared" si="17"/>
        <v/>
      </c>
      <c r="CC94" s="14" t="str">
        <f t="shared" si="18"/>
        <v/>
      </c>
      <c r="CD94" s="14" t="str">
        <f t="shared" si="19"/>
        <v/>
      </c>
      <c r="CE94" s="14" t="str">
        <f t="shared" si="20"/>
        <v/>
      </c>
      <c r="CF94" s="14" t="str">
        <f t="shared" si="21"/>
        <v>Y</v>
      </c>
    </row>
    <row r="95" spans="1:84" x14ac:dyDescent="0.3">
      <c r="A95" s="1">
        <v>2017</v>
      </c>
      <c r="B95" s="1">
        <v>12</v>
      </c>
      <c r="C95" s="1">
        <v>7</v>
      </c>
      <c r="D95" s="1" t="str">
        <f t="shared" si="11"/>
        <v>12/7/2017</v>
      </c>
      <c r="E95" s="1" t="s">
        <v>98</v>
      </c>
      <c r="F95" s="1" t="s">
        <v>92</v>
      </c>
      <c r="G95" s="12" t="str">
        <f>VLOOKUP($F95,[1]SITES!$A$1:$I$35,6,FALSE)</f>
        <v>Nearshore</v>
      </c>
      <c r="H95" s="12" t="str">
        <f>VLOOKUP($F95,[1]SITES!$A$1:$I$35,7,FALSE)</f>
        <v>Island</v>
      </c>
      <c r="I95" s="12" t="str">
        <f>VLOOKUP($F95,[1]SITES!$A$1:$I$35,8,FALSE)</f>
        <v>Nearshore</v>
      </c>
      <c r="J95" s="1" t="s">
        <v>85</v>
      </c>
      <c r="K95" s="16">
        <v>2017</v>
      </c>
      <c r="L95" s="1">
        <v>4</v>
      </c>
      <c r="M95" s="1" t="s">
        <v>86</v>
      </c>
      <c r="O95" s="1" t="s">
        <v>144</v>
      </c>
      <c r="P95" s="1" t="s">
        <v>136</v>
      </c>
      <c r="Q95" s="16">
        <v>13</v>
      </c>
      <c r="R95" s="16">
        <v>5</v>
      </c>
      <c r="S95" s="16">
        <v>5</v>
      </c>
      <c r="BQ95" s="16">
        <v>10</v>
      </c>
      <c r="BW95" s="14" t="str">
        <f t="shared" si="12"/>
        <v/>
      </c>
      <c r="BX95" s="15" t="str">
        <f t="shared" si="13"/>
        <v/>
      </c>
      <c r="BY95" s="15">
        <f t="shared" si="14"/>
        <v>10</v>
      </c>
      <c r="BZ95" s="14" t="str">
        <f t="shared" si="15"/>
        <v/>
      </c>
      <c r="CA95" s="14" t="str">
        <f t="shared" si="16"/>
        <v/>
      </c>
      <c r="CB95" s="14" t="str">
        <f t="shared" si="17"/>
        <v/>
      </c>
      <c r="CC95" s="14" t="str">
        <f t="shared" si="18"/>
        <v/>
      </c>
      <c r="CD95" s="14" t="str">
        <f t="shared" si="19"/>
        <v/>
      </c>
      <c r="CE95" s="14" t="str">
        <f t="shared" si="20"/>
        <v/>
      </c>
      <c r="CF95" s="14" t="str">
        <f t="shared" si="21"/>
        <v>N</v>
      </c>
    </row>
    <row r="96" spans="1:84" x14ac:dyDescent="0.3">
      <c r="A96" s="1">
        <v>2017</v>
      </c>
      <c r="B96" s="1">
        <v>12</v>
      </c>
      <c r="C96" s="1">
        <v>7</v>
      </c>
      <c r="D96" s="1" t="str">
        <f t="shared" si="11"/>
        <v>12/7/2017</v>
      </c>
      <c r="E96" s="1" t="s">
        <v>98</v>
      </c>
      <c r="F96" s="1" t="s">
        <v>92</v>
      </c>
      <c r="G96" s="12" t="str">
        <f>VLOOKUP($F96,[1]SITES!$A$1:$I$35,6,FALSE)</f>
        <v>Nearshore</v>
      </c>
      <c r="H96" s="12" t="str">
        <f>VLOOKUP($F96,[1]SITES!$A$1:$I$35,7,FALSE)</f>
        <v>Island</v>
      </c>
      <c r="I96" s="12" t="str">
        <f>VLOOKUP($F96,[1]SITES!$A$1:$I$35,8,FALSE)</f>
        <v>Nearshore</v>
      </c>
      <c r="J96" s="1" t="s">
        <v>85</v>
      </c>
      <c r="K96" s="16">
        <v>2017</v>
      </c>
      <c r="L96" s="1">
        <v>4</v>
      </c>
      <c r="M96" s="1" t="s">
        <v>86</v>
      </c>
      <c r="O96" s="1" t="s">
        <v>144</v>
      </c>
      <c r="P96" s="1" t="s">
        <v>119</v>
      </c>
      <c r="Q96" s="16">
        <v>13</v>
      </c>
      <c r="R96" s="16">
        <v>12</v>
      </c>
      <c r="S96" s="16">
        <v>2</v>
      </c>
      <c r="T96" s="1">
        <v>1</v>
      </c>
      <c r="AT96" s="1">
        <v>40</v>
      </c>
      <c r="BQ96" s="16">
        <v>5</v>
      </c>
      <c r="BW96" s="14" t="str">
        <f t="shared" si="12"/>
        <v/>
      </c>
      <c r="BX96" s="15" t="str">
        <f t="shared" si="13"/>
        <v/>
      </c>
      <c r="BY96" s="15">
        <f t="shared" si="14"/>
        <v>5</v>
      </c>
      <c r="BZ96" s="14" t="str">
        <f t="shared" si="15"/>
        <v/>
      </c>
      <c r="CA96" s="14">
        <f t="shared" si="16"/>
        <v>1</v>
      </c>
      <c r="CB96" s="14" t="str">
        <f t="shared" si="17"/>
        <v/>
      </c>
      <c r="CC96" s="14" t="str">
        <f t="shared" si="18"/>
        <v/>
      </c>
      <c r="CD96" s="14" t="str">
        <f t="shared" si="19"/>
        <v/>
      </c>
      <c r="CE96" s="14" t="str">
        <f t="shared" si="20"/>
        <v/>
      </c>
      <c r="CF96" s="14" t="str">
        <f t="shared" si="21"/>
        <v>N</v>
      </c>
    </row>
    <row r="97" spans="1:84" x14ac:dyDescent="0.3">
      <c r="A97" s="1">
        <v>2017</v>
      </c>
      <c r="B97" s="1">
        <v>12</v>
      </c>
      <c r="C97" s="1">
        <v>7</v>
      </c>
      <c r="D97" s="1" t="str">
        <f t="shared" si="11"/>
        <v>12/7/2017</v>
      </c>
      <c r="E97" s="1" t="s">
        <v>98</v>
      </c>
      <c r="F97" s="1" t="s">
        <v>92</v>
      </c>
      <c r="G97" s="12" t="str">
        <f>VLOOKUP($F97,[1]SITES!$A$1:$I$35,6,FALSE)</f>
        <v>Nearshore</v>
      </c>
      <c r="H97" s="12" t="str">
        <f>VLOOKUP($F97,[1]SITES!$A$1:$I$35,7,FALSE)</f>
        <v>Island</v>
      </c>
      <c r="I97" s="12" t="str">
        <f>VLOOKUP($F97,[1]SITES!$A$1:$I$35,8,FALSE)</f>
        <v>Nearshore</v>
      </c>
      <c r="J97" s="1" t="s">
        <v>85</v>
      </c>
      <c r="K97" s="16">
        <v>2017</v>
      </c>
      <c r="L97" s="1">
        <v>4</v>
      </c>
      <c r="M97" s="1" t="s">
        <v>86</v>
      </c>
      <c r="O97" s="1" t="s">
        <v>144</v>
      </c>
      <c r="P97" s="1" t="s">
        <v>94</v>
      </c>
      <c r="Q97" s="16">
        <v>5</v>
      </c>
      <c r="R97" s="16">
        <v>5</v>
      </c>
      <c r="S97" s="16">
        <v>3</v>
      </c>
      <c r="BW97" s="14" t="str">
        <f t="shared" si="12"/>
        <v/>
      </c>
      <c r="BX97" s="15" t="str">
        <f t="shared" si="13"/>
        <v/>
      </c>
      <c r="BY97" s="15" t="str">
        <f t="shared" si="14"/>
        <v/>
      </c>
      <c r="BZ97" s="14" t="str">
        <f t="shared" si="15"/>
        <v/>
      </c>
      <c r="CA97" s="14" t="str">
        <f t="shared" si="16"/>
        <v/>
      </c>
      <c r="CB97" s="14" t="str">
        <f t="shared" si="17"/>
        <v/>
      </c>
      <c r="CC97" s="14" t="str">
        <f t="shared" si="18"/>
        <v/>
      </c>
      <c r="CD97" s="14" t="str">
        <f t="shared" si="19"/>
        <v/>
      </c>
      <c r="CE97" s="14" t="str">
        <f t="shared" si="20"/>
        <v/>
      </c>
      <c r="CF97" s="14" t="str">
        <f t="shared" si="21"/>
        <v>N</v>
      </c>
    </row>
    <row r="98" spans="1:84" x14ac:dyDescent="0.3">
      <c r="A98" s="1">
        <v>2017</v>
      </c>
      <c r="B98" s="1">
        <v>12</v>
      </c>
      <c r="C98" s="1">
        <v>7</v>
      </c>
      <c r="D98" s="1" t="str">
        <f t="shared" si="11"/>
        <v>12/7/2017</v>
      </c>
      <c r="E98" s="1" t="s">
        <v>98</v>
      </c>
      <c r="F98" s="1" t="s">
        <v>92</v>
      </c>
      <c r="G98" s="12" t="str">
        <f>VLOOKUP($F98,[1]SITES!$A$1:$I$35,6,FALSE)</f>
        <v>Nearshore</v>
      </c>
      <c r="H98" s="12" t="str">
        <f>VLOOKUP($F98,[1]SITES!$A$1:$I$35,7,FALSE)</f>
        <v>Island</v>
      </c>
      <c r="I98" s="12" t="str">
        <f>VLOOKUP($F98,[1]SITES!$A$1:$I$35,8,FALSE)</f>
        <v>Nearshore</v>
      </c>
      <c r="J98" s="1" t="s">
        <v>85</v>
      </c>
      <c r="K98" s="16">
        <v>2017</v>
      </c>
      <c r="L98" s="1">
        <v>4</v>
      </c>
      <c r="M98" s="1" t="s">
        <v>86</v>
      </c>
      <c r="O98" s="1" t="s">
        <v>144</v>
      </c>
      <c r="P98" s="1" t="s">
        <v>130</v>
      </c>
      <c r="Q98" s="16">
        <v>6</v>
      </c>
      <c r="R98" s="16">
        <v>4</v>
      </c>
      <c r="S98" s="16">
        <v>5</v>
      </c>
      <c r="BW98" s="14" t="str">
        <f t="shared" si="12"/>
        <v/>
      </c>
      <c r="BX98" s="15" t="str">
        <f t="shared" si="13"/>
        <v/>
      </c>
      <c r="BY98" s="15" t="str">
        <f t="shared" si="14"/>
        <v/>
      </c>
      <c r="BZ98" s="14" t="str">
        <f t="shared" si="15"/>
        <v/>
      </c>
      <c r="CA98" s="14" t="str">
        <f t="shared" si="16"/>
        <v/>
      </c>
      <c r="CB98" s="14" t="str">
        <f t="shared" si="17"/>
        <v/>
      </c>
      <c r="CC98" s="14" t="str">
        <f t="shared" si="18"/>
        <v/>
      </c>
      <c r="CD98" s="14" t="str">
        <f t="shared" si="19"/>
        <v/>
      </c>
      <c r="CE98" s="14" t="str">
        <f t="shared" si="20"/>
        <v/>
      </c>
      <c r="CF98" s="14" t="str">
        <f t="shared" si="21"/>
        <v>N</v>
      </c>
    </row>
    <row r="99" spans="1:84" x14ac:dyDescent="0.3">
      <c r="A99" s="1">
        <v>2017</v>
      </c>
      <c r="B99" s="1">
        <v>12</v>
      </c>
      <c r="C99" s="1">
        <v>7</v>
      </c>
      <c r="D99" s="1" t="str">
        <f t="shared" si="11"/>
        <v>12/7/2017</v>
      </c>
      <c r="E99" s="1" t="s">
        <v>98</v>
      </c>
      <c r="F99" s="1" t="s">
        <v>92</v>
      </c>
      <c r="G99" s="12" t="str">
        <f>VLOOKUP($F99,[1]SITES!$A$1:$I$35,6,FALSE)</f>
        <v>Nearshore</v>
      </c>
      <c r="H99" s="12" t="str">
        <f>VLOOKUP($F99,[1]SITES!$A$1:$I$35,7,FALSE)</f>
        <v>Island</v>
      </c>
      <c r="I99" s="12" t="str">
        <f>VLOOKUP($F99,[1]SITES!$A$1:$I$35,8,FALSE)</f>
        <v>Nearshore</v>
      </c>
      <c r="J99" s="1" t="s">
        <v>85</v>
      </c>
      <c r="K99" s="16">
        <v>2017</v>
      </c>
      <c r="L99" s="1">
        <v>4</v>
      </c>
      <c r="M99" s="1" t="s">
        <v>86</v>
      </c>
      <c r="O99" s="1" t="s">
        <v>144</v>
      </c>
      <c r="P99" s="1" t="s">
        <v>122</v>
      </c>
      <c r="Q99" s="16">
        <v>28</v>
      </c>
      <c r="R99" s="16">
        <v>15</v>
      </c>
      <c r="S99" s="16">
        <v>10</v>
      </c>
      <c r="AJ99" s="1" t="s">
        <v>121</v>
      </c>
      <c r="AK99" s="1">
        <v>1</v>
      </c>
      <c r="AN99" s="1" t="s">
        <v>90</v>
      </c>
      <c r="AO99" s="1">
        <v>1</v>
      </c>
      <c r="BQ99" s="16">
        <v>10</v>
      </c>
      <c r="BW99" s="14" t="str">
        <f t="shared" si="12"/>
        <v/>
      </c>
      <c r="BX99" s="15" t="str">
        <f t="shared" si="13"/>
        <v/>
      </c>
      <c r="BY99" s="15">
        <f t="shared" si="14"/>
        <v>10</v>
      </c>
      <c r="BZ99" s="14" t="str">
        <f t="shared" si="15"/>
        <v/>
      </c>
      <c r="CA99" s="14" t="str">
        <f t="shared" si="16"/>
        <v/>
      </c>
      <c r="CB99" s="14" t="str">
        <f t="shared" si="17"/>
        <v/>
      </c>
      <c r="CC99" s="14">
        <f t="shared" si="18"/>
        <v>1</v>
      </c>
      <c r="CD99" s="14">
        <f t="shared" si="19"/>
        <v>1</v>
      </c>
      <c r="CE99" s="14" t="str">
        <f t="shared" si="20"/>
        <v/>
      </c>
      <c r="CF99" s="14" t="str">
        <f t="shared" si="21"/>
        <v>N</v>
      </c>
    </row>
    <row r="100" spans="1:84" x14ac:dyDescent="0.3">
      <c r="A100" s="1">
        <v>2017</v>
      </c>
      <c r="B100" s="1">
        <v>12</v>
      </c>
      <c r="C100" s="1">
        <v>7</v>
      </c>
      <c r="D100" s="1" t="str">
        <f t="shared" si="11"/>
        <v>12/7/2017</v>
      </c>
      <c r="E100" s="1" t="s">
        <v>98</v>
      </c>
      <c r="F100" s="1" t="s">
        <v>92</v>
      </c>
      <c r="G100" s="12" t="str">
        <f>VLOOKUP($F100,[1]SITES!$A$1:$I$35,6,FALSE)</f>
        <v>Nearshore</v>
      </c>
      <c r="H100" s="12" t="str">
        <f>VLOOKUP($F100,[1]SITES!$A$1:$I$35,7,FALSE)</f>
        <v>Island</v>
      </c>
      <c r="I100" s="12" t="str">
        <f>VLOOKUP($F100,[1]SITES!$A$1:$I$35,8,FALSE)</f>
        <v>Nearshore</v>
      </c>
      <c r="J100" s="1" t="s">
        <v>85</v>
      </c>
      <c r="K100" s="16">
        <v>2017</v>
      </c>
      <c r="L100" s="1">
        <v>4</v>
      </c>
      <c r="M100" s="1" t="s">
        <v>86</v>
      </c>
      <c r="O100" s="1" t="s">
        <v>144</v>
      </c>
      <c r="P100" s="1" t="s">
        <v>122</v>
      </c>
      <c r="Q100" s="16">
        <v>12</v>
      </c>
      <c r="R100" s="16">
        <v>8</v>
      </c>
      <c r="S100" s="16">
        <v>4</v>
      </c>
      <c r="BW100" s="14" t="str">
        <f t="shared" si="12"/>
        <v/>
      </c>
      <c r="BX100" s="15" t="str">
        <f t="shared" si="13"/>
        <v/>
      </c>
      <c r="BY100" s="15" t="str">
        <f t="shared" si="14"/>
        <v/>
      </c>
      <c r="BZ100" s="14" t="str">
        <f t="shared" si="15"/>
        <v/>
      </c>
      <c r="CA100" s="14" t="str">
        <f t="shared" si="16"/>
        <v/>
      </c>
      <c r="CB100" s="14" t="str">
        <f t="shared" si="17"/>
        <v/>
      </c>
      <c r="CC100" s="14" t="str">
        <f t="shared" si="18"/>
        <v/>
      </c>
      <c r="CD100" s="14" t="str">
        <f t="shared" si="19"/>
        <v/>
      </c>
      <c r="CE100" s="14" t="str">
        <f t="shared" si="20"/>
        <v/>
      </c>
      <c r="CF100" s="14" t="str">
        <f t="shared" si="21"/>
        <v>N</v>
      </c>
    </row>
    <row r="101" spans="1:84" x14ac:dyDescent="0.3">
      <c r="A101" s="1">
        <v>2017</v>
      </c>
      <c r="B101" s="1">
        <v>12</v>
      </c>
      <c r="C101" s="1">
        <v>7</v>
      </c>
      <c r="D101" s="1" t="str">
        <f t="shared" si="11"/>
        <v>12/7/2017</v>
      </c>
      <c r="E101" s="1" t="s">
        <v>98</v>
      </c>
      <c r="F101" s="1" t="s">
        <v>92</v>
      </c>
      <c r="G101" s="12" t="str">
        <f>VLOOKUP($F101,[1]SITES!$A$1:$I$35,6,FALSE)</f>
        <v>Nearshore</v>
      </c>
      <c r="H101" s="12" t="str">
        <f>VLOOKUP($F101,[1]SITES!$A$1:$I$35,7,FALSE)</f>
        <v>Island</v>
      </c>
      <c r="I101" s="12" t="str">
        <f>VLOOKUP($F101,[1]SITES!$A$1:$I$35,8,FALSE)</f>
        <v>Nearshore</v>
      </c>
      <c r="J101" s="1" t="s">
        <v>85</v>
      </c>
      <c r="K101" s="16">
        <v>2017</v>
      </c>
      <c r="L101" s="1">
        <v>4</v>
      </c>
      <c r="M101" s="1" t="s">
        <v>86</v>
      </c>
      <c r="O101" s="1" t="s">
        <v>144</v>
      </c>
      <c r="P101" s="1" t="s">
        <v>123</v>
      </c>
      <c r="Q101" s="16">
        <v>15</v>
      </c>
      <c r="R101" s="16">
        <v>13</v>
      </c>
      <c r="S101" s="16">
        <v>7</v>
      </c>
      <c r="AT101" s="1">
        <v>1</v>
      </c>
      <c r="BJ101" s="1">
        <v>10</v>
      </c>
      <c r="BW101" s="14" t="str">
        <f t="shared" si="12"/>
        <v/>
      </c>
      <c r="BX101" s="15">
        <f t="shared" si="13"/>
        <v>10</v>
      </c>
      <c r="BY101" s="15" t="str">
        <f t="shared" si="14"/>
        <v/>
      </c>
      <c r="BZ101" s="14" t="str">
        <f t="shared" si="15"/>
        <v/>
      </c>
      <c r="CA101" s="14" t="str">
        <f t="shared" si="16"/>
        <v/>
      </c>
      <c r="CB101" s="14" t="str">
        <f t="shared" si="17"/>
        <v/>
      </c>
      <c r="CC101" s="14" t="str">
        <f t="shared" si="18"/>
        <v/>
      </c>
      <c r="CD101" s="14" t="str">
        <f t="shared" si="19"/>
        <v/>
      </c>
      <c r="CE101" s="14" t="str">
        <f t="shared" si="20"/>
        <v/>
      </c>
      <c r="CF101" s="14" t="str">
        <f t="shared" si="21"/>
        <v>Y</v>
      </c>
    </row>
    <row r="102" spans="1:84" x14ac:dyDescent="0.3">
      <c r="A102" s="1">
        <v>2017</v>
      </c>
      <c r="B102" s="1">
        <v>12</v>
      </c>
      <c r="C102" s="1">
        <v>7</v>
      </c>
      <c r="D102" s="1" t="str">
        <f t="shared" si="11"/>
        <v>12/7/2017</v>
      </c>
      <c r="E102" s="1" t="s">
        <v>98</v>
      </c>
      <c r="F102" s="1" t="s">
        <v>92</v>
      </c>
      <c r="G102" s="12" t="str">
        <f>VLOOKUP($F102,[1]SITES!$A$1:$I$35,6,FALSE)</f>
        <v>Nearshore</v>
      </c>
      <c r="H102" s="12" t="str">
        <f>VLOOKUP($F102,[1]SITES!$A$1:$I$35,7,FALSE)</f>
        <v>Island</v>
      </c>
      <c r="I102" s="12" t="str">
        <f>VLOOKUP($F102,[1]SITES!$A$1:$I$35,8,FALSE)</f>
        <v>Nearshore</v>
      </c>
      <c r="J102" s="1" t="s">
        <v>85</v>
      </c>
      <c r="K102" s="16">
        <v>2017</v>
      </c>
      <c r="L102" s="1">
        <v>4</v>
      </c>
      <c r="M102" s="1" t="s">
        <v>86</v>
      </c>
      <c r="O102" s="1" t="s">
        <v>144</v>
      </c>
      <c r="P102" s="1" t="s">
        <v>124</v>
      </c>
      <c r="Q102" s="16">
        <v>13</v>
      </c>
      <c r="R102" s="16">
        <v>9</v>
      </c>
      <c r="S102" s="16">
        <v>8</v>
      </c>
      <c r="BJ102" s="1">
        <v>50</v>
      </c>
      <c r="BQ102" s="16">
        <v>5</v>
      </c>
      <c r="BW102" s="14" t="str">
        <f t="shared" si="12"/>
        <v/>
      </c>
      <c r="BX102" s="15">
        <f t="shared" si="13"/>
        <v>50</v>
      </c>
      <c r="BY102" s="15">
        <f t="shared" si="14"/>
        <v>5</v>
      </c>
      <c r="BZ102" s="14" t="str">
        <f t="shared" si="15"/>
        <v/>
      </c>
      <c r="CA102" s="14" t="str">
        <f t="shared" si="16"/>
        <v/>
      </c>
      <c r="CB102" s="14" t="str">
        <f t="shared" si="17"/>
        <v/>
      </c>
      <c r="CC102" s="14" t="str">
        <f t="shared" si="18"/>
        <v/>
      </c>
      <c r="CD102" s="14" t="str">
        <f t="shared" si="19"/>
        <v/>
      </c>
      <c r="CE102" s="14" t="str">
        <f t="shared" si="20"/>
        <v/>
      </c>
      <c r="CF102" s="14" t="str">
        <f t="shared" si="21"/>
        <v>Y</v>
      </c>
    </row>
    <row r="103" spans="1:84" x14ac:dyDescent="0.3">
      <c r="A103" s="1">
        <v>2017</v>
      </c>
      <c r="B103" s="1">
        <v>12</v>
      </c>
      <c r="C103" s="1">
        <v>7</v>
      </c>
      <c r="D103" s="1" t="str">
        <f t="shared" si="11"/>
        <v>12/7/2017</v>
      </c>
      <c r="E103" s="1" t="s">
        <v>98</v>
      </c>
      <c r="F103" s="1" t="s">
        <v>92</v>
      </c>
      <c r="G103" s="12" t="str">
        <f>VLOOKUP($F103,[1]SITES!$A$1:$I$35,6,FALSE)</f>
        <v>Nearshore</v>
      </c>
      <c r="H103" s="12" t="str">
        <f>VLOOKUP($F103,[1]SITES!$A$1:$I$35,7,FALSE)</f>
        <v>Island</v>
      </c>
      <c r="I103" s="12" t="str">
        <f>VLOOKUP($F103,[1]SITES!$A$1:$I$35,8,FALSE)</f>
        <v>Nearshore</v>
      </c>
      <c r="J103" s="1" t="s">
        <v>85</v>
      </c>
      <c r="K103" s="16">
        <v>2017</v>
      </c>
      <c r="L103" s="1">
        <v>4</v>
      </c>
      <c r="M103" s="1" t="s">
        <v>86</v>
      </c>
      <c r="O103" s="1" t="s">
        <v>144</v>
      </c>
      <c r="P103" s="1" t="s">
        <v>130</v>
      </c>
      <c r="Q103" s="16">
        <v>6</v>
      </c>
      <c r="R103" s="16">
        <v>5</v>
      </c>
      <c r="S103" s="16">
        <v>3</v>
      </c>
      <c r="AT103" s="1">
        <v>20</v>
      </c>
      <c r="BQ103" s="16">
        <v>50</v>
      </c>
      <c r="BW103" s="14" t="str">
        <f t="shared" si="12"/>
        <v/>
      </c>
      <c r="BX103" s="15" t="str">
        <f t="shared" si="13"/>
        <v/>
      </c>
      <c r="BY103" s="15">
        <f t="shared" si="14"/>
        <v>50</v>
      </c>
      <c r="BZ103" s="14" t="str">
        <f t="shared" si="15"/>
        <v/>
      </c>
      <c r="CA103" s="14" t="str">
        <f t="shared" si="16"/>
        <v/>
      </c>
      <c r="CB103" s="14" t="str">
        <f t="shared" si="17"/>
        <v/>
      </c>
      <c r="CC103" s="14" t="str">
        <f t="shared" si="18"/>
        <v/>
      </c>
      <c r="CD103" s="14" t="str">
        <f t="shared" si="19"/>
        <v/>
      </c>
      <c r="CE103" s="14" t="str">
        <f t="shared" si="20"/>
        <v/>
      </c>
      <c r="CF103" s="14" t="str">
        <f t="shared" si="21"/>
        <v>N</v>
      </c>
    </row>
    <row r="104" spans="1:84" x14ac:dyDescent="0.3">
      <c r="A104" s="1">
        <v>2017</v>
      </c>
      <c r="B104" s="1">
        <v>12</v>
      </c>
      <c r="C104" s="1">
        <v>7</v>
      </c>
      <c r="D104" s="1" t="str">
        <f t="shared" si="11"/>
        <v>12/7/2017</v>
      </c>
      <c r="E104" s="1" t="s">
        <v>98</v>
      </c>
      <c r="F104" s="1" t="s">
        <v>92</v>
      </c>
      <c r="G104" s="12" t="str">
        <f>VLOOKUP($F104,[1]SITES!$A$1:$I$35,6,FALSE)</f>
        <v>Nearshore</v>
      </c>
      <c r="H104" s="12" t="str">
        <f>VLOOKUP($F104,[1]SITES!$A$1:$I$35,7,FALSE)</f>
        <v>Island</v>
      </c>
      <c r="I104" s="12" t="str">
        <f>VLOOKUP($F104,[1]SITES!$A$1:$I$35,8,FALSE)</f>
        <v>Nearshore</v>
      </c>
      <c r="J104" s="1" t="s">
        <v>85</v>
      </c>
      <c r="K104" s="16">
        <v>2017</v>
      </c>
      <c r="L104" s="1">
        <v>4</v>
      </c>
      <c r="M104" s="1" t="s">
        <v>86</v>
      </c>
      <c r="O104" s="1" t="s">
        <v>144</v>
      </c>
      <c r="P104" s="1" t="s">
        <v>94</v>
      </c>
      <c r="Q104" s="16">
        <v>5</v>
      </c>
      <c r="R104" s="16">
        <v>5</v>
      </c>
      <c r="S104" s="16">
        <v>4</v>
      </c>
      <c r="BQ104" s="16">
        <v>30</v>
      </c>
      <c r="BW104" s="14" t="str">
        <f t="shared" si="12"/>
        <v/>
      </c>
      <c r="BX104" s="15" t="str">
        <f t="shared" si="13"/>
        <v/>
      </c>
      <c r="BY104" s="15">
        <f t="shared" si="14"/>
        <v>30</v>
      </c>
      <c r="BZ104" s="14" t="str">
        <f t="shared" si="15"/>
        <v/>
      </c>
      <c r="CA104" s="14" t="str">
        <f t="shared" si="16"/>
        <v/>
      </c>
      <c r="CB104" s="14" t="str">
        <f t="shared" si="17"/>
        <v/>
      </c>
      <c r="CC104" s="14" t="str">
        <f t="shared" si="18"/>
        <v/>
      </c>
      <c r="CD104" s="14" t="str">
        <f t="shared" si="19"/>
        <v/>
      </c>
      <c r="CE104" s="14" t="str">
        <f t="shared" si="20"/>
        <v/>
      </c>
      <c r="CF104" s="14" t="str">
        <f t="shared" si="21"/>
        <v>N</v>
      </c>
    </row>
    <row r="105" spans="1:84" x14ac:dyDescent="0.3">
      <c r="A105" s="1">
        <v>2017</v>
      </c>
      <c r="B105" s="1">
        <v>12</v>
      </c>
      <c r="C105" s="1">
        <v>7</v>
      </c>
      <c r="D105" s="1" t="str">
        <f t="shared" si="11"/>
        <v>12/7/2017</v>
      </c>
      <c r="E105" s="1" t="s">
        <v>98</v>
      </c>
      <c r="F105" s="1" t="s">
        <v>92</v>
      </c>
      <c r="G105" s="12" t="str">
        <f>VLOOKUP($F105,[1]SITES!$A$1:$I$35,6,FALSE)</f>
        <v>Nearshore</v>
      </c>
      <c r="H105" s="12" t="str">
        <f>VLOOKUP($F105,[1]SITES!$A$1:$I$35,7,FALSE)</f>
        <v>Island</v>
      </c>
      <c r="I105" s="12" t="str">
        <f>VLOOKUP($F105,[1]SITES!$A$1:$I$35,8,FALSE)</f>
        <v>Nearshore</v>
      </c>
      <c r="J105" s="1" t="s">
        <v>85</v>
      </c>
      <c r="K105" s="16">
        <v>2017</v>
      </c>
      <c r="L105" s="1">
        <v>4</v>
      </c>
      <c r="M105" s="1" t="s">
        <v>86</v>
      </c>
      <c r="O105" s="1" t="s">
        <v>144</v>
      </c>
      <c r="P105" s="1" t="s">
        <v>94</v>
      </c>
      <c r="Q105" s="16">
        <v>5</v>
      </c>
      <c r="R105" s="16">
        <v>4</v>
      </c>
      <c r="S105" s="16">
        <v>4</v>
      </c>
      <c r="BQ105" s="16">
        <v>5</v>
      </c>
      <c r="BW105" s="14" t="str">
        <f t="shared" si="12"/>
        <v/>
      </c>
      <c r="BX105" s="15" t="str">
        <f t="shared" si="13"/>
        <v/>
      </c>
      <c r="BY105" s="15">
        <f t="shared" si="14"/>
        <v>5</v>
      </c>
      <c r="BZ105" s="14" t="str">
        <f t="shared" si="15"/>
        <v/>
      </c>
      <c r="CA105" s="14" t="str">
        <f t="shared" si="16"/>
        <v/>
      </c>
      <c r="CB105" s="14" t="str">
        <f t="shared" si="17"/>
        <v/>
      </c>
      <c r="CC105" s="14" t="str">
        <f t="shared" si="18"/>
        <v/>
      </c>
      <c r="CD105" s="14" t="str">
        <f t="shared" si="19"/>
        <v/>
      </c>
      <c r="CE105" s="14" t="str">
        <f t="shared" si="20"/>
        <v/>
      </c>
      <c r="CF105" s="14" t="str">
        <f t="shared" si="21"/>
        <v>N</v>
      </c>
    </row>
    <row r="106" spans="1:84" x14ac:dyDescent="0.3">
      <c r="A106" s="1">
        <v>2017</v>
      </c>
      <c r="B106" s="1">
        <v>12</v>
      </c>
      <c r="C106" s="1">
        <v>7</v>
      </c>
      <c r="D106" s="1" t="str">
        <f t="shared" si="11"/>
        <v>12/7/2017</v>
      </c>
      <c r="E106" s="1" t="s">
        <v>98</v>
      </c>
      <c r="F106" s="1" t="s">
        <v>92</v>
      </c>
      <c r="G106" s="12" t="str">
        <f>VLOOKUP($F106,[1]SITES!$A$1:$I$35,6,FALSE)</f>
        <v>Nearshore</v>
      </c>
      <c r="H106" s="12" t="str">
        <f>VLOOKUP($F106,[1]SITES!$A$1:$I$35,7,FALSE)</f>
        <v>Island</v>
      </c>
      <c r="I106" s="12" t="str">
        <f>VLOOKUP($F106,[1]SITES!$A$1:$I$35,8,FALSE)</f>
        <v>Nearshore</v>
      </c>
      <c r="J106" s="1" t="s">
        <v>85</v>
      </c>
      <c r="K106" s="16">
        <v>2017</v>
      </c>
      <c r="L106" s="1">
        <v>4</v>
      </c>
      <c r="M106" s="1" t="s">
        <v>86</v>
      </c>
      <c r="O106" s="1" t="s">
        <v>144</v>
      </c>
      <c r="P106" s="1" t="s">
        <v>119</v>
      </c>
      <c r="Q106" s="16">
        <v>14</v>
      </c>
      <c r="R106" s="16">
        <v>13</v>
      </c>
      <c r="S106" s="16">
        <v>7</v>
      </c>
      <c r="AT106" s="1">
        <v>1</v>
      </c>
      <c r="BQ106" s="16">
        <v>35</v>
      </c>
      <c r="BW106" s="14" t="str">
        <f t="shared" si="12"/>
        <v/>
      </c>
      <c r="BX106" s="15" t="str">
        <f t="shared" si="13"/>
        <v/>
      </c>
      <c r="BY106" s="15">
        <f t="shared" si="14"/>
        <v>35</v>
      </c>
      <c r="BZ106" s="14" t="str">
        <f t="shared" si="15"/>
        <v/>
      </c>
      <c r="CA106" s="14" t="str">
        <f t="shared" si="16"/>
        <v/>
      </c>
      <c r="CB106" s="14" t="str">
        <f t="shared" si="17"/>
        <v/>
      </c>
      <c r="CC106" s="14" t="str">
        <f t="shared" si="18"/>
        <v/>
      </c>
      <c r="CD106" s="14" t="str">
        <f t="shared" si="19"/>
        <v/>
      </c>
      <c r="CE106" s="14" t="str">
        <f t="shared" si="20"/>
        <v/>
      </c>
      <c r="CF106" s="14" t="str">
        <f t="shared" si="21"/>
        <v>N</v>
      </c>
    </row>
    <row r="107" spans="1:84" x14ac:dyDescent="0.3">
      <c r="A107" s="1">
        <v>2017</v>
      </c>
      <c r="B107" s="1">
        <v>12</v>
      </c>
      <c r="C107" s="1">
        <v>7</v>
      </c>
      <c r="D107" s="1" t="str">
        <f t="shared" si="11"/>
        <v>12/7/2017</v>
      </c>
      <c r="E107" s="1" t="s">
        <v>98</v>
      </c>
      <c r="F107" s="1" t="s">
        <v>92</v>
      </c>
      <c r="G107" s="12" t="str">
        <f>VLOOKUP($F107,[1]SITES!$A$1:$I$35,6,FALSE)</f>
        <v>Nearshore</v>
      </c>
      <c r="H107" s="12" t="str">
        <f>VLOOKUP($F107,[1]SITES!$A$1:$I$35,7,FALSE)</f>
        <v>Island</v>
      </c>
      <c r="I107" s="12" t="str">
        <f>VLOOKUP($F107,[1]SITES!$A$1:$I$35,8,FALSE)</f>
        <v>Nearshore</v>
      </c>
      <c r="J107" s="1" t="s">
        <v>85</v>
      </c>
      <c r="K107" s="16">
        <v>2017</v>
      </c>
      <c r="L107" s="1">
        <v>4</v>
      </c>
      <c r="M107" s="1" t="s">
        <v>86</v>
      </c>
      <c r="O107" s="1" t="s">
        <v>144</v>
      </c>
      <c r="P107" s="1" t="s">
        <v>124</v>
      </c>
      <c r="Q107" s="16">
        <v>16</v>
      </c>
      <c r="R107" s="16">
        <v>14</v>
      </c>
      <c r="S107" s="16">
        <v>5</v>
      </c>
      <c r="AT107" s="1">
        <v>2</v>
      </c>
      <c r="BQ107" s="16">
        <v>5</v>
      </c>
      <c r="BW107" s="14" t="str">
        <f t="shared" si="12"/>
        <v/>
      </c>
      <c r="BX107" s="15" t="str">
        <f t="shared" si="13"/>
        <v/>
      </c>
      <c r="BY107" s="15">
        <f t="shared" si="14"/>
        <v>5</v>
      </c>
      <c r="BZ107" s="14" t="str">
        <f t="shared" si="15"/>
        <v/>
      </c>
      <c r="CA107" s="14" t="str">
        <f t="shared" si="16"/>
        <v/>
      </c>
      <c r="CB107" s="14" t="str">
        <f t="shared" si="17"/>
        <v/>
      </c>
      <c r="CC107" s="14" t="str">
        <f t="shared" si="18"/>
        <v/>
      </c>
      <c r="CD107" s="14" t="str">
        <f t="shared" si="19"/>
        <v/>
      </c>
      <c r="CE107" s="14" t="str">
        <f t="shared" si="20"/>
        <v/>
      </c>
      <c r="CF107" s="14" t="str">
        <f t="shared" si="21"/>
        <v>N</v>
      </c>
    </row>
    <row r="108" spans="1:84" x14ac:dyDescent="0.3">
      <c r="A108" s="1">
        <v>2017</v>
      </c>
      <c r="B108" s="1">
        <v>12</v>
      </c>
      <c r="C108" s="1">
        <v>7</v>
      </c>
      <c r="D108" s="1" t="str">
        <f t="shared" si="11"/>
        <v>12/7/2017</v>
      </c>
      <c r="E108" s="1" t="s">
        <v>98</v>
      </c>
      <c r="F108" s="1" t="s">
        <v>92</v>
      </c>
      <c r="G108" s="12" t="str">
        <f>VLOOKUP($F108,[1]SITES!$A$1:$I$35,6,FALSE)</f>
        <v>Nearshore</v>
      </c>
      <c r="H108" s="12" t="str">
        <f>VLOOKUP($F108,[1]SITES!$A$1:$I$35,7,FALSE)</f>
        <v>Island</v>
      </c>
      <c r="I108" s="12" t="str">
        <f>VLOOKUP($F108,[1]SITES!$A$1:$I$35,8,FALSE)</f>
        <v>Nearshore</v>
      </c>
      <c r="J108" s="1" t="s">
        <v>85</v>
      </c>
      <c r="K108" s="16">
        <v>2017</v>
      </c>
      <c r="L108" s="1">
        <v>4</v>
      </c>
      <c r="M108" s="1" t="s">
        <v>86</v>
      </c>
      <c r="O108" s="1" t="s">
        <v>144</v>
      </c>
      <c r="P108" s="1" t="s">
        <v>94</v>
      </c>
      <c r="Q108" s="16">
        <v>5</v>
      </c>
      <c r="R108" s="16">
        <v>4</v>
      </c>
      <c r="S108" s="16">
        <v>4</v>
      </c>
      <c r="BW108" s="14" t="str">
        <f t="shared" si="12"/>
        <v/>
      </c>
      <c r="BX108" s="15" t="str">
        <f t="shared" si="13"/>
        <v/>
      </c>
      <c r="BY108" s="15" t="str">
        <f t="shared" si="14"/>
        <v/>
      </c>
      <c r="BZ108" s="14" t="str">
        <f t="shared" si="15"/>
        <v/>
      </c>
      <c r="CA108" s="14" t="str">
        <f t="shared" si="16"/>
        <v/>
      </c>
      <c r="CB108" s="14" t="str">
        <f t="shared" si="17"/>
        <v/>
      </c>
      <c r="CC108" s="14" t="str">
        <f t="shared" si="18"/>
        <v/>
      </c>
      <c r="CD108" s="14" t="str">
        <f t="shared" si="19"/>
        <v/>
      </c>
      <c r="CE108" s="14" t="str">
        <f t="shared" si="20"/>
        <v/>
      </c>
      <c r="CF108" s="14" t="str">
        <f t="shared" si="21"/>
        <v>N</v>
      </c>
    </row>
    <row r="109" spans="1:84" x14ac:dyDescent="0.3">
      <c r="A109" s="1">
        <v>2017</v>
      </c>
      <c r="B109" s="1">
        <v>12</v>
      </c>
      <c r="C109" s="1">
        <v>7</v>
      </c>
      <c r="D109" s="1" t="str">
        <f t="shared" si="11"/>
        <v>12/7/2017</v>
      </c>
      <c r="E109" s="1" t="s">
        <v>98</v>
      </c>
      <c r="F109" s="1" t="s">
        <v>92</v>
      </c>
      <c r="G109" s="12" t="str">
        <f>VLOOKUP($F109,[1]SITES!$A$1:$I$35,6,FALSE)</f>
        <v>Nearshore</v>
      </c>
      <c r="H109" s="12" t="str">
        <f>VLOOKUP($F109,[1]SITES!$A$1:$I$35,7,FALSE)</f>
        <v>Island</v>
      </c>
      <c r="I109" s="12" t="str">
        <f>VLOOKUP($F109,[1]SITES!$A$1:$I$35,8,FALSE)</f>
        <v>Nearshore</v>
      </c>
      <c r="J109" s="1" t="s">
        <v>85</v>
      </c>
      <c r="K109" s="16">
        <v>2017</v>
      </c>
      <c r="L109" s="1">
        <v>4</v>
      </c>
      <c r="M109" s="1" t="s">
        <v>86</v>
      </c>
      <c r="O109" s="1" t="s">
        <v>144</v>
      </c>
      <c r="P109" s="1" t="s">
        <v>97</v>
      </c>
      <c r="Q109" s="16">
        <v>67</v>
      </c>
      <c r="R109" s="16">
        <v>60</v>
      </c>
      <c r="S109" s="16">
        <v>29</v>
      </c>
      <c r="T109" s="1">
        <v>1</v>
      </c>
      <c r="BQ109" s="16">
        <v>10</v>
      </c>
      <c r="BW109" s="14" t="str">
        <f t="shared" si="12"/>
        <v/>
      </c>
      <c r="BX109" s="15" t="str">
        <f t="shared" si="13"/>
        <v/>
      </c>
      <c r="BY109" s="15">
        <f t="shared" si="14"/>
        <v>10</v>
      </c>
      <c r="BZ109" s="14" t="str">
        <f t="shared" si="15"/>
        <v/>
      </c>
      <c r="CA109" s="14">
        <f t="shared" si="16"/>
        <v>1</v>
      </c>
      <c r="CB109" s="14" t="str">
        <f t="shared" si="17"/>
        <v/>
      </c>
      <c r="CC109" s="14" t="str">
        <f t="shared" si="18"/>
        <v/>
      </c>
      <c r="CD109" s="14" t="str">
        <f t="shared" si="19"/>
        <v/>
      </c>
      <c r="CE109" s="14" t="str">
        <f t="shared" si="20"/>
        <v/>
      </c>
      <c r="CF109" s="14" t="str">
        <f t="shared" si="21"/>
        <v>N</v>
      </c>
    </row>
    <row r="110" spans="1:84" x14ac:dyDescent="0.3">
      <c r="A110" s="1">
        <v>2017</v>
      </c>
      <c r="B110" s="1">
        <v>12</v>
      </c>
      <c r="C110" s="1">
        <v>7</v>
      </c>
      <c r="D110" s="1" t="str">
        <f t="shared" si="11"/>
        <v>12/7/2017</v>
      </c>
      <c r="E110" s="1" t="s">
        <v>98</v>
      </c>
      <c r="F110" s="1" t="s">
        <v>92</v>
      </c>
      <c r="G110" s="12" t="str">
        <f>VLOOKUP($F110,[1]SITES!$A$1:$I$35,6,FALSE)</f>
        <v>Nearshore</v>
      </c>
      <c r="H110" s="12" t="str">
        <f>VLOOKUP($F110,[1]SITES!$A$1:$I$35,7,FALSE)</f>
        <v>Island</v>
      </c>
      <c r="I110" s="12" t="str">
        <f>VLOOKUP($F110,[1]SITES!$A$1:$I$35,8,FALSE)</f>
        <v>Nearshore</v>
      </c>
      <c r="J110" s="1" t="s">
        <v>85</v>
      </c>
      <c r="K110" s="16">
        <v>2017</v>
      </c>
      <c r="L110" s="1">
        <v>4</v>
      </c>
      <c r="M110" s="1" t="s">
        <v>86</v>
      </c>
      <c r="O110" s="1" t="s">
        <v>144</v>
      </c>
      <c r="P110" s="1" t="s">
        <v>111</v>
      </c>
      <c r="Q110" s="16">
        <v>39</v>
      </c>
      <c r="R110" s="16">
        <v>32</v>
      </c>
      <c r="S110" s="16">
        <v>29</v>
      </c>
      <c r="AT110" s="1">
        <v>1</v>
      </c>
      <c r="BJ110" s="1">
        <v>1</v>
      </c>
      <c r="BQ110" s="16">
        <v>15</v>
      </c>
      <c r="BW110" s="14" t="str">
        <f t="shared" si="12"/>
        <v/>
      </c>
      <c r="BX110" s="15">
        <f t="shared" si="13"/>
        <v>1</v>
      </c>
      <c r="BY110" s="15">
        <f t="shared" si="14"/>
        <v>15</v>
      </c>
      <c r="BZ110" s="14" t="str">
        <f t="shared" si="15"/>
        <v/>
      </c>
      <c r="CA110" s="14" t="str">
        <f t="shared" si="16"/>
        <v/>
      </c>
      <c r="CB110" s="14" t="str">
        <f t="shared" si="17"/>
        <v/>
      </c>
      <c r="CC110" s="14" t="str">
        <f t="shared" si="18"/>
        <v/>
      </c>
      <c r="CD110" s="14" t="str">
        <f t="shared" si="19"/>
        <v/>
      </c>
      <c r="CE110" s="14" t="str">
        <f t="shared" si="20"/>
        <v/>
      </c>
      <c r="CF110" s="14" t="str">
        <f t="shared" si="21"/>
        <v>Y</v>
      </c>
    </row>
    <row r="111" spans="1:84" x14ac:dyDescent="0.3">
      <c r="A111" s="1">
        <v>2017</v>
      </c>
      <c r="B111" s="1">
        <v>12</v>
      </c>
      <c r="C111" s="1">
        <v>7</v>
      </c>
      <c r="D111" s="1" t="str">
        <f t="shared" si="11"/>
        <v>12/7/2017</v>
      </c>
      <c r="E111" s="1" t="s">
        <v>98</v>
      </c>
      <c r="F111" s="1" t="s">
        <v>92</v>
      </c>
      <c r="G111" s="12" t="str">
        <f>VLOOKUP($F111,[1]SITES!$A$1:$I$35,6,FALSE)</f>
        <v>Nearshore</v>
      </c>
      <c r="H111" s="12" t="str">
        <f>VLOOKUP($F111,[1]SITES!$A$1:$I$35,7,FALSE)</f>
        <v>Island</v>
      </c>
      <c r="I111" s="12" t="str">
        <f>VLOOKUP($F111,[1]SITES!$A$1:$I$35,8,FALSE)</f>
        <v>Nearshore</v>
      </c>
      <c r="J111" s="1" t="s">
        <v>85</v>
      </c>
      <c r="K111" s="16">
        <v>2017</v>
      </c>
      <c r="L111" s="1">
        <v>4</v>
      </c>
      <c r="M111" s="1" t="s">
        <v>86</v>
      </c>
      <c r="O111" s="1" t="s">
        <v>144</v>
      </c>
      <c r="P111" s="1" t="s">
        <v>111</v>
      </c>
      <c r="Q111" s="16">
        <v>27</v>
      </c>
      <c r="R111" s="16">
        <v>26</v>
      </c>
      <c r="S111" s="16">
        <v>17</v>
      </c>
      <c r="BJ111" s="1">
        <v>5</v>
      </c>
      <c r="BQ111" s="16">
        <v>10</v>
      </c>
      <c r="BW111" s="14" t="str">
        <f t="shared" si="12"/>
        <v/>
      </c>
      <c r="BX111" s="15">
        <f t="shared" si="13"/>
        <v>5</v>
      </c>
      <c r="BY111" s="15">
        <f t="shared" si="14"/>
        <v>10</v>
      </c>
      <c r="BZ111" s="14" t="str">
        <f t="shared" si="15"/>
        <v/>
      </c>
      <c r="CA111" s="14" t="str">
        <f t="shared" si="16"/>
        <v/>
      </c>
      <c r="CB111" s="14" t="str">
        <f t="shared" si="17"/>
        <v/>
      </c>
      <c r="CC111" s="14" t="str">
        <f t="shared" si="18"/>
        <v/>
      </c>
      <c r="CD111" s="14" t="str">
        <f t="shared" si="19"/>
        <v/>
      </c>
      <c r="CE111" s="14" t="str">
        <f t="shared" si="20"/>
        <v/>
      </c>
      <c r="CF111" s="14" t="str">
        <f t="shared" si="21"/>
        <v>Y</v>
      </c>
    </row>
    <row r="112" spans="1:84" x14ac:dyDescent="0.3">
      <c r="A112" s="1">
        <v>2017</v>
      </c>
      <c r="B112" s="1">
        <v>12</v>
      </c>
      <c r="C112" s="1">
        <v>7</v>
      </c>
      <c r="D112" s="1" t="str">
        <f t="shared" si="11"/>
        <v>12/7/2017</v>
      </c>
      <c r="E112" s="1" t="s">
        <v>98</v>
      </c>
      <c r="F112" s="1" t="s">
        <v>92</v>
      </c>
      <c r="G112" s="12" t="str">
        <f>VLOOKUP($F112,[1]SITES!$A$1:$I$35,6,FALSE)</f>
        <v>Nearshore</v>
      </c>
      <c r="H112" s="12" t="str">
        <f>VLOOKUP($F112,[1]SITES!$A$1:$I$35,7,FALSE)</f>
        <v>Island</v>
      </c>
      <c r="I112" s="12" t="str">
        <f>VLOOKUP($F112,[1]SITES!$A$1:$I$35,8,FALSE)</f>
        <v>Nearshore</v>
      </c>
      <c r="J112" s="1" t="s">
        <v>85</v>
      </c>
      <c r="K112" s="16">
        <v>2017</v>
      </c>
      <c r="L112" s="1">
        <v>5</v>
      </c>
      <c r="M112" s="1" t="s">
        <v>86</v>
      </c>
      <c r="O112" s="1" t="s">
        <v>144</v>
      </c>
      <c r="P112" s="1" t="s">
        <v>119</v>
      </c>
      <c r="Q112" s="16">
        <v>16</v>
      </c>
      <c r="R112" s="16">
        <v>14</v>
      </c>
      <c r="S112" s="16">
        <v>8</v>
      </c>
      <c r="T112" s="1">
        <v>1</v>
      </c>
      <c r="AT112" s="1">
        <v>40</v>
      </c>
      <c r="BQ112" s="16">
        <v>5</v>
      </c>
      <c r="BW112" s="14" t="str">
        <f t="shared" si="12"/>
        <v/>
      </c>
      <c r="BX112" s="15" t="str">
        <f t="shared" si="13"/>
        <v/>
      </c>
      <c r="BY112" s="15">
        <f t="shared" si="14"/>
        <v>5</v>
      </c>
      <c r="BZ112" s="14" t="str">
        <f t="shared" si="15"/>
        <v/>
      </c>
      <c r="CA112" s="14">
        <f t="shared" si="16"/>
        <v>1</v>
      </c>
      <c r="CB112" s="14" t="str">
        <f t="shared" si="17"/>
        <v/>
      </c>
      <c r="CC112" s="14" t="str">
        <f t="shared" si="18"/>
        <v/>
      </c>
      <c r="CD112" s="14" t="str">
        <f t="shared" si="19"/>
        <v/>
      </c>
      <c r="CE112" s="14" t="str">
        <f t="shared" si="20"/>
        <v/>
      </c>
      <c r="CF112" s="14" t="str">
        <f t="shared" si="21"/>
        <v>N</v>
      </c>
    </row>
    <row r="113" spans="1:84" x14ac:dyDescent="0.3">
      <c r="A113" s="1">
        <v>2017</v>
      </c>
      <c r="B113" s="1">
        <v>12</v>
      </c>
      <c r="C113" s="1">
        <v>7</v>
      </c>
      <c r="D113" s="1" t="str">
        <f t="shared" si="11"/>
        <v>12/7/2017</v>
      </c>
      <c r="E113" s="1" t="s">
        <v>98</v>
      </c>
      <c r="F113" s="1" t="s">
        <v>92</v>
      </c>
      <c r="G113" s="12" t="str">
        <f>VLOOKUP($F113,[1]SITES!$A$1:$I$35,6,FALSE)</f>
        <v>Nearshore</v>
      </c>
      <c r="H113" s="12" t="str">
        <f>VLOOKUP($F113,[1]SITES!$A$1:$I$35,7,FALSE)</f>
        <v>Island</v>
      </c>
      <c r="I113" s="12" t="str">
        <f>VLOOKUP($F113,[1]SITES!$A$1:$I$35,8,FALSE)</f>
        <v>Nearshore</v>
      </c>
      <c r="J113" s="1" t="s">
        <v>85</v>
      </c>
      <c r="K113" s="16">
        <v>2017</v>
      </c>
      <c r="L113" s="1">
        <v>5</v>
      </c>
      <c r="M113" s="1" t="s">
        <v>86</v>
      </c>
      <c r="O113" s="1" t="s">
        <v>144</v>
      </c>
      <c r="P113" s="1" t="s">
        <v>119</v>
      </c>
      <c r="Q113" s="16">
        <v>7</v>
      </c>
      <c r="R113" s="16">
        <v>5</v>
      </c>
      <c r="S113" s="16">
        <v>3</v>
      </c>
      <c r="T113" s="1">
        <v>1</v>
      </c>
      <c r="AJ113" s="1" t="s">
        <v>89</v>
      </c>
      <c r="AK113" s="1">
        <v>10</v>
      </c>
      <c r="BG113" s="17" t="s">
        <v>186</v>
      </c>
      <c r="BJ113" s="1">
        <v>10</v>
      </c>
      <c r="BW113" s="14" t="str">
        <f t="shared" si="12"/>
        <v/>
      </c>
      <c r="BX113" s="15">
        <f t="shared" si="13"/>
        <v>10</v>
      </c>
      <c r="BY113" s="15" t="str">
        <f t="shared" si="14"/>
        <v/>
      </c>
      <c r="BZ113" s="14" t="str">
        <f t="shared" si="15"/>
        <v/>
      </c>
      <c r="CA113" s="14">
        <f t="shared" si="16"/>
        <v>1</v>
      </c>
      <c r="CB113" s="14" t="str">
        <f t="shared" si="17"/>
        <v/>
      </c>
      <c r="CC113" s="14">
        <f t="shared" si="18"/>
        <v>10</v>
      </c>
      <c r="CD113" s="14" t="str">
        <f t="shared" si="19"/>
        <v/>
      </c>
      <c r="CE113" s="14" t="str">
        <f t="shared" si="20"/>
        <v/>
      </c>
      <c r="CF113" s="14" t="str">
        <f t="shared" si="21"/>
        <v>Y</v>
      </c>
    </row>
    <row r="114" spans="1:84" x14ac:dyDescent="0.3">
      <c r="A114" s="1">
        <v>2017</v>
      </c>
      <c r="B114" s="1">
        <v>12</v>
      </c>
      <c r="C114" s="1">
        <v>7</v>
      </c>
      <c r="D114" s="1" t="str">
        <f t="shared" si="11"/>
        <v>12/7/2017</v>
      </c>
      <c r="E114" s="1" t="s">
        <v>98</v>
      </c>
      <c r="F114" s="1" t="s">
        <v>92</v>
      </c>
      <c r="G114" s="12" t="str">
        <f>VLOOKUP($F114,[1]SITES!$A$1:$I$35,6,FALSE)</f>
        <v>Nearshore</v>
      </c>
      <c r="H114" s="12" t="str">
        <f>VLOOKUP($F114,[1]SITES!$A$1:$I$35,7,FALSE)</f>
        <v>Island</v>
      </c>
      <c r="I114" s="12" t="str">
        <f>VLOOKUP($F114,[1]SITES!$A$1:$I$35,8,FALSE)</f>
        <v>Nearshore</v>
      </c>
      <c r="J114" s="1" t="s">
        <v>85</v>
      </c>
      <c r="K114" s="16">
        <v>2017</v>
      </c>
      <c r="L114" s="1">
        <v>5</v>
      </c>
      <c r="M114" s="1" t="s">
        <v>86</v>
      </c>
      <c r="O114" s="1" t="s">
        <v>144</v>
      </c>
      <c r="P114" s="1" t="s">
        <v>119</v>
      </c>
      <c r="Q114" s="16">
        <v>12</v>
      </c>
      <c r="R114" s="16">
        <v>11</v>
      </c>
      <c r="S114" s="16">
        <v>5</v>
      </c>
      <c r="BW114" s="14" t="str">
        <f t="shared" si="12"/>
        <v/>
      </c>
      <c r="BX114" s="15" t="str">
        <f t="shared" si="13"/>
        <v/>
      </c>
      <c r="BY114" s="15" t="str">
        <f t="shared" si="14"/>
        <v/>
      </c>
      <c r="BZ114" s="14" t="str">
        <f t="shared" si="15"/>
        <v/>
      </c>
      <c r="CA114" s="14" t="str">
        <f t="shared" si="16"/>
        <v/>
      </c>
      <c r="CB114" s="14" t="str">
        <f t="shared" si="17"/>
        <v/>
      </c>
      <c r="CC114" s="14" t="str">
        <f t="shared" si="18"/>
        <v/>
      </c>
      <c r="CD114" s="14" t="str">
        <f t="shared" si="19"/>
        <v/>
      </c>
      <c r="CE114" s="14" t="str">
        <f t="shared" si="20"/>
        <v/>
      </c>
      <c r="CF114" s="14" t="str">
        <f t="shared" si="21"/>
        <v>N</v>
      </c>
    </row>
    <row r="115" spans="1:84" x14ac:dyDescent="0.3">
      <c r="A115" s="1">
        <v>2017</v>
      </c>
      <c r="B115" s="1">
        <v>12</v>
      </c>
      <c r="C115" s="1">
        <v>7</v>
      </c>
      <c r="D115" s="1" t="str">
        <f t="shared" si="11"/>
        <v>12/7/2017</v>
      </c>
      <c r="E115" s="1" t="s">
        <v>98</v>
      </c>
      <c r="F115" s="1" t="s">
        <v>92</v>
      </c>
      <c r="G115" s="12" t="str">
        <f>VLOOKUP($F115,[1]SITES!$A$1:$I$35,6,FALSE)</f>
        <v>Nearshore</v>
      </c>
      <c r="H115" s="12" t="str">
        <f>VLOOKUP($F115,[1]SITES!$A$1:$I$35,7,FALSE)</f>
        <v>Island</v>
      </c>
      <c r="I115" s="12" t="str">
        <f>VLOOKUP($F115,[1]SITES!$A$1:$I$35,8,FALSE)</f>
        <v>Nearshore</v>
      </c>
      <c r="J115" s="1" t="s">
        <v>85</v>
      </c>
      <c r="K115" s="16">
        <v>2017</v>
      </c>
      <c r="L115" s="1">
        <v>5</v>
      </c>
      <c r="M115" s="1" t="s">
        <v>86</v>
      </c>
      <c r="O115" s="1" t="s">
        <v>144</v>
      </c>
      <c r="P115" s="1" t="s">
        <v>124</v>
      </c>
      <c r="Q115" s="16">
        <v>4</v>
      </c>
      <c r="R115" s="16">
        <v>4</v>
      </c>
      <c r="S115" s="16">
        <v>3</v>
      </c>
      <c r="BW115" s="14" t="str">
        <f t="shared" si="12"/>
        <v/>
      </c>
      <c r="BX115" s="15" t="str">
        <f t="shared" si="13"/>
        <v/>
      </c>
      <c r="BY115" s="15" t="str">
        <f t="shared" si="14"/>
        <v/>
      </c>
      <c r="BZ115" s="14" t="str">
        <f t="shared" si="15"/>
        <v/>
      </c>
      <c r="CA115" s="14" t="str">
        <f t="shared" si="16"/>
        <v/>
      </c>
      <c r="CB115" s="14" t="str">
        <f t="shared" si="17"/>
        <v/>
      </c>
      <c r="CC115" s="14" t="str">
        <f t="shared" si="18"/>
        <v/>
      </c>
      <c r="CD115" s="14" t="str">
        <f t="shared" si="19"/>
        <v/>
      </c>
      <c r="CE115" s="14" t="str">
        <f t="shared" si="20"/>
        <v/>
      </c>
      <c r="CF115" s="14" t="str">
        <f t="shared" si="21"/>
        <v>N</v>
      </c>
    </row>
    <row r="116" spans="1:84" x14ac:dyDescent="0.3">
      <c r="A116" s="1">
        <v>2017</v>
      </c>
      <c r="B116" s="1">
        <v>12</v>
      </c>
      <c r="C116" s="1">
        <v>7</v>
      </c>
      <c r="D116" s="1" t="str">
        <f t="shared" si="11"/>
        <v>12/7/2017</v>
      </c>
      <c r="E116" s="1" t="s">
        <v>98</v>
      </c>
      <c r="F116" s="1" t="s">
        <v>92</v>
      </c>
      <c r="G116" s="12" t="str">
        <f>VLOOKUP($F116,[1]SITES!$A$1:$I$35,6,FALSE)</f>
        <v>Nearshore</v>
      </c>
      <c r="H116" s="12" t="str">
        <f>VLOOKUP($F116,[1]SITES!$A$1:$I$35,7,FALSE)</f>
        <v>Island</v>
      </c>
      <c r="I116" s="12" t="str">
        <f>VLOOKUP($F116,[1]SITES!$A$1:$I$35,8,FALSE)</f>
        <v>Nearshore</v>
      </c>
      <c r="J116" s="1" t="s">
        <v>85</v>
      </c>
      <c r="K116" s="16">
        <v>2017</v>
      </c>
      <c r="L116" s="1">
        <v>5</v>
      </c>
      <c r="M116" s="1" t="s">
        <v>86</v>
      </c>
      <c r="O116" s="1" t="s">
        <v>144</v>
      </c>
      <c r="P116" s="1" t="s">
        <v>119</v>
      </c>
      <c r="Q116" s="16">
        <v>5</v>
      </c>
      <c r="R116" s="16">
        <v>4</v>
      </c>
      <c r="S116" s="16">
        <v>3</v>
      </c>
      <c r="BQ116" s="16">
        <v>5</v>
      </c>
      <c r="BW116" s="14" t="str">
        <f t="shared" si="12"/>
        <v/>
      </c>
      <c r="BX116" s="15" t="str">
        <f t="shared" si="13"/>
        <v/>
      </c>
      <c r="BY116" s="15">
        <f t="shared" si="14"/>
        <v>5</v>
      </c>
      <c r="BZ116" s="14" t="str">
        <f t="shared" si="15"/>
        <v/>
      </c>
      <c r="CA116" s="14" t="str">
        <f t="shared" si="16"/>
        <v/>
      </c>
      <c r="CB116" s="14" t="str">
        <f t="shared" si="17"/>
        <v/>
      </c>
      <c r="CC116" s="14" t="str">
        <f t="shared" si="18"/>
        <v/>
      </c>
      <c r="CD116" s="14" t="str">
        <f t="shared" si="19"/>
        <v/>
      </c>
      <c r="CE116" s="14" t="str">
        <f t="shared" si="20"/>
        <v/>
      </c>
      <c r="CF116" s="14" t="str">
        <f t="shared" si="21"/>
        <v>N</v>
      </c>
    </row>
    <row r="117" spans="1:84" x14ac:dyDescent="0.3">
      <c r="A117" s="1">
        <v>2017</v>
      </c>
      <c r="B117" s="1">
        <v>12</v>
      </c>
      <c r="C117" s="1">
        <v>7</v>
      </c>
      <c r="D117" s="1" t="str">
        <f t="shared" si="11"/>
        <v>12/7/2017</v>
      </c>
      <c r="E117" s="1" t="s">
        <v>98</v>
      </c>
      <c r="F117" s="1" t="s">
        <v>92</v>
      </c>
      <c r="G117" s="12" t="str">
        <f>VLOOKUP($F117,[1]SITES!$A$1:$I$35,6,FALSE)</f>
        <v>Nearshore</v>
      </c>
      <c r="H117" s="12" t="str">
        <f>VLOOKUP($F117,[1]SITES!$A$1:$I$35,7,FALSE)</f>
        <v>Island</v>
      </c>
      <c r="I117" s="12" t="str">
        <f>VLOOKUP($F117,[1]SITES!$A$1:$I$35,8,FALSE)</f>
        <v>Nearshore</v>
      </c>
      <c r="J117" s="1" t="s">
        <v>85</v>
      </c>
      <c r="K117" s="16">
        <v>2017</v>
      </c>
      <c r="L117" s="1">
        <v>5</v>
      </c>
      <c r="M117" s="1" t="s">
        <v>86</v>
      </c>
      <c r="O117" s="1" t="s">
        <v>144</v>
      </c>
      <c r="P117" s="1" t="s">
        <v>124</v>
      </c>
      <c r="Q117" s="16">
        <v>5</v>
      </c>
      <c r="R117" s="16">
        <v>3</v>
      </c>
      <c r="S117" s="16">
        <v>1</v>
      </c>
      <c r="BQ117" s="16">
        <v>20</v>
      </c>
      <c r="BW117" s="14" t="str">
        <f t="shared" si="12"/>
        <v/>
      </c>
      <c r="BX117" s="15" t="str">
        <f t="shared" si="13"/>
        <v/>
      </c>
      <c r="BY117" s="15">
        <f t="shared" si="14"/>
        <v>20</v>
      </c>
      <c r="BZ117" s="14" t="str">
        <f t="shared" si="15"/>
        <v/>
      </c>
      <c r="CA117" s="14" t="str">
        <f t="shared" si="16"/>
        <v/>
      </c>
      <c r="CB117" s="14" t="str">
        <f t="shared" si="17"/>
        <v/>
      </c>
      <c r="CC117" s="14" t="str">
        <f t="shared" si="18"/>
        <v/>
      </c>
      <c r="CD117" s="14" t="str">
        <f t="shared" si="19"/>
        <v/>
      </c>
      <c r="CE117" s="14" t="str">
        <f t="shared" si="20"/>
        <v/>
      </c>
      <c r="CF117" s="14" t="str">
        <f t="shared" si="21"/>
        <v>N</v>
      </c>
    </row>
    <row r="118" spans="1:84" x14ac:dyDescent="0.3">
      <c r="A118" s="1">
        <v>2017</v>
      </c>
      <c r="B118" s="1">
        <v>12</v>
      </c>
      <c r="C118" s="1">
        <v>7</v>
      </c>
      <c r="D118" s="1" t="str">
        <f t="shared" si="11"/>
        <v>12/7/2017</v>
      </c>
      <c r="E118" s="1" t="s">
        <v>98</v>
      </c>
      <c r="F118" s="1" t="s">
        <v>92</v>
      </c>
      <c r="G118" s="12" t="str">
        <f>VLOOKUP($F118,[1]SITES!$A$1:$I$35,6,FALSE)</f>
        <v>Nearshore</v>
      </c>
      <c r="H118" s="12" t="str">
        <f>VLOOKUP($F118,[1]SITES!$A$1:$I$35,7,FALSE)</f>
        <v>Island</v>
      </c>
      <c r="I118" s="12" t="str">
        <f>VLOOKUP($F118,[1]SITES!$A$1:$I$35,8,FALSE)</f>
        <v>Nearshore</v>
      </c>
      <c r="J118" s="1" t="s">
        <v>85</v>
      </c>
      <c r="K118" s="16">
        <v>2017</v>
      </c>
      <c r="L118" s="1">
        <v>5</v>
      </c>
      <c r="M118" s="1" t="s">
        <v>86</v>
      </c>
      <c r="O118" s="1" t="s">
        <v>144</v>
      </c>
      <c r="P118" s="1" t="s">
        <v>119</v>
      </c>
      <c r="Q118" s="16">
        <v>11</v>
      </c>
      <c r="R118" s="16">
        <v>7</v>
      </c>
      <c r="S118" s="16">
        <v>4</v>
      </c>
      <c r="T118" s="1">
        <v>1</v>
      </c>
      <c r="BW118" s="14" t="str">
        <f t="shared" si="12"/>
        <v/>
      </c>
      <c r="BX118" s="15" t="str">
        <f t="shared" si="13"/>
        <v/>
      </c>
      <c r="BY118" s="15" t="str">
        <f t="shared" si="14"/>
        <v/>
      </c>
      <c r="BZ118" s="14" t="str">
        <f t="shared" si="15"/>
        <v/>
      </c>
      <c r="CA118" s="14">
        <f t="shared" si="16"/>
        <v>1</v>
      </c>
      <c r="CB118" s="14" t="str">
        <f t="shared" si="17"/>
        <v/>
      </c>
      <c r="CC118" s="14" t="str">
        <f t="shared" si="18"/>
        <v/>
      </c>
      <c r="CD118" s="14" t="str">
        <f t="shared" si="19"/>
        <v/>
      </c>
      <c r="CE118" s="14" t="str">
        <f t="shared" si="20"/>
        <v/>
      </c>
      <c r="CF118" s="14" t="str">
        <f t="shared" si="21"/>
        <v>N</v>
      </c>
    </row>
    <row r="119" spans="1:84" x14ac:dyDescent="0.3">
      <c r="A119" s="1">
        <v>2017</v>
      </c>
      <c r="B119" s="1">
        <v>12</v>
      </c>
      <c r="C119" s="1">
        <v>7</v>
      </c>
      <c r="D119" s="1" t="str">
        <f t="shared" si="11"/>
        <v>12/7/2017</v>
      </c>
      <c r="E119" s="1" t="s">
        <v>98</v>
      </c>
      <c r="F119" s="1" t="s">
        <v>92</v>
      </c>
      <c r="G119" s="12" t="str">
        <f>VLOOKUP($F119,[1]SITES!$A$1:$I$35,6,FALSE)</f>
        <v>Nearshore</v>
      </c>
      <c r="H119" s="12" t="str">
        <f>VLOOKUP($F119,[1]SITES!$A$1:$I$35,7,FALSE)</f>
        <v>Island</v>
      </c>
      <c r="I119" s="12" t="str">
        <f>VLOOKUP($F119,[1]SITES!$A$1:$I$35,8,FALSE)</f>
        <v>Nearshore</v>
      </c>
      <c r="J119" s="1" t="s">
        <v>85</v>
      </c>
      <c r="K119" s="16">
        <v>2017</v>
      </c>
      <c r="L119" s="1">
        <v>5</v>
      </c>
      <c r="M119" s="1" t="s">
        <v>86</v>
      </c>
      <c r="O119" s="1" t="s">
        <v>144</v>
      </c>
      <c r="P119" s="1" t="s">
        <v>119</v>
      </c>
      <c r="Q119" s="16">
        <v>5</v>
      </c>
      <c r="R119" s="16">
        <v>5</v>
      </c>
      <c r="S119" s="16">
        <v>2</v>
      </c>
      <c r="T119" s="1">
        <v>1</v>
      </c>
      <c r="BW119" s="14" t="str">
        <f t="shared" si="12"/>
        <v/>
      </c>
      <c r="BX119" s="15" t="str">
        <f t="shared" si="13"/>
        <v/>
      </c>
      <c r="BY119" s="15" t="str">
        <f t="shared" si="14"/>
        <v/>
      </c>
      <c r="BZ119" s="14" t="str">
        <f t="shared" si="15"/>
        <v/>
      </c>
      <c r="CA119" s="14">
        <f t="shared" si="16"/>
        <v>1</v>
      </c>
      <c r="CB119" s="14" t="str">
        <f t="shared" si="17"/>
        <v/>
      </c>
      <c r="CC119" s="14" t="str">
        <f t="shared" si="18"/>
        <v/>
      </c>
      <c r="CD119" s="14" t="str">
        <f t="shared" si="19"/>
        <v/>
      </c>
      <c r="CE119" s="14" t="str">
        <f t="shared" si="20"/>
        <v/>
      </c>
      <c r="CF119" s="14" t="str">
        <f t="shared" si="21"/>
        <v>N</v>
      </c>
    </row>
    <row r="120" spans="1:84" x14ac:dyDescent="0.3">
      <c r="A120" s="1">
        <v>2017</v>
      </c>
      <c r="B120" s="1">
        <v>12</v>
      </c>
      <c r="C120" s="1">
        <v>7</v>
      </c>
      <c r="D120" s="1" t="str">
        <f t="shared" si="11"/>
        <v>12/7/2017</v>
      </c>
      <c r="E120" s="1" t="s">
        <v>98</v>
      </c>
      <c r="F120" s="1" t="s">
        <v>92</v>
      </c>
      <c r="G120" s="12" t="str">
        <f>VLOOKUP($F120,[1]SITES!$A$1:$I$35,6,FALSE)</f>
        <v>Nearshore</v>
      </c>
      <c r="H120" s="12" t="str">
        <f>VLOOKUP($F120,[1]SITES!$A$1:$I$35,7,FALSE)</f>
        <v>Island</v>
      </c>
      <c r="I120" s="12" t="str">
        <f>VLOOKUP($F120,[1]SITES!$A$1:$I$35,8,FALSE)</f>
        <v>Nearshore</v>
      </c>
      <c r="J120" s="1" t="s">
        <v>85</v>
      </c>
      <c r="K120" s="16">
        <v>2017</v>
      </c>
      <c r="L120" s="1">
        <v>5</v>
      </c>
      <c r="M120" s="1" t="s">
        <v>86</v>
      </c>
      <c r="O120" s="1" t="s">
        <v>144</v>
      </c>
      <c r="P120" s="1" t="s">
        <v>123</v>
      </c>
      <c r="Q120" s="16">
        <v>15</v>
      </c>
      <c r="R120" s="16">
        <v>8</v>
      </c>
      <c r="S120" s="16">
        <v>4</v>
      </c>
      <c r="AJ120" s="1" t="s">
        <v>89</v>
      </c>
      <c r="AK120" s="1">
        <v>5</v>
      </c>
      <c r="AT120" s="1">
        <v>1</v>
      </c>
      <c r="BG120" s="17" t="s">
        <v>194</v>
      </c>
      <c r="BI120" s="1">
        <v>5</v>
      </c>
      <c r="BQ120" s="16">
        <v>10</v>
      </c>
      <c r="BR120" s="16">
        <v>5</v>
      </c>
      <c r="BW120" s="14" t="str">
        <f t="shared" si="12"/>
        <v/>
      </c>
      <c r="BX120" s="15">
        <f t="shared" si="13"/>
        <v>5</v>
      </c>
      <c r="BY120" s="15">
        <f t="shared" si="14"/>
        <v>15</v>
      </c>
      <c r="BZ120" s="14" t="str">
        <f t="shared" si="15"/>
        <v/>
      </c>
      <c r="CA120" s="14" t="str">
        <f t="shared" si="16"/>
        <v/>
      </c>
      <c r="CB120" s="14" t="str">
        <f t="shared" si="17"/>
        <v/>
      </c>
      <c r="CC120" s="14">
        <f t="shared" si="18"/>
        <v>5</v>
      </c>
      <c r="CD120" s="14" t="str">
        <f t="shared" si="19"/>
        <v/>
      </c>
      <c r="CE120" s="14" t="str">
        <f t="shared" si="20"/>
        <v/>
      </c>
      <c r="CF120" s="14" t="str">
        <f t="shared" si="21"/>
        <v>Y</v>
      </c>
    </row>
    <row r="121" spans="1:84" x14ac:dyDescent="0.3">
      <c r="A121" s="1">
        <v>2017</v>
      </c>
      <c r="B121" s="1">
        <v>12</v>
      </c>
      <c r="C121" s="1">
        <v>7</v>
      </c>
      <c r="D121" s="1" t="str">
        <f t="shared" si="11"/>
        <v>12/7/2017</v>
      </c>
      <c r="E121" s="1" t="s">
        <v>98</v>
      </c>
      <c r="F121" s="1" t="s">
        <v>92</v>
      </c>
      <c r="G121" s="12" t="str">
        <f>VLOOKUP($F121,[1]SITES!$A$1:$I$35,6,FALSE)</f>
        <v>Nearshore</v>
      </c>
      <c r="H121" s="12" t="str">
        <f>VLOOKUP($F121,[1]SITES!$A$1:$I$35,7,FALSE)</f>
        <v>Island</v>
      </c>
      <c r="I121" s="12" t="str">
        <f>VLOOKUP($F121,[1]SITES!$A$1:$I$35,8,FALSE)</f>
        <v>Nearshore</v>
      </c>
      <c r="J121" s="1" t="s">
        <v>85</v>
      </c>
      <c r="K121" s="16">
        <v>2017</v>
      </c>
      <c r="L121" s="1">
        <v>5</v>
      </c>
      <c r="M121" s="1" t="s">
        <v>86</v>
      </c>
      <c r="O121" s="1" t="s">
        <v>144</v>
      </c>
      <c r="P121" s="1" t="s">
        <v>122</v>
      </c>
      <c r="Q121" s="16">
        <v>5</v>
      </c>
      <c r="R121" s="16">
        <v>5</v>
      </c>
      <c r="S121" s="16">
        <v>3</v>
      </c>
      <c r="BG121" s="17" t="s">
        <v>166</v>
      </c>
      <c r="BI121" s="1">
        <v>2</v>
      </c>
      <c r="BQ121" s="16">
        <v>30</v>
      </c>
      <c r="BW121" s="14" t="str">
        <f t="shared" si="12"/>
        <v/>
      </c>
      <c r="BX121" s="15">
        <f t="shared" si="13"/>
        <v>2</v>
      </c>
      <c r="BY121" s="15">
        <f t="shared" si="14"/>
        <v>30</v>
      </c>
      <c r="BZ121" s="14" t="str">
        <f t="shared" si="15"/>
        <v/>
      </c>
      <c r="CA121" s="14" t="str">
        <f t="shared" si="16"/>
        <v/>
      </c>
      <c r="CB121" s="14" t="str">
        <f t="shared" si="17"/>
        <v/>
      </c>
      <c r="CC121" s="14" t="str">
        <f t="shared" si="18"/>
        <v/>
      </c>
      <c r="CD121" s="14" t="str">
        <f t="shared" si="19"/>
        <v/>
      </c>
      <c r="CE121" s="14" t="str">
        <f t="shared" si="20"/>
        <v/>
      </c>
      <c r="CF121" s="14" t="str">
        <f t="shared" si="21"/>
        <v>Y</v>
      </c>
    </row>
    <row r="122" spans="1:84" x14ac:dyDescent="0.3">
      <c r="A122" s="1">
        <v>2017</v>
      </c>
      <c r="B122" s="1">
        <v>12</v>
      </c>
      <c r="C122" s="1">
        <v>7</v>
      </c>
      <c r="D122" s="1" t="str">
        <f t="shared" si="11"/>
        <v>12/7/2017</v>
      </c>
      <c r="E122" s="1" t="s">
        <v>98</v>
      </c>
      <c r="F122" s="1" t="s">
        <v>92</v>
      </c>
      <c r="G122" s="12" t="str">
        <f>VLOOKUP($F122,[1]SITES!$A$1:$I$35,6,FALSE)</f>
        <v>Nearshore</v>
      </c>
      <c r="H122" s="12" t="str">
        <f>VLOOKUP($F122,[1]SITES!$A$1:$I$35,7,FALSE)</f>
        <v>Island</v>
      </c>
      <c r="I122" s="12" t="str">
        <f>VLOOKUP($F122,[1]SITES!$A$1:$I$35,8,FALSE)</f>
        <v>Nearshore</v>
      </c>
      <c r="J122" s="1" t="s">
        <v>85</v>
      </c>
      <c r="K122" s="16">
        <v>2017</v>
      </c>
      <c r="L122" s="1">
        <v>5</v>
      </c>
      <c r="M122" s="1" t="s">
        <v>86</v>
      </c>
      <c r="O122" s="1" t="s">
        <v>144</v>
      </c>
      <c r="P122" s="1" t="s">
        <v>123</v>
      </c>
      <c r="Q122" s="16">
        <v>6</v>
      </c>
      <c r="R122" s="16">
        <v>6</v>
      </c>
      <c r="S122" s="16">
        <v>4</v>
      </c>
      <c r="T122" s="1">
        <v>2</v>
      </c>
      <c r="BJ122" s="1">
        <v>50</v>
      </c>
      <c r="BW122" s="14" t="str">
        <f t="shared" si="12"/>
        <v/>
      </c>
      <c r="BX122" s="15">
        <f t="shared" si="13"/>
        <v>50</v>
      </c>
      <c r="BY122" s="15" t="str">
        <f t="shared" si="14"/>
        <v/>
      </c>
      <c r="BZ122" s="14" t="str">
        <f t="shared" si="15"/>
        <v/>
      </c>
      <c r="CA122" s="14">
        <f t="shared" si="16"/>
        <v>2</v>
      </c>
      <c r="CB122" s="14" t="str">
        <f t="shared" si="17"/>
        <v/>
      </c>
      <c r="CC122" s="14" t="str">
        <f t="shared" si="18"/>
        <v/>
      </c>
      <c r="CD122" s="14" t="str">
        <f t="shared" si="19"/>
        <v/>
      </c>
      <c r="CE122" s="14" t="str">
        <f t="shared" si="20"/>
        <v/>
      </c>
      <c r="CF122" s="14" t="str">
        <f t="shared" si="21"/>
        <v>Y</v>
      </c>
    </row>
    <row r="123" spans="1:84" x14ac:dyDescent="0.3">
      <c r="A123" s="1">
        <v>2017</v>
      </c>
      <c r="B123" s="1">
        <v>12</v>
      </c>
      <c r="C123" s="1">
        <v>7</v>
      </c>
      <c r="D123" s="1" t="str">
        <f t="shared" si="11"/>
        <v>12/7/2017</v>
      </c>
      <c r="E123" s="1" t="s">
        <v>98</v>
      </c>
      <c r="F123" s="1" t="s">
        <v>92</v>
      </c>
      <c r="G123" s="12" t="str">
        <f>VLOOKUP($F123,[1]SITES!$A$1:$I$35,6,FALSE)</f>
        <v>Nearshore</v>
      </c>
      <c r="H123" s="12" t="str">
        <f>VLOOKUP($F123,[1]SITES!$A$1:$I$35,7,FALSE)</f>
        <v>Island</v>
      </c>
      <c r="I123" s="12" t="str">
        <f>VLOOKUP($F123,[1]SITES!$A$1:$I$35,8,FALSE)</f>
        <v>Nearshore</v>
      </c>
      <c r="J123" s="1" t="s">
        <v>85</v>
      </c>
      <c r="K123" s="16">
        <v>2017</v>
      </c>
      <c r="L123" s="1">
        <v>5</v>
      </c>
      <c r="M123" s="1" t="s">
        <v>86</v>
      </c>
      <c r="O123" s="1" t="s">
        <v>144</v>
      </c>
      <c r="P123" s="1" t="s">
        <v>111</v>
      </c>
      <c r="Q123" s="16">
        <v>38</v>
      </c>
      <c r="R123" s="16">
        <v>34</v>
      </c>
      <c r="S123" s="16">
        <v>27</v>
      </c>
      <c r="BJ123" s="1">
        <v>5</v>
      </c>
      <c r="BQ123" s="16">
        <v>20</v>
      </c>
      <c r="BW123" s="14" t="str">
        <f t="shared" si="12"/>
        <v/>
      </c>
      <c r="BX123" s="15">
        <f t="shared" si="13"/>
        <v>5</v>
      </c>
      <c r="BY123" s="15">
        <f t="shared" si="14"/>
        <v>20</v>
      </c>
      <c r="BZ123" s="14" t="str">
        <f t="shared" si="15"/>
        <v/>
      </c>
      <c r="CA123" s="14" t="str">
        <f t="shared" si="16"/>
        <v/>
      </c>
      <c r="CB123" s="14" t="str">
        <f t="shared" si="17"/>
        <v/>
      </c>
      <c r="CC123" s="14" t="str">
        <f t="shared" si="18"/>
        <v/>
      </c>
      <c r="CD123" s="14" t="str">
        <f t="shared" si="19"/>
        <v/>
      </c>
      <c r="CE123" s="14" t="str">
        <f t="shared" si="20"/>
        <v/>
      </c>
      <c r="CF123" s="14" t="str">
        <f t="shared" si="21"/>
        <v>Y</v>
      </c>
    </row>
    <row r="124" spans="1:84" x14ac:dyDescent="0.3">
      <c r="A124" s="1">
        <v>2017</v>
      </c>
      <c r="B124" s="1">
        <v>12</v>
      </c>
      <c r="C124" s="1">
        <v>7</v>
      </c>
      <c r="D124" s="1" t="str">
        <f t="shared" si="11"/>
        <v>12/7/2017</v>
      </c>
      <c r="E124" s="1" t="s">
        <v>98</v>
      </c>
      <c r="F124" s="1" t="s">
        <v>92</v>
      </c>
      <c r="G124" s="12" t="str">
        <f>VLOOKUP($F124,[1]SITES!$A$1:$I$35,6,FALSE)</f>
        <v>Nearshore</v>
      </c>
      <c r="H124" s="12" t="str">
        <f>VLOOKUP($F124,[1]SITES!$A$1:$I$35,7,FALSE)</f>
        <v>Island</v>
      </c>
      <c r="I124" s="12" t="str">
        <f>VLOOKUP($F124,[1]SITES!$A$1:$I$35,8,FALSE)</f>
        <v>Nearshore</v>
      </c>
      <c r="J124" s="1" t="s">
        <v>85</v>
      </c>
      <c r="K124" s="16">
        <v>2017</v>
      </c>
      <c r="L124" s="1">
        <v>5</v>
      </c>
      <c r="M124" s="1" t="s">
        <v>86</v>
      </c>
      <c r="O124" s="1" t="s">
        <v>144</v>
      </c>
      <c r="P124" s="1" t="s">
        <v>119</v>
      </c>
      <c r="Q124" s="16">
        <v>13</v>
      </c>
      <c r="R124" s="16">
        <v>5</v>
      </c>
      <c r="S124" s="16">
        <v>5</v>
      </c>
      <c r="T124" s="1">
        <v>10</v>
      </c>
      <c r="BJ124" s="1">
        <v>20</v>
      </c>
      <c r="BW124" s="14" t="str">
        <f t="shared" si="12"/>
        <v/>
      </c>
      <c r="BX124" s="15">
        <f t="shared" si="13"/>
        <v>20</v>
      </c>
      <c r="BY124" s="15" t="str">
        <f t="shared" si="14"/>
        <v/>
      </c>
      <c r="BZ124" s="14" t="str">
        <f t="shared" si="15"/>
        <v/>
      </c>
      <c r="CA124" s="14">
        <f t="shared" si="16"/>
        <v>10</v>
      </c>
      <c r="CB124" s="14" t="str">
        <f t="shared" si="17"/>
        <v/>
      </c>
      <c r="CC124" s="14" t="str">
        <f t="shared" si="18"/>
        <v/>
      </c>
      <c r="CD124" s="14" t="str">
        <f t="shared" si="19"/>
        <v/>
      </c>
      <c r="CE124" s="14" t="str">
        <f t="shared" si="20"/>
        <v/>
      </c>
      <c r="CF124" s="14" t="str">
        <f t="shared" si="21"/>
        <v>Y</v>
      </c>
    </row>
    <row r="125" spans="1:84" x14ac:dyDescent="0.3">
      <c r="A125" s="1">
        <v>2017</v>
      </c>
      <c r="B125" s="1">
        <v>12</v>
      </c>
      <c r="C125" s="1">
        <v>7</v>
      </c>
      <c r="D125" s="1" t="str">
        <f t="shared" si="11"/>
        <v>12/7/2017</v>
      </c>
      <c r="E125" s="1" t="s">
        <v>98</v>
      </c>
      <c r="F125" s="1" t="s">
        <v>92</v>
      </c>
      <c r="G125" s="12" t="str">
        <f>VLOOKUP($F125,[1]SITES!$A$1:$I$35,6,FALSE)</f>
        <v>Nearshore</v>
      </c>
      <c r="H125" s="12" t="str">
        <f>VLOOKUP($F125,[1]SITES!$A$1:$I$35,7,FALSE)</f>
        <v>Island</v>
      </c>
      <c r="I125" s="12" t="str">
        <f>VLOOKUP($F125,[1]SITES!$A$1:$I$35,8,FALSE)</f>
        <v>Nearshore</v>
      </c>
      <c r="J125" s="1" t="s">
        <v>85</v>
      </c>
      <c r="K125" s="16">
        <v>2017</v>
      </c>
      <c r="L125" s="1">
        <v>5</v>
      </c>
      <c r="M125" s="1" t="s">
        <v>86</v>
      </c>
      <c r="O125" s="1" t="s">
        <v>144</v>
      </c>
      <c r="P125" s="1" t="s">
        <v>94</v>
      </c>
      <c r="Q125" s="16">
        <v>5</v>
      </c>
      <c r="R125" s="16">
        <v>5</v>
      </c>
      <c r="S125" s="16">
        <v>3</v>
      </c>
      <c r="BW125" s="14" t="str">
        <f t="shared" si="12"/>
        <v/>
      </c>
      <c r="BX125" s="15" t="str">
        <f t="shared" si="13"/>
        <v/>
      </c>
      <c r="BY125" s="15" t="str">
        <f t="shared" si="14"/>
        <v/>
      </c>
      <c r="BZ125" s="14" t="str">
        <f t="shared" si="15"/>
        <v/>
      </c>
      <c r="CA125" s="14" t="str">
        <f t="shared" si="16"/>
        <v/>
      </c>
      <c r="CB125" s="14" t="str">
        <f t="shared" si="17"/>
        <v/>
      </c>
      <c r="CC125" s="14" t="str">
        <f t="shared" si="18"/>
        <v/>
      </c>
      <c r="CD125" s="14" t="str">
        <f t="shared" si="19"/>
        <v/>
      </c>
      <c r="CE125" s="14" t="str">
        <f t="shared" si="20"/>
        <v/>
      </c>
      <c r="CF125" s="14" t="str">
        <f t="shared" si="21"/>
        <v>N</v>
      </c>
    </row>
    <row r="126" spans="1:84" x14ac:dyDescent="0.3">
      <c r="A126" s="1">
        <v>2017</v>
      </c>
      <c r="B126" s="1">
        <v>12</v>
      </c>
      <c r="C126" s="1">
        <v>7</v>
      </c>
      <c r="D126" s="1" t="str">
        <f t="shared" si="11"/>
        <v>12/7/2017</v>
      </c>
      <c r="E126" s="1" t="s">
        <v>98</v>
      </c>
      <c r="F126" s="1" t="s">
        <v>92</v>
      </c>
      <c r="G126" s="12" t="str">
        <f>VLOOKUP($F126,[1]SITES!$A$1:$I$35,6,FALSE)</f>
        <v>Nearshore</v>
      </c>
      <c r="H126" s="12" t="str">
        <f>VLOOKUP($F126,[1]SITES!$A$1:$I$35,7,FALSE)</f>
        <v>Island</v>
      </c>
      <c r="I126" s="12" t="str">
        <f>VLOOKUP($F126,[1]SITES!$A$1:$I$35,8,FALSE)</f>
        <v>Nearshore</v>
      </c>
      <c r="J126" s="1" t="s">
        <v>85</v>
      </c>
      <c r="K126" s="16">
        <v>2017</v>
      </c>
      <c r="L126" s="1">
        <v>5</v>
      </c>
      <c r="M126" s="1" t="s">
        <v>86</v>
      </c>
      <c r="O126" s="1" t="s">
        <v>144</v>
      </c>
      <c r="P126" s="1" t="s">
        <v>94</v>
      </c>
      <c r="Q126" s="16">
        <v>5</v>
      </c>
      <c r="R126" s="16">
        <v>4</v>
      </c>
      <c r="S126" s="16">
        <v>2</v>
      </c>
      <c r="BQ126" s="16">
        <v>5</v>
      </c>
      <c r="BW126" s="14" t="str">
        <f t="shared" si="12"/>
        <v/>
      </c>
      <c r="BX126" s="15" t="str">
        <f t="shared" si="13"/>
        <v/>
      </c>
      <c r="BY126" s="15">
        <f t="shared" si="14"/>
        <v>5</v>
      </c>
      <c r="BZ126" s="14" t="str">
        <f t="shared" si="15"/>
        <v/>
      </c>
      <c r="CA126" s="14" t="str">
        <f t="shared" si="16"/>
        <v/>
      </c>
      <c r="CB126" s="14" t="str">
        <f t="shared" si="17"/>
        <v/>
      </c>
      <c r="CC126" s="14" t="str">
        <f t="shared" si="18"/>
        <v/>
      </c>
      <c r="CD126" s="14" t="str">
        <f t="shared" si="19"/>
        <v/>
      </c>
      <c r="CE126" s="14" t="str">
        <f t="shared" si="20"/>
        <v/>
      </c>
      <c r="CF126" s="14" t="str">
        <f t="shared" si="21"/>
        <v>N</v>
      </c>
    </row>
    <row r="127" spans="1:84" x14ac:dyDescent="0.3">
      <c r="A127" s="1">
        <v>2017</v>
      </c>
      <c r="B127" s="1">
        <v>12</v>
      </c>
      <c r="C127" s="1">
        <v>7</v>
      </c>
      <c r="D127" s="1" t="str">
        <f t="shared" si="11"/>
        <v>12/7/2017</v>
      </c>
      <c r="E127" s="1" t="s">
        <v>98</v>
      </c>
      <c r="F127" s="1" t="s">
        <v>92</v>
      </c>
      <c r="G127" s="12" t="str">
        <f>VLOOKUP($F127,[1]SITES!$A$1:$I$35,6,FALSE)</f>
        <v>Nearshore</v>
      </c>
      <c r="H127" s="12" t="str">
        <f>VLOOKUP($F127,[1]SITES!$A$1:$I$35,7,FALSE)</f>
        <v>Island</v>
      </c>
      <c r="I127" s="12" t="str">
        <f>VLOOKUP($F127,[1]SITES!$A$1:$I$35,8,FALSE)</f>
        <v>Nearshore</v>
      </c>
      <c r="J127" s="1" t="s">
        <v>85</v>
      </c>
      <c r="K127" s="16">
        <v>2017</v>
      </c>
      <c r="L127" s="1">
        <v>5</v>
      </c>
      <c r="M127" s="1" t="s">
        <v>86</v>
      </c>
      <c r="O127" s="1" t="s">
        <v>144</v>
      </c>
      <c r="P127" s="1" t="s">
        <v>122</v>
      </c>
      <c r="Q127" s="16">
        <v>44</v>
      </c>
      <c r="R127" s="16">
        <v>39</v>
      </c>
      <c r="S127" s="16">
        <v>21</v>
      </c>
      <c r="AT127" s="1">
        <v>2</v>
      </c>
      <c r="BJ127" s="1">
        <v>80</v>
      </c>
      <c r="BQ127" s="16">
        <v>20</v>
      </c>
      <c r="BW127" s="14" t="str">
        <f t="shared" si="12"/>
        <v/>
      </c>
      <c r="BX127" s="15">
        <f t="shared" si="13"/>
        <v>80</v>
      </c>
      <c r="BY127" s="15">
        <f t="shared" si="14"/>
        <v>20</v>
      </c>
      <c r="BZ127" s="14" t="str">
        <f t="shared" si="15"/>
        <v/>
      </c>
      <c r="CA127" s="14" t="str">
        <f t="shared" si="16"/>
        <v/>
      </c>
      <c r="CB127" s="14" t="str">
        <f t="shared" si="17"/>
        <v/>
      </c>
      <c r="CC127" s="14" t="str">
        <f t="shared" si="18"/>
        <v/>
      </c>
      <c r="CD127" s="14" t="str">
        <f t="shared" si="19"/>
        <v/>
      </c>
      <c r="CE127" s="14" t="str">
        <f t="shared" si="20"/>
        <v/>
      </c>
      <c r="CF127" s="14" t="str">
        <f t="shared" si="21"/>
        <v>Y</v>
      </c>
    </row>
    <row r="128" spans="1:84" x14ac:dyDescent="0.3">
      <c r="A128" s="1">
        <v>2017</v>
      </c>
      <c r="B128" s="1">
        <v>12</v>
      </c>
      <c r="C128" s="1">
        <v>7</v>
      </c>
      <c r="D128" s="1" t="str">
        <f t="shared" si="11"/>
        <v>12/7/2017</v>
      </c>
      <c r="E128" s="1" t="s">
        <v>98</v>
      </c>
      <c r="F128" s="1" t="s">
        <v>92</v>
      </c>
      <c r="G128" s="12" t="str">
        <f>VLOOKUP($F128,[1]SITES!$A$1:$I$35,6,FALSE)</f>
        <v>Nearshore</v>
      </c>
      <c r="H128" s="12" t="str">
        <f>VLOOKUP($F128,[1]SITES!$A$1:$I$35,7,FALSE)</f>
        <v>Island</v>
      </c>
      <c r="I128" s="12" t="str">
        <f>VLOOKUP($F128,[1]SITES!$A$1:$I$35,8,FALSE)</f>
        <v>Nearshore</v>
      </c>
      <c r="J128" s="1" t="s">
        <v>85</v>
      </c>
      <c r="K128" s="16">
        <v>2017</v>
      </c>
      <c r="L128" s="1">
        <v>5</v>
      </c>
      <c r="M128" s="1" t="s">
        <v>86</v>
      </c>
      <c r="O128" s="1" t="s">
        <v>144</v>
      </c>
      <c r="P128" s="1" t="s">
        <v>94</v>
      </c>
      <c r="Q128" s="16">
        <v>5</v>
      </c>
      <c r="R128" s="16">
        <v>5</v>
      </c>
      <c r="S128" s="16">
        <v>4</v>
      </c>
      <c r="BW128" s="14" t="str">
        <f t="shared" si="12"/>
        <v/>
      </c>
      <c r="BX128" s="15" t="str">
        <f t="shared" si="13"/>
        <v/>
      </c>
      <c r="BY128" s="15" t="str">
        <f t="shared" si="14"/>
        <v/>
      </c>
      <c r="BZ128" s="14" t="str">
        <f t="shared" si="15"/>
        <v/>
      </c>
      <c r="CA128" s="14" t="str">
        <f t="shared" si="16"/>
        <v/>
      </c>
      <c r="CB128" s="14" t="str">
        <f t="shared" si="17"/>
        <v/>
      </c>
      <c r="CC128" s="14" t="str">
        <f t="shared" si="18"/>
        <v/>
      </c>
      <c r="CD128" s="14" t="str">
        <f t="shared" si="19"/>
        <v/>
      </c>
      <c r="CE128" s="14" t="str">
        <f t="shared" si="20"/>
        <v/>
      </c>
      <c r="CF128" s="14" t="str">
        <f t="shared" si="21"/>
        <v>N</v>
      </c>
    </row>
    <row r="129" spans="1:84" x14ac:dyDescent="0.3">
      <c r="A129" s="1">
        <v>2017</v>
      </c>
      <c r="B129" s="1">
        <v>12</v>
      </c>
      <c r="C129" s="1">
        <v>7</v>
      </c>
      <c r="D129" s="1" t="str">
        <f t="shared" si="11"/>
        <v>12/7/2017</v>
      </c>
      <c r="E129" s="1" t="s">
        <v>98</v>
      </c>
      <c r="F129" s="1" t="s">
        <v>92</v>
      </c>
      <c r="G129" s="12" t="str">
        <f>VLOOKUP($F129,[1]SITES!$A$1:$I$35,6,FALSE)</f>
        <v>Nearshore</v>
      </c>
      <c r="H129" s="12" t="str">
        <f>VLOOKUP($F129,[1]SITES!$A$1:$I$35,7,FALSE)</f>
        <v>Island</v>
      </c>
      <c r="I129" s="12" t="str">
        <f>VLOOKUP($F129,[1]SITES!$A$1:$I$35,8,FALSE)</f>
        <v>Nearshore</v>
      </c>
      <c r="J129" s="1" t="s">
        <v>85</v>
      </c>
      <c r="K129" s="16">
        <v>2017</v>
      </c>
      <c r="L129" s="1">
        <v>5</v>
      </c>
      <c r="M129" s="1" t="s">
        <v>86</v>
      </c>
      <c r="O129" s="1" t="s">
        <v>144</v>
      </c>
      <c r="P129" s="1" t="s">
        <v>122</v>
      </c>
      <c r="Q129" s="16">
        <v>21</v>
      </c>
      <c r="R129" s="16">
        <v>16</v>
      </c>
      <c r="S129" s="16">
        <v>6</v>
      </c>
      <c r="BQ129" s="16">
        <v>15</v>
      </c>
      <c r="BW129" s="14" t="str">
        <f t="shared" si="12"/>
        <v/>
      </c>
      <c r="BX129" s="15" t="str">
        <f t="shared" si="13"/>
        <v/>
      </c>
      <c r="BY129" s="15">
        <f t="shared" si="14"/>
        <v>15</v>
      </c>
      <c r="BZ129" s="14" t="str">
        <f t="shared" si="15"/>
        <v/>
      </c>
      <c r="CA129" s="14" t="str">
        <f t="shared" si="16"/>
        <v/>
      </c>
      <c r="CB129" s="14" t="str">
        <f t="shared" si="17"/>
        <v/>
      </c>
      <c r="CC129" s="14" t="str">
        <f t="shared" si="18"/>
        <v/>
      </c>
      <c r="CD129" s="14" t="str">
        <f t="shared" si="19"/>
        <v/>
      </c>
      <c r="CE129" s="14" t="str">
        <f t="shared" si="20"/>
        <v/>
      </c>
      <c r="CF129" s="14" t="str">
        <f t="shared" si="21"/>
        <v>N</v>
      </c>
    </row>
    <row r="130" spans="1:84" x14ac:dyDescent="0.3">
      <c r="A130" s="1">
        <v>2017</v>
      </c>
      <c r="B130" s="1">
        <v>12</v>
      </c>
      <c r="C130" s="1">
        <v>7</v>
      </c>
      <c r="D130" s="1" t="str">
        <f t="shared" ref="D130:D193" si="22">CONCATENATE(B130,"/",C130,"/",A130)</f>
        <v>12/7/2017</v>
      </c>
      <c r="E130" s="1" t="s">
        <v>98</v>
      </c>
      <c r="F130" s="1" t="s">
        <v>92</v>
      </c>
      <c r="G130" s="12" t="str">
        <f>VLOOKUP($F130,[1]SITES!$A$1:$I$35,6,FALSE)</f>
        <v>Nearshore</v>
      </c>
      <c r="H130" s="12" t="str">
        <f>VLOOKUP($F130,[1]SITES!$A$1:$I$35,7,FALSE)</f>
        <v>Island</v>
      </c>
      <c r="I130" s="12" t="str">
        <f>VLOOKUP($F130,[1]SITES!$A$1:$I$35,8,FALSE)</f>
        <v>Nearshore</v>
      </c>
      <c r="J130" s="1" t="s">
        <v>85</v>
      </c>
      <c r="K130" s="16">
        <v>2017</v>
      </c>
      <c r="L130" s="1">
        <v>5</v>
      </c>
      <c r="M130" s="1" t="s">
        <v>86</v>
      </c>
      <c r="O130" s="1" t="s">
        <v>144</v>
      </c>
      <c r="P130" s="1" t="s">
        <v>124</v>
      </c>
      <c r="Q130" s="16">
        <v>14</v>
      </c>
      <c r="R130" s="16">
        <v>8</v>
      </c>
      <c r="S130" s="16">
        <v>3</v>
      </c>
      <c r="BI130" s="1">
        <v>1</v>
      </c>
      <c r="BJ130" s="1">
        <v>10</v>
      </c>
      <c r="BQ130" s="16">
        <v>20</v>
      </c>
      <c r="BW130" s="14" t="str">
        <f t="shared" ref="BW130:BW193" si="23">IF(SUM(BS130,BU130)&gt;0,SUM(BS130,BU130),"")</f>
        <v/>
      </c>
      <c r="BX130" s="15">
        <f t="shared" ref="BX130:BX193" si="24">IF(SUM(BI130:BL130)&gt;0,SUM(BI130:BL130),"")</f>
        <v>11</v>
      </c>
      <c r="BY130" s="15">
        <f t="shared" ref="BY130:BY193" si="25">IF(SUM(BQ130:BR130)&gt;0,SUM(BQ130:BR130),"")</f>
        <v>20</v>
      </c>
      <c r="BZ130" s="14" t="str">
        <f t="shared" ref="BZ130:BZ193" si="26">IF(SUM(BD130,BF130)&gt;0,SUM(BD130,BF130),"")</f>
        <v/>
      </c>
      <c r="CA130" s="14" t="str">
        <f t="shared" ref="CA130:CA193" si="27">IF(SUM(T130:X130,Z130,AB130)&gt;0,SUM(T130:X130,Z130,AB130),"")</f>
        <v/>
      </c>
      <c r="CB130" s="14" t="str">
        <f t="shared" ref="CB130:CB193" si="28">IF(SUM(AD130,AF130,AH130)&gt;0,SUM(AD130,AF130,AH130),"")</f>
        <v/>
      </c>
      <c r="CC130" s="14" t="str">
        <f t="shared" ref="CC130:CC193" si="29">IF(SUM(AK130,AM130)&gt;0,SUM(AK130,AM130),"")</f>
        <v/>
      </c>
      <c r="CD130" s="14" t="str">
        <f t="shared" ref="CD130:CD193" si="30">IF(SUM(AO130,AQ130)&gt;0,SUM(AO130,AQ130),"")</f>
        <v/>
      </c>
      <c r="CE130" s="14" t="str">
        <f t="shared" ref="CE130:CE193" si="31">IF(SUM(AV130,AX130)&gt;0,SUM(AV130,AX130),"")</f>
        <v/>
      </c>
      <c r="CF130" s="14" t="str">
        <f t="shared" ref="CF130:CF193" si="32">IF(SUM(BW130:BX130)&gt;0,"Y","N")</f>
        <v>Y</v>
      </c>
    </row>
    <row r="131" spans="1:84" x14ac:dyDescent="0.3">
      <c r="A131" s="1">
        <v>2017</v>
      </c>
      <c r="B131" s="1">
        <v>12</v>
      </c>
      <c r="C131" s="1">
        <v>7</v>
      </c>
      <c r="D131" s="1" t="str">
        <f t="shared" si="22"/>
        <v>12/7/2017</v>
      </c>
      <c r="E131" s="1" t="s">
        <v>98</v>
      </c>
      <c r="F131" s="1" t="s">
        <v>92</v>
      </c>
      <c r="G131" s="12" t="str">
        <f>VLOOKUP($F131,[1]SITES!$A$1:$I$35,6,FALSE)</f>
        <v>Nearshore</v>
      </c>
      <c r="H131" s="12" t="str">
        <f>VLOOKUP($F131,[1]SITES!$A$1:$I$35,7,FALSE)</f>
        <v>Island</v>
      </c>
      <c r="I131" s="12" t="str">
        <f>VLOOKUP($F131,[1]SITES!$A$1:$I$35,8,FALSE)</f>
        <v>Nearshore</v>
      </c>
      <c r="J131" s="1" t="s">
        <v>85</v>
      </c>
      <c r="K131" s="16">
        <v>2017</v>
      </c>
      <c r="L131" s="1">
        <v>5</v>
      </c>
      <c r="M131" s="1" t="s">
        <v>86</v>
      </c>
      <c r="O131" s="1" t="s">
        <v>144</v>
      </c>
      <c r="P131" s="1" t="s">
        <v>119</v>
      </c>
      <c r="Q131" s="16">
        <v>6</v>
      </c>
      <c r="R131" s="16">
        <v>5</v>
      </c>
      <c r="S131" s="16">
        <v>4</v>
      </c>
      <c r="AT131" s="1">
        <v>1</v>
      </c>
      <c r="BW131" s="14" t="str">
        <f t="shared" si="23"/>
        <v/>
      </c>
      <c r="BX131" s="15" t="str">
        <f t="shared" si="24"/>
        <v/>
      </c>
      <c r="BY131" s="15" t="str">
        <f t="shared" si="25"/>
        <v/>
      </c>
      <c r="BZ131" s="14" t="str">
        <f t="shared" si="26"/>
        <v/>
      </c>
      <c r="CA131" s="14" t="str">
        <f t="shared" si="27"/>
        <v/>
      </c>
      <c r="CB131" s="14" t="str">
        <f t="shared" si="28"/>
        <v/>
      </c>
      <c r="CC131" s="14" t="str">
        <f t="shared" si="29"/>
        <v/>
      </c>
      <c r="CD131" s="14" t="str">
        <f t="shared" si="30"/>
        <v/>
      </c>
      <c r="CE131" s="14" t="str">
        <f t="shared" si="31"/>
        <v/>
      </c>
      <c r="CF131" s="14" t="str">
        <f t="shared" si="32"/>
        <v>N</v>
      </c>
    </row>
    <row r="132" spans="1:84" x14ac:dyDescent="0.3">
      <c r="A132" s="1">
        <v>2017</v>
      </c>
      <c r="B132" s="1">
        <v>12</v>
      </c>
      <c r="C132" s="1">
        <v>7</v>
      </c>
      <c r="D132" s="1" t="str">
        <f t="shared" si="22"/>
        <v>12/7/2017</v>
      </c>
      <c r="E132" s="1" t="s">
        <v>98</v>
      </c>
      <c r="F132" s="1" t="s">
        <v>92</v>
      </c>
      <c r="G132" s="12" t="str">
        <f>VLOOKUP($F132,[1]SITES!$A$1:$I$35,6,FALSE)</f>
        <v>Nearshore</v>
      </c>
      <c r="H132" s="12" t="str">
        <f>VLOOKUP($F132,[1]SITES!$A$1:$I$35,7,FALSE)</f>
        <v>Island</v>
      </c>
      <c r="I132" s="12" t="str">
        <f>VLOOKUP($F132,[1]SITES!$A$1:$I$35,8,FALSE)</f>
        <v>Nearshore</v>
      </c>
      <c r="J132" s="1" t="s">
        <v>85</v>
      </c>
      <c r="K132" s="16">
        <v>2017</v>
      </c>
      <c r="L132" s="1">
        <v>5</v>
      </c>
      <c r="M132" s="1" t="s">
        <v>86</v>
      </c>
      <c r="O132" s="1" t="s">
        <v>144</v>
      </c>
      <c r="P132" s="1" t="s">
        <v>119</v>
      </c>
      <c r="Q132" s="16">
        <v>13</v>
      </c>
      <c r="R132" s="16">
        <v>9</v>
      </c>
      <c r="S132" s="16">
        <v>6</v>
      </c>
      <c r="T132" s="1">
        <v>1</v>
      </c>
      <c r="AT132" s="1">
        <v>40</v>
      </c>
      <c r="BW132" s="14" t="str">
        <f t="shared" si="23"/>
        <v/>
      </c>
      <c r="BX132" s="15" t="str">
        <f t="shared" si="24"/>
        <v/>
      </c>
      <c r="BY132" s="15" t="str">
        <f t="shared" si="25"/>
        <v/>
      </c>
      <c r="BZ132" s="14" t="str">
        <f t="shared" si="26"/>
        <v/>
      </c>
      <c r="CA132" s="14">
        <f t="shared" si="27"/>
        <v>1</v>
      </c>
      <c r="CB132" s="14" t="str">
        <f t="shared" si="28"/>
        <v/>
      </c>
      <c r="CC132" s="14" t="str">
        <f t="shared" si="29"/>
        <v/>
      </c>
      <c r="CD132" s="14" t="str">
        <f t="shared" si="30"/>
        <v/>
      </c>
      <c r="CE132" s="14" t="str">
        <f t="shared" si="31"/>
        <v/>
      </c>
      <c r="CF132" s="14" t="str">
        <f t="shared" si="32"/>
        <v>N</v>
      </c>
    </row>
    <row r="133" spans="1:84" x14ac:dyDescent="0.3">
      <c r="A133" s="1">
        <v>2017</v>
      </c>
      <c r="B133" s="1">
        <v>12</v>
      </c>
      <c r="C133" s="1">
        <v>7</v>
      </c>
      <c r="D133" s="1" t="str">
        <f t="shared" si="22"/>
        <v>12/7/2017</v>
      </c>
      <c r="E133" s="1" t="s">
        <v>98</v>
      </c>
      <c r="F133" s="1" t="s">
        <v>92</v>
      </c>
      <c r="G133" s="12" t="str">
        <f>VLOOKUP($F133,[1]SITES!$A$1:$I$35,6,FALSE)</f>
        <v>Nearshore</v>
      </c>
      <c r="H133" s="12" t="str">
        <f>VLOOKUP($F133,[1]SITES!$A$1:$I$35,7,FALSE)</f>
        <v>Island</v>
      </c>
      <c r="I133" s="12" t="str">
        <f>VLOOKUP($F133,[1]SITES!$A$1:$I$35,8,FALSE)</f>
        <v>Nearshore</v>
      </c>
      <c r="J133" s="1" t="s">
        <v>85</v>
      </c>
      <c r="K133" s="16">
        <v>2017</v>
      </c>
      <c r="L133" s="1">
        <v>5</v>
      </c>
      <c r="M133" s="1" t="s">
        <v>86</v>
      </c>
      <c r="O133" s="1" t="s">
        <v>144</v>
      </c>
      <c r="P133" s="1" t="s">
        <v>111</v>
      </c>
      <c r="Q133" s="16">
        <v>15</v>
      </c>
      <c r="R133" s="16">
        <v>14</v>
      </c>
      <c r="S133" s="16">
        <v>4</v>
      </c>
      <c r="BI133" s="1">
        <v>1</v>
      </c>
      <c r="BQ133" s="16">
        <v>5</v>
      </c>
      <c r="BW133" s="14" t="str">
        <f t="shared" si="23"/>
        <v/>
      </c>
      <c r="BX133" s="15">
        <f t="shared" si="24"/>
        <v>1</v>
      </c>
      <c r="BY133" s="15">
        <f t="shared" si="25"/>
        <v>5</v>
      </c>
      <c r="BZ133" s="14" t="str">
        <f t="shared" si="26"/>
        <v/>
      </c>
      <c r="CA133" s="14" t="str">
        <f t="shared" si="27"/>
        <v/>
      </c>
      <c r="CB133" s="14" t="str">
        <f t="shared" si="28"/>
        <v/>
      </c>
      <c r="CC133" s="14" t="str">
        <f t="shared" si="29"/>
        <v/>
      </c>
      <c r="CD133" s="14" t="str">
        <f t="shared" si="30"/>
        <v/>
      </c>
      <c r="CE133" s="14" t="str">
        <f t="shared" si="31"/>
        <v/>
      </c>
      <c r="CF133" s="14" t="str">
        <f t="shared" si="32"/>
        <v>Y</v>
      </c>
    </row>
    <row r="134" spans="1:84" x14ac:dyDescent="0.3">
      <c r="A134" s="1">
        <v>2017</v>
      </c>
      <c r="B134" s="1">
        <v>12</v>
      </c>
      <c r="C134" s="1">
        <v>7</v>
      </c>
      <c r="D134" s="1" t="str">
        <f t="shared" si="22"/>
        <v>12/7/2017</v>
      </c>
      <c r="E134" s="1" t="s">
        <v>98</v>
      </c>
      <c r="F134" s="1" t="s">
        <v>92</v>
      </c>
      <c r="G134" s="12" t="str">
        <f>VLOOKUP($F134,[1]SITES!$A$1:$I$35,6,FALSE)</f>
        <v>Nearshore</v>
      </c>
      <c r="H134" s="12" t="str">
        <f>VLOOKUP($F134,[1]SITES!$A$1:$I$35,7,FALSE)</f>
        <v>Island</v>
      </c>
      <c r="I134" s="12" t="str">
        <f>VLOOKUP($F134,[1]SITES!$A$1:$I$35,8,FALSE)</f>
        <v>Nearshore</v>
      </c>
      <c r="J134" s="1" t="s">
        <v>85</v>
      </c>
      <c r="K134" s="16">
        <v>2017</v>
      </c>
      <c r="L134" s="1">
        <v>5</v>
      </c>
      <c r="M134" s="1" t="s">
        <v>86</v>
      </c>
      <c r="O134" s="1" t="s">
        <v>144</v>
      </c>
      <c r="P134" s="1" t="s">
        <v>111</v>
      </c>
      <c r="Q134" s="16">
        <v>22</v>
      </c>
      <c r="R134" s="16">
        <v>19</v>
      </c>
      <c r="S134" s="16">
        <v>4</v>
      </c>
      <c r="BQ134" s="16">
        <v>10</v>
      </c>
      <c r="BW134" s="14" t="str">
        <f t="shared" si="23"/>
        <v/>
      </c>
      <c r="BX134" s="15" t="str">
        <f t="shared" si="24"/>
        <v/>
      </c>
      <c r="BY134" s="15">
        <f t="shared" si="25"/>
        <v>10</v>
      </c>
      <c r="BZ134" s="14" t="str">
        <f t="shared" si="26"/>
        <v/>
      </c>
      <c r="CA134" s="14" t="str">
        <f t="shared" si="27"/>
        <v/>
      </c>
      <c r="CB134" s="14" t="str">
        <f t="shared" si="28"/>
        <v/>
      </c>
      <c r="CC134" s="14" t="str">
        <f t="shared" si="29"/>
        <v/>
      </c>
      <c r="CD134" s="14" t="str">
        <f t="shared" si="30"/>
        <v/>
      </c>
      <c r="CE134" s="14" t="str">
        <f t="shared" si="31"/>
        <v/>
      </c>
      <c r="CF134" s="14" t="str">
        <f t="shared" si="32"/>
        <v>N</v>
      </c>
    </row>
    <row r="135" spans="1:84" x14ac:dyDescent="0.3">
      <c r="A135" s="1">
        <v>2017</v>
      </c>
      <c r="B135" s="1">
        <v>12</v>
      </c>
      <c r="C135" s="1">
        <v>7</v>
      </c>
      <c r="D135" s="1" t="str">
        <f t="shared" si="22"/>
        <v>12/7/2017</v>
      </c>
      <c r="E135" s="1" t="s">
        <v>98</v>
      </c>
      <c r="F135" s="1" t="s">
        <v>92</v>
      </c>
      <c r="G135" s="12" t="str">
        <f>VLOOKUP($F135,[1]SITES!$A$1:$I$35,6,FALSE)</f>
        <v>Nearshore</v>
      </c>
      <c r="H135" s="12" t="str">
        <f>VLOOKUP($F135,[1]SITES!$A$1:$I$35,7,FALSE)</f>
        <v>Island</v>
      </c>
      <c r="I135" s="12" t="str">
        <f>VLOOKUP($F135,[1]SITES!$A$1:$I$35,8,FALSE)</f>
        <v>Nearshore</v>
      </c>
      <c r="J135" s="1" t="s">
        <v>85</v>
      </c>
      <c r="K135" s="16">
        <v>2017</v>
      </c>
      <c r="L135" s="1">
        <v>5</v>
      </c>
      <c r="M135" s="1" t="s">
        <v>86</v>
      </c>
      <c r="O135" s="1" t="s">
        <v>144</v>
      </c>
      <c r="P135" s="1" t="s">
        <v>111</v>
      </c>
      <c r="Q135" s="16">
        <v>14</v>
      </c>
      <c r="R135" s="16">
        <v>12</v>
      </c>
      <c r="S135" s="16">
        <v>5</v>
      </c>
      <c r="BW135" s="14" t="str">
        <f t="shared" si="23"/>
        <v/>
      </c>
      <c r="BX135" s="15" t="str">
        <f t="shared" si="24"/>
        <v/>
      </c>
      <c r="BY135" s="15" t="str">
        <f t="shared" si="25"/>
        <v/>
      </c>
      <c r="BZ135" s="14" t="str">
        <f t="shared" si="26"/>
        <v/>
      </c>
      <c r="CA135" s="14" t="str">
        <f t="shared" si="27"/>
        <v/>
      </c>
      <c r="CB135" s="14" t="str">
        <f t="shared" si="28"/>
        <v/>
      </c>
      <c r="CC135" s="14" t="str">
        <f t="shared" si="29"/>
        <v/>
      </c>
      <c r="CD135" s="14" t="str">
        <f t="shared" si="30"/>
        <v/>
      </c>
      <c r="CE135" s="14" t="str">
        <f t="shared" si="31"/>
        <v/>
      </c>
      <c r="CF135" s="14" t="str">
        <f t="shared" si="32"/>
        <v>N</v>
      </c>
    </row>
    <row r="136" spans="1:84" x14ac:dyDescent="0.3">
      <c r="A136" s="1">
        <v>2017</v>
      </c>
      <c r="B136" s="1">
        <v>12</v>
      </c>
      <c r="C136" s="1">
        <v>7</v>
      </c>
      <c r="D136" s="1" t="str">
        <f t="shared" si="22"/>
        <v>12/7/2017</v>
      </c>
      <c r="E136" s="1" t="s">
        <v>98</v>
      </c>
      <c r="F136" s="1" t="s">
        <v>92</v>
      </c>
      <c r="G136" s="12" t="str">
        <f>VLOOKUP($F136,[1]SITES!$A$1:$I$35,6,FALSE)</f>
        <v>Nearshore</v>
      </c>
      <c r="H136" s="12" t="str">
        <f>VLOOKUP($F136,[1]SITES!$A$1:$I$35,7,FALSE)</f>
        <v>Island</v>
      </c>
      <c r="I136" s="12" t="str">
        <f>VLOOKUP($F136,[1]SITES!$A$1:$I$35,8,FALSE)</f>
        <v>Nearshore</v>
      </c>
      <c r="J136" s="1" t="s">
        <v>85</v>
      </c>
      <c r="K136" s="16">
        <v>2017</v>
      </c>
      <c r="L136" s="1">
        <v>5</v>
      </c>
      <c r="M136" s="1" t="s">
        <v>86</v>
      </c>
      <c r="O136" s="1" t="s">
        <v>144</v>
      </c>
      <c r="P136" s="1" t="s">
        <v>111</v>
      </c>
      <c r="Q136" s="16">
        <v>47</v>
      </c>
      <c r="R136" s="16">
        <v>37</v>
      </c>
      <c r="S136" s="16">
        <v>28</v>
      </c>
      <c r="AJ136" s="1" t="s">
        <v>89</v>
      </c>
      <c r="AK136" s="1">
        <v>1</v>
      </c>
      <c r="BJ136" s="1">
        <v>10</v>
      </c>
      <c r="BQ136" s="16">
        <v>25</v>
      </c>
      <c r="BW136" s="14" t="str">
        <f t="shared" si="23"/>
        <v/>
      </c>
      <c r="BX136" s="15">
        <f t="shared" si="24"/>
        <v>10</v>
      </c>
      <c r="BY136" s="15">
        <f t="shared" si="25"/>
        <v>25</v>
      </c>
      <c r="BZ136" s="14" t="str">
        <f t="shared" si="26"/>
        <v/>
      </c>
      <c r="CA136" s="14" t="str">
        <f t="shared" si="27"/>
        <v/>
      </c>
      <c r="CB136" s="14" t="str">
        <f t="shared" si="28"/>
        <v/>
      </c>
      <c r="CC136" s="14">
        <f t="shared" si="29"/>
        <v>1</v>
      </c>
      <c r="CD136" s="14" t="str">
        <f t="shared" si="30"/>
        <v/>
      </c>
      <c r="CE136" s="14" t="str">
        <f t="shared" si="31"/>
        <v/>
      </c>
      <c r="CF136" s="14" t="str">
        <f t="shared" si="32"/>
        <v>Y</v>
      </c>
    </row>
    <row r="137" spans="1:84" x14ac:dyDescent="0.3">
      <c r="A137" s="1">
        <v>2017</v>
      </c>
      <c r="B137" s="1">
        <v>12</v>
      </c>
      <c r="C137" s="1">
        <v>7</v>
      </c>
      <c r="D137" s="1" t="str">
        <f t="shared" si="22"/>
        <v>12/7/2017</v>
      </c>
      <c r="E137" s="1" t="s">
        <v>98</v>
      </c>
      <c r="F137" s="1" t="s">
        <v>92</v>
      </c>
      <c r="G137" s="12" t="str">
        <f>VLOOKUP($F137,[1]SITES!$A$1:$I$35,6,FALSE)</f>
        <v>Nearshore</v>
      </c>
      <c r="H137" s="12" t="str">
        <f>VLOOKUP($F137,[1]SITES!$A$1:$I$35,7,FALSE)</f>
        <v>Island</v>
      </c>
      <c r="I137" s="12" t="str">
        <f>VLOOKUP($F137,[1]SITES!$A$1:$I$35,8,FALSE)</f>
        <v>Nearshore</v>
      </c>
      <c r="J137" s="1" t="s">
        <v>85</v>
      </c>
      <c r="K137" s="16">
        <v>2017</v>
      </c>
      <c r="L137" s="1">
        <v>5</v>
      </c>
      <c r="M137" s="1" t="s">
        <v>86</v>
      </c>
      <c r="O137" s="1" t="s">
        <v>144</v>
      </c>
      <c r="P137" s="1" t="s">
        <v>111</v>
      </c>
      <c r="Q137" s="16">
        <v>22</v>
      </c>
      <c r="R137" s="16">
        <v>16</v>
      </c>
      <c r="S137" s="16">
        <v>13</v>
      </c>
      <c r="AC137" s="1" t="s">
        <v>103</v>
      </c>
      <c r="AD137" s="1">
        <v>1</v>
      </c>
      <c r="BQ137" s="16">
        <v>10</v>
      </c>
      <c r="BW137" s="14" t="str">
        <f t="shared" si="23"/>
        <v/>
      </c>
      <c r="BX137" s="15" t="str">
        <f t="shared" si="24"/>
        <v/>
      </c>
      <c r="BY137" s="15">
        <f t="shared" si="25"/>
        <v>10</v>
      </c>
      <c r="BZ137" s="14" t="str">
        <f t="shared" si="26"/>
        <v/>
      </c>
      <c r="CA137" s="14" t="str">
        <f t="shared" si="27"/>
        <v/>
      </c>
      <c r="CB137" s="14">
        <f t="shared" si="28"/>
        <v>1</v>
      </c>
      <c r="CC137" s="14" t="str">
        <f t="shared" si="29"/>
        <v/>
      </c>
      <c r="CD137" s="14" t="str">
        <f t="shared" si="30"/>
        <v/>
      </c>
      <c r="CE137" s="14" t="str">
        <f t="shared" si="31"/>
        <v/>
      </c>
      <c r="CF137" s="14" t="str">
        <f t="shared" si="32"/>
        <v>N</v>
      </c>
    </row>
    <row r="138" spans="1:84" x14ac:dyDescent="0.3">
      <c r="A138" s="1">
        <v>2017</v>
      </c>
      <c r="B138" s="1">
        <v>12</v>
      </c>
      <c r="C138" s="1">
        <v>7</v>
      </c>
      <c r="D138" s="1" t="str">
        <f t="shared" si="22"/>
        <v>12/7/2017</v>
      </c>
      <c r="E138" s="1" t="s">
        <v>98</v>
      </c>
      <c r="F138" s="1" t="s">
        <v>92</v>
      </c>
      <c r="G138" s="12" t="str">
        <f>VLOOKUP($F138,[1]SITES!$A$1:$I$35,6,FALSE)</f>
        <v>Nearshore</v>
      </c>
      <c r="H138" s="12" t="str">
        <f>VLOOKUP($F138,[1]SITES!$A$1:$I$35,7,FALSE)</f>
        <v>Island</v>
      </c>
      <c r="I138" s="12" t="str">
        <f>VLOOKUP($F138,[1]SITES!$A$1:$I$35,8,FALSE)</f>
        <v>Nearshore</v>
      </c>
      <c r="J138" s="1" t="s">
        <v>85</v>
      </c>
      <c r="K138" s="16">
        <v>2017</v>
      </c>
      <c r="L138" s="1">
        <v>5</v>
      </c>
      <c r="M138" s="1" t="s">
        <v>86</v>
      </c>
      <c r="O138" s="1" t="s">
        <v>144</v>
      </c>
      <c r="P138" s="1" t="s">
        <v>124</v>
      </c>
      <c r="Q138" s="16">
        <v>32</v>
      </c>
      <c r="R138" s="16">
        <v>32</v>
      </c>
      <c r="S138" s="16">
        <v>8</v>
      </c>
      <c r="BJ138" s="1">
        <v>40</v>
      </c>
      <c r="BQ138" s="16">
        <v>30</v>
      </c>
      <c r="BW138" s="14" t="str">
        <f t="shared" si="23"/>
        <v/>
      </c>
      <c r="BX138" s="15">
        <f t="shared" si="24"/>
        <v>40</v>
      </c>
      <c r="BY138" s="15">
        <f t="shared" si="25"/>
        <v>30</v>
      </c>
      <c r="BZ138" s="14" t="str">
        <f t="shared" si="26"/>
        <v/>
      </c>
      <c r="CA138" s="14" t="str">
        <f t="shared" si="27"/>
        <v/>
      </c>
      <c r="CB138" s="14" t="str">
        <f t="shared" si="28"/>
        <v/>
      </c>
      <c r="CC138" s="14" t="str">
        <f t="shared" si="29"/>
        <v/>
      </c>
      <c r="CD138" s="14" t="str">
        <f t="shared" si="30"/>
        <v/>
      </c>
      <c r="CE138" s="14" t="str">
        <f t="shared" si="31"/>
        <v/>
      </c>
      <c r="CF138" s="14" t="str">
        <f t="shared" si="32"/>
        <v>Y</v>
      </c>
    </row>
    <row r="139" spans="1:84" x14ac:dyDescent="0.3">
      <c r="A139" s="1">
        <v>2017</v>
      </c>
      <c r="B139" s="1">
        <v>12</v>
      </c>
      <c r="C139" s="1">
        <v>7</v>
      </c>
      <c r="D139" s="1" t="str">
        <f t="shared" si="22"/>
        <v>12/7/2017</v>
      </c>
      <c r="E139" s="1" t="s">
        <v>98</v>
      </c>
      <c r="F139" s="1" t="s">
        <v>92</v>
      </c>
      <c r="G139" s="12" t="str">
        <f>VLOOKUP($F139,[1]SITES!$A$1:$I$35,6,FALSE)</f>
        <v>Nearshore</v>
      </c>
      <c r="H139" s="12" t="str">
        <f>VLOOKUP($F139,[1]SITES!$A$1:$I$35,7,FALSE)</f>
        <v>Island</v>
      </c>
      <c r="I139" s="12" t="str">
        <f>VLOOKUP($F139,[1]SITES!$A$1:$I$35,8,FALSE)</f>
        <v>Nearshore</v>
      </c>
      <c r="J139" s="1" t="s">
        <v>85</v>
      </c>
      <c r="K139" s="16">
        <v>2017</v>
      </c>
      <c r="L139" s="1">
        <v>5</v>
      </c>
      <c r="M139" s="1" t="s">
        <v>86</v>
      </c>
      <c r="O139" s="1" t="s">
        <v>144</v>
      </c>
      <c r="P139" s="1" t="s">
        <v>94</v>
      </c>
      <c r="Q139" s="16">
        <v>5</v>
      </c>
      <c r="R139" s="16">
        <v>5</v>
      </c>
      <c r="S139" s="16">
        <v>3</v>
      </c>
      <c r="BQ139" s="16">
        <v>5</v>
      </c>
      <c r="BW139" s="14" t="str">
        <f t="shared" si="23"/>
        <v/>
      </c>
      <c r="BX139" s="15" t="str">
        <f t="shared" si="24"/>
        <v/>
      </c>
      <c r="BY139" s="15">
        <f t="shared" si="25"/>
        <v>5</v>
      </c>
      <c r="BZ139" s="14" t="str">
        <f t="shared" si="26"/>
        <v/>
      </c>
      <c r="CA139" s="14" t="str">
        <f t="shared" si="27"/>
        <v/>
      </c>
      <c r="CB139" s="14" t="str">
        <f t="shared" si="28"/>
        <v/>
      </c>
      <c r="CC139" s="14" t="str">
        <f t="shared" si="29"/>
        <v/>
      </c>
      <c r="CD139" s="14" t="str">
        <f t="shared" si="30"/>
        <v/>
      </c>
      <c r="CE139" s="14" t="str">
        <f t="shared" si="31"/>
        <v/>
      </c>
      <c r="CF139" s="14" t="str">
        <f t="shared" si="32"/>
        <v>N</v>
      </c>
    </row>
    <row r="140" spans="1:84" x14ac:dyDescent="0.3">
      <c r="A140" s="1">
        <v>2017</v>
      </c>
      <c r="B140" s="1">
        <v>12</v>
      </c>
      <c r="C140" s="1">
        <v>7</v>
      </c>
      <c r="D140" s="1" t="str">
        <f t="shared" si="22"/>
        <v>12/7/2017</v>
      </c>
      <c r="E140" s="1" t="s">
        <v>98</v>
      </c>
      <c r="F140" s="1" t="s">
        <v>92</v>
      </c>
      <c r="G140" s="12" t="str">
        <f>VLOOKUP($F140,[1]SITES!$A$1:$I$35,6,FALSE)</f>
        <v>Nearshore</v>
      </c>
      <c r="H140" s="12" t="str">
        <f>VLOOKUP($F140,[1]SITES!$A$1:$I$35,7,FALSE)</f>
        <v>Island</v>
      </c>
      <c r="I140" s="12" t="str">
        <f>VLOOKUP($F140,[1]SITES!$A$1:$I$35,8,FALSE)</f>
        <v>Nearshore</v>
      </c>
      <c r="J140" s="1" t="s">
        <v>85</v>
      </c>
      <c r="K140" s="16">
        <v>2017</v>
      </c>
      <c r="L140" s="1">
        <v>5</v>
      </c>
      <c r="M140" s="1" t="s">
        <v>86</v>
      </c>
      <c r="O140" s="1" t="s">
        <v>144</v>
      </c>
      <c r="P140" s="1" t="s">
        <v>94</v>
      </c>
      <c r="Q140" s="16">
        <v>7</v>
      </c>
      <c r="R140" s="16">
        <v>6</v>
      </c>
      <c r="S140" s="16">
        <v>3</v>
      </c>
      <c r="BI140" s="1">
        <v>60</v>
      </c>
      <c r="BJ140" s="1">
        <v>10</v>
      </c>
      <c r="BW140" s="14" t="str">
        <f t="shared" si="23"/>
        <v/>
      </c>
      <c r="BX140" s="15">
        <f t="shared" si="24"/>
        <v>70</v>
      </c>
      <c r="BY140" s="15" t="str">
        <f t="shared" si="25"/>
        <v/>
      </c>
      <c r="BZ140" s="14" t="str">
        <f t="shared" si="26"/>
        <v/>
      </c>
      <c r="CA140" s="14" t="str">
        <f t="shared" si="27"/>
        <v/>
      </c>
      <c r="CB140" s="14" t="str">
        <f t="shared" si="28"/>
        <v/>
      </c>
      <c r="CC140" s="14" t="str">
        <f t="shared" si="29"/>
        <v/>
      </c>
      <c r="CD140" s="14" t="str">
        <f t="shared" si="30"/>
        <v/>
      </c>
      <c r="CE140" s="14" t="str">
        <f t="shared" si="31"/>
        <v/>
      </c>
      <c r="CF140" s="14" t="str">
        <f t="shared" si="32"/>
        <v>Y</v>
      </c>
    </row>
    <row r="141" spans="1:84" x14ac:dyDescent="0.3">
      <c r="A141" s="1">
        <v>2017</v>
      </c>
      <c r="B141" s="1">
        <v>12</v>
      </c>
      <c r="C141" s="1">
        <v>7</v>
      </c>
      <c r="D141" s="1" t="str">
        <f t="shared" si="22"/>
        <v>12/7/2017</v>
      </c>
      <c r="E141" s="1" t="s">
        <v>98</v>
      </c>
      <c r="F141" s="1" t="s">
        <v>92</v>
      </c>
      <c r="G141" s="12" t="str">
        <f>VLOOKUP($F141,[1]SITES!$A$1:$I$35,6,FALSE)</f>
        <v>Nearshore</v>
      </c>
      <c r="H141" s="12" t="str">
        <f>VLOOKUP($F141,[1]SITES!$A$1:$I$35,7,FALSE)</f>
        <v>Island</v>
      </c>
      <c r="I141" s="12" t="str">
        <f>VLOOKUP($F141,[1]SITES!$A$1:$I$35,8,FALSE)</f>
        <v>Nearshore</v>
      </c>
      <c r="J141" s="1" t="s">
        <v>85</v>
      </c>
      <c r="K141" s="16">
        <v>2017</v>
      </c>
      <c r="L141" s="1">
        <v>6</v>
      </c>
      <c r="M141" s="1" t="s">
        <v>86</v>
      </c>
      <c r="O141" s="1" t="s">
        <v>144</v>
      </c>
      <c r="P141" s="1" t="s">
        <v>130</v>
      </c>
      <c r="Q141" s="16">
        <v>6</v>
      </c>
      <c r="R141" s="16">
        <v>3</v>
      </c>
      <c r="S141" s="16">
        <v>3</v>
      </c>
      <c r="T141" s="1">
        <v>1</v>
      </c>
      <c r="BW141" s="14" t="str">
        <f t="shared" si="23"/>
        <v/>
      </c>
      <c r="BX141" s="15" t="str">
        <f t="shared" si="24"/>
        <v/>
      </c>
      <c r="BY141" s="15" t="str">
        <f t="shared" si="25"/>
        <v/>
      </c>
      <c r="BZ141" s="14" t="str">
        <f t="shared" si="26"/>
        <v/>
      </c>
      <c r="CA141" s="14">
        <f t="shared" si="27"/>
        <v>1</v>
      </c>
      <c r="CB141" s="14" t="str">
        <f t="shared" si="28"/>
        <v/>
      </c>
      <c r="CC141" s="14" t="str">
        <f t="shared" si="29"/>
        <v/>
      </c>
      <c r="CD141" s="14" t="str">
        <f t="shared" si="30"/>
        <v/>
      </c>
      <c r="CE141" s="14" t="str">
        <f t="shared" si="31"/>
        <v/>
      </c>
      <c r="CF141" s="14" t="str">
        <f t="shared" si="32"/>
        <v>N</v>
      </c>
    </row>
    <row r="142" spans="1:84" x14ac:dyDescent="0.3">
      <c r="A142" s="1">
        <v>2017</v>
      </c>
      <c r="B142" s="1">
        <v>12</v>
      </c>
      <c r="C142" s="1">
        <v>7</v>
      </c>
      <c r="D142" s="1" t="str">
        <f t="shared" si="22"/>
        <v>12/7/2017</v>
      </c>
      <c r="E142" s="1" t="s">
        <v>98</v>
      </c>
      <c r="F142" s="1" t="s">
        <v>92</v>
      </c>
      <c r="G142" s="12" t="str">
        <f>VLOOKUP($F142,[1]SITES!$A$1:$I$35,6,FALSE)</f>
        <v>Nearshore</v>
      </c>
      <c r="H142" s="12" t="str">
        <f>VLOOKUP($F142,[1]SITES!$A$1:$I$35,7,FALSE)</f>
        <v>Island</v>
      </c>
      <c r="I142" s="12" t="str">
        <f>VLOOKUP($F142,[1]SITES!$A$1:$I$35,8,FALSE)</f>
        <v>Nearshore</v>
      </c>
      <c r="J142" s="1" t="s">
        <v>85</v>
      </c>
      <c r="K142" s="16">
        <v>2017</v>
      </c>
      <c r="L142" s="1">
        <v>6</v>
      </c>
      <c r="M142" s="1" t="s">
        <v>86</v>
      </c>
      <c r="O142" s="1" t="s">
        <v>144</v>
      </c>
      <c r="P142" s="1" t="s">
        <v>111</v>
      </c>
      <c r="Q142" s="16">
        <v>19</v>
      </c>
      <c r="R142" s="16">
        <v>17</v>
      </c>
      <c r="S142" s="16">
        <v>9</v>
      </c>
      <c r="T142" s="1">
        <v>1</v>
      </c>
      <c r="BG142" s="17" t="s">
        <v>166</v>
      </c>
      <c r="BI142" s="1">
        <v>1</v>
      </c>
      <c r="BQ142" s="16">
        <v>10</v>
      </c>
      <c r="BR142" s="16">
        <v>5</v>
      </c>
      <c r="BW142" s="14" t="str">
        <f t="shared" si="23"/>
        <v/>
      </c>
      <c r="BX142" s="15">
        <f t="shared" si="24"/>
        <v>1</v>
      </c>
      <c r="BY142" s="15">
        <f t="shared" si="25"/>
        <v>15</v>
      </c>
      <c r="BZ142" s="14" t="str">
        <f t="shared" si="26"/>
        <v/>
      </c>
      <c r="CA142" s="14">
        <f t="shared" si="27"/>
        <v>1</v>
      </c>
      <c r="CB142" s="14" t="str">
        <f t="shared" si="28"/>
        <v/>
      </c>
      <c r="CC142" s="14" t="str">
        <f t="shared" si="29"/>
        <v/>
      </c>
      <c r="CD142" s="14" t="str">
        <f t="shared" si="30"/>
        <v/>
      </c>
      <c r="CE142" s="14" t="str">
        <f t="shared" si="31"/>
        <v/>
      </c>
      <c r="CF142" s="14" t="str">
        <f t="shared" si="32"/>
        <v>Y</v>
      </c>
    </row>
    <row r="143" spans="1:84" x14ac:dyDescent="0.3">
      <c r="A143" s="1">
        <v>2017</v>
      </c>
      <c r="B143" s="1">
        <v>12</v>
      </c>
      <c r="C143" s="1">
        <v>7</v>
      </c>
      <c r="D143" s="1" t="str">
        <f t="shared" si="22"/>
        <v>12/7/2017</v>
      </c>
      <c r="E143" s="1" t="s">
        <v>98</v>
      </c>
      <c r="F143" s="1" t="s">
        <v>92</v>
      </c>
      <c r="G143" s="12" t="str">
        <f>VLOOKUP($F143,[1]SITES!$A$1:$I$35,6,FALSE)</f>
        <v>Nearshore</v>
      </c>
      <c r="H143" s="12" t="str">
        <f>VLOOKUP($F143,[1]SITES!$A$1:$I$35,7,FALSE)</f>
        <v>Island</v>
      </c>
      <c r="I143" s="12" t="str">
        <f>VLOOKUP($F143,[1]SITES!$A$1:$I$35,8,FALSE)</f>
        <v>Nearshore</v>
      </c>
      <c r="J143" s="1" t="s">
        <v>85</v>
      </c>
      <c r="K143" s="16">
        <v>2017</v>
      </c>
      <c r="L143" s="1">
        <v>6</v>
      </c>
      <c r="M143" s="1" t="s">
        <v>86</v>
      </c>
      <c r="O143" s="1" t="s">
        <v>144</v>
      </c>
      <c r="P143" s="1" t="s">
        <v>130</v>
      </c>
      <c r="Q143" s="16">
        <v>4</v>
      </c>
      <c r="R143" s="16">
        <v>3</v>
      </c>
      <c r="S143" s="16">
        <v>5</v>
      </c>
      <c r="BW143" s="14" t="str">
        <f t="shared" si="23"/>
        <v/>
      </c>
      <c r="BX143" s="15" t="str">
        <f t="shared" si="24"/>
        <v/>
      </c>
      <c r="BY143" s="15" t="str">
        <f t="shared" si="25"/>
        <v/>
      </c>
      <c r="BZ143" s="14" t="str">
        <f t="shared" si="26"/>
        <v/>
      </c>
      <c r="CA143" s="14" t="str">
        <f t="shared" si="27"/>
        <v/>
      </c>
      <c r="CB143" s="14" t="str">
        <f t="shared" si="28"/>
        <v/>
      </c>
      <c r="CC143" s="14" t="str">
        <f t="shared" si="29"/>
        <v/>
      </c>
      <c r="CD143" s="14" t="str">
        <f t="shared" si="30"/>
        <v/>
      </c>
      <c r="CE143" s="14" t="str">
        <f t="shared" si="31"/>
        <v/>
      </c>
      <c r="CF143" s="14" t="str">
        <f t="shared" si="32"/>
        <v>N</v>
      </c>
    </row>
    <row r="144" spans="1:84" x14ac:dyDescent="0.3">
      <c r="A144" s="1">
        <v>2017</v>
      </c>
      <c r="B144" s="1">
        <v>12</v>
      </c>
      <c r="C144" s="1">
        <v>7</v>
      </c>
      <c r="D144" s="1" t="str">
        <f t="shared" si="22"/>
        <v>12/7/2017</v>
      </c>
      <c r="E144" s="1" t="s">
        <v>98</v>
      </c>
      <c r="F144" s="1" t="s">
        <v>92</v>
      </c>
      <c r="G144" s="12" t="str">
        <f>VLOOKUP($F144,[1]SITES!$A$1:$I$35,6,FALSE)</f>
        <v>Nearshore</v>
      </c>
      <c r="H144" s="12" t="str">
        <f>VLOOKUP($F144,[1]SITES!$A$1:$I$35,7,FALSE)</f>
        <v>Island</v>
      </c>
      <c r="I144" s="12" t="str">
        <f>VLOOKUP($F144,[1]SITES!$A$1:$I$35,8,FALSE)</f>
        <v>Nearshore</v>
      </c>
      <c r="J144" s="1" t="s">
        <v>85</v>
      </c>
      <c r="K144" s="16">
        <v>2017</v>
      </c>
      <c r="L144" s="1">
        <v>6</v>
      </c>
      <c r="M144" s="1" t="s">
        <v>86</v>
      </c>
      <c r="O144" s="1" t="s">
        <v>144</v>
      </c>
      <c r="P144" s="1" t="s">
        <v>97</v>
      </c>
      <c r="Q144" s="16">
        <v>15</v>
      </c>
      <c r="R144" s="16">
        <v>13</v>
      </c>
      <c r="S144" s="16">
        <v>12</v>
      </c>
      <c r="T144" s="1">
        <v>1</v>
      </c>
      <c r="AT144" s="1">
        <v>2</v>
      </c>
      <c r="BQ144" s="16">
        <v>40</v>
      </c>
      <c r="BW144" s="14" t="str">
        <f t="shared" si="23"/>
        <v/>
      </c>
      <c r="BX144" s="15" t="str">
        <f t="shared" si="24"/>
        <v/>
      </c>
      <c r="BY144" s="15">
        <f t="shared" si="25"/>
        <v>40</v>
      </c>
      <c r="BZ144" s="14" t="str">
        <f t="shared" si="26"/>
        <v/>
      </c>
      <c r="CA144" s="14">
        <f t="shared" si="27"/>
        <v>1</v>
      </c>
      <c r="CB144" s="14" t="str">
        <f t="shared" si="28"/>
        <v/>
      </c>
      <c r="CC144" s="14" t="str">
        <f t="shared" si="29"/>
        <v/>
      </c>
      <c r="CD144" s="14" t="str">
        <f t="shared" si="30"/>
        <v/>
      </c>
      <c r="CE144" s="14" t="str">
        <f t="shared" si="31"/>
        <v/>
      </c>
      <c r="CF144" s="14" t="str">
        <f t="shared" si="32"/>
        <v>N</v>
      </c>
    </row>
    <row r="145" spans="1:84" x14ac:dyDescent="0.3">
      <c r="A145" s="1">
        <v>2017</v>
      </c>
      <c r="B145" s="1">
        <v>12</v>
      </c>
      <c r="C145" s="1">
        <v>7</v>
      </c>
      <c r="D145" s="1" t="str">
        <f t="shared" si="22"/>
        <v>12/7/2017</v>
      </c>
      <c r="E145" s="1" t="s">
        <v>98</v>
      </c>
      <c r="F145" s="1" t="s">
        <v>92</v>
      </c>
      <c r="G145" s="12" t="str">
        <f>VLOOKUP($F145,[1]SITES!$A$1:$I$35,6,FALSE)</f>
        <v>Nearshore</v>
      </c>
      <c r="H145" s="12" t="str">
        <f>VLOOKUP($F145,[1]SITES!$A$1:$I$35,7,FALSE)</f>
        <v>Island</v>
      </c>
      <c r="I145" s="12" t="str">
        <f>VLOOKUP($F145,[1]SITES!$A$1:$I$35,8,FALSE)</f>
        <v>Nearshore</v>
      </c>
      <c r="J145" s="1" t="s">
        <v>85</v>
      </c>
      <c r="K145" s="16">
        <v>2017</v>
      </c>
      <c r="L145" s="1">
        <v>6</v>
      </c>
      <c r="M145" s="1" t="s">
        <v>86</v>
      </c>
      <c r="O145" s="1" t="s">
        <v>144</v>
      </c>
      <c r="P145" s="1" t="s">
        <v>119</v>
      </c>
      <c r="Q145" s="16">
        <v>7</v>
      </c>
      <c r="R145" s="16">
        <v>5</v>
      </c>
      <c r="S145" s="16">
        <v>4</v>
      </c>
      <c r="AT145" s="1">
        <v>1</v>
      </c>
      <c r="BG145" s="17" t="s">
        <v>166</v>
      </c>
      <c r="BI145" s="1">
        <v>1</v>
      </c>
      <c r="BW145" s="14" t="str">
        <f t="shared" si="23"/>
        <v/>
      </c>
      <c r="BX145" s="15">
        <f t="shared" si="24"/>
        <v>1</v>
      </c>
      <c r="BY145" s="15" t="str">
        <f t="shared" si="25"/>
        <v/>
      </c>
      <c r="BZ145" s="14" t="str">
        <f t="shared" si="26"/>
        <v/>
      </c>
      <c r="CA145" s="14" t="str">
        <f t="shared" si="27"/>
        <v/>
      </c>
      <c r="CB145" s="14" t="str">
        <f t="shared" si="28"/>
        <v/>
      </c>
      <c r="CC145" s="14" t="str">
        <f t="shared" si="29"/>
        <v/>
      </c>
      <c r="CD145" s="14" t="str">
        <f t="shared" si="30"/>
        <v/>
      </c>
      <c r="CE145" s="14" t="str">
        <f t="shared" si="31"/>
        <v/>
      </c>
      <c r="CF145" s="14" t="str">
        <f t="shared" si="32"/>
        <v>Y</v>
      </c>
    </row>
    <row r="146" spans="1:84" x14ac:dyDescent="0.3">
      <c r="A146" s="1">
        <v>2017</v>
      </c>
      <c r="B146" s="1">
        <v>12</v>
      </c>
      <c r="C146" s="1">
        <v>7</v>
      </c>
      <c r="D146" s="1" t="str">
        <f t="shared" si="22"/>
        <v>12/7/2017</v>
      </c>
      <c r="E146" s="1" t="s">
        <v>98</v>
      </c>
      <c r="F146" s="1" t="s">
        <v>92</v>
      </c>
      <c r="G146" s="12" t="str">
        <f>VLOOKUP($F146,[1]SITES!$A$1:$I$35,6,FALSE)</f>
        <v>Nearshore</v>
      </c>
      <c r="H146" s="12" t="str">
        <f>VLOOKUP($F146,[1]SITES!$A$1:$I$35,7,FALSE)</f>
        <v>Island</v>
      </c>
      <c r="I146" s="12" t="str">
        <f>VLOOKUP($F146,[1]SITES!$A$1:$I$35,8,FALSE)</f>
        <v>Nearshore</v>
      </c>
      <c r="J146" s="1" t="s">
        <v>85</v>
      </c>
      <c r="K146" s="16">
        <v>2017</v>
      </c>
      <c r="L146" s="1">
        <v>6</v>
      </c>
      <c r="M146" s="1" t="s">
        <v>86</v>
      </c>
      <c r="O146" s="1" t="s">
        <v>144</v>
      </c>
      <c r="P146" s="1" t="s">
        <v>94</v>
      </c>
      <c r="Q146" s="16">
        <v>3</v>
      </c>
      <c r="R146" s="16">
        <v>3</v>
      </c>
      <c r="S146" s="16">
        <v>2</v>
      </c>
      <c r="AT146" s="1">
        <v>5</v>
      </c>
      <c r="BW146" s="14" t="str">
        <f t="shared" si="23"/>
        <v/>
      </c>
      <c r="BX146" s="15" t="str">
        <f t="shared" si="24"/>
        <v/>
      </c>
      <c r="BY146" s="15" t="str">
        <f t="shared" si="25"/>
        <v/>
      </c>
      <c r="BZ146" s="14" t="str">
        <f t="shared" si="26"/>
        <v/>
      </c>
      <c r="CA146" s="14" t="str">
        <f t="shared" si="27"/>
        <v/>
      </c>
      <c r="CB146" s="14" t="str">
        <f t="shared" si="28"/>
        <v/>
      </c>
      <c r="CC146" s="14" t="str">
        <f t="shared" si="29"/>
        <v/>
      </c>
      <c r="CD146" s="14" t="str">
        <f t="shared" si="30"/>
        <v/>
      </c>
      <c r="CE146" s="14" t="str">
        <f t="shared" si="31"/>
        <v/>
      </c>
      <c r="CF146" s="14" t="str">
        <f t="shared" si="32"/>
        <v>N</v>
      </c>
    </row>
    <row r="147" spans="1:84" x14ac:dyDescent="0.3">
      <c r="A147" s="1">
        <v>2017</v>
      </c>
      <c r="B147" s="1">
        <v>12</v>
      </c>
      <c r="C147" s="1">
        <v>7</v>
      </c>
      <c r="D147" s="1" t="str">
        <f t="shared" si="22"/>
        <v>12/7/2017</v>
      </c>
      <c r="E147" s="1" t="s">
        <v>98</v>
      </c>
      <c r="F147" s="1" t="s">
        <v>92</v>
      </c>
      <c r="G147" s="12" t="str">
        <f>VLOOKUP($F147,[1]SITES!$A$1:$I$35,6,FALSE)</f>
        <v>Nearshore</v>
      </c>
      <c r="H147" s="12" t="str">
        <f>VLOOKUP($F147,[1]SITES!$A$1:$I$35,7,FALSE)</f>
        <v>Island</v>
      </c>
      <c r="I147" s="12" t="str">
        <f>VLOOKUP($F147,[1]SITES!$A$1:$I$35,8,FALSE)</f>
        <v>Nearshore</v>
      </c>
      <c r="J147" s="1" t="s">
        <v>85</v>
      </c>
      <c r="K147" s="16">
        <v>2017</v>
      </c>
      <c r="L147" s="1">
        <v>6</v>
      </c>
      <c r="M147" s="1" t="s">
        <v>86</v>
      </c>
      <c r="O147" s="1" t="s">
        <v>144</v>
      </c>
      <c r="P147" s="1" t="s">
        <v>119</v>
      </c>
      <c r="Q147" s="16">
        <v>7</v>
      </c>
      <c r="R147" s="16">
        <v>4</v>
      </c>
      <c r="S147" s="16">
        <v>3</v>
      </c>
      <c r="AJ147" s="1" t="s">
        <v>89</v>
      </c>
      <c r="AK147" s="1">
        <v>1</v>
      </c>
      <c r="BQ147" s="16">
        <v>45</v>
      </c>
      <c r="BW147" s="14" t="str">
        <f t="shared" si="23"/>
        <v/>
      </c>
      <c r="BX147" s="15" t="str">
        <f t="shared" si="24"/>
        <v/>
      </c>
      <c r="BY147" s="15">
        <f t="shared" si="25"/>
        <v>45</v>
      </c>
      <c r="BZ147" s="14" t="str">
        <f t="shared" si="26"/>
        <v/>
      </c>
      <c r="CA147" s="14" t="str">
        <f t="shared" si="27"/>
        <v/>
      </c>
      <c r="CB147" s="14" t="str">
        <f t="shared" si="28"/>
        <v/>
      </c>
      <c r="CC147" s="14">
        <f t="shared" si="29"/>
        <v>1</v>
      </c>
      <c r="CD147" s="14" t="str">
        <f t="shared" si="30"/>
        <v/>
      </c>
      <c r="CE147" s="14" t="str">
        <f t="shared" si="31"/>
        <v/>
      </c>
      <c r="CF147" s="14" t="str">
        <f t="shared" si="32"/>
        <v>N</v>
      </c>
    </row>
    <row r="148" spans="1:84" x14ac:dyDescent="0.3">
      <c r="A148" s="1">
        <v>2017</v>
      </c>
      <c r="B148" s="1">
        <v>12</v>
      </c>
      <c r="C148" s="1">
        <v>7</v>
      </c>
      <c r="D148" s="1" t="str">
        <f t="shared" si="22"/>
        <v>12/7/2017</v>
      </c>
      <c r="E148" s="1" t="s">
        <v>98</v>
      </c>
      <c r="F148" s="1" t="s">
        <v>92</v>
      </c>
      <c r="G148" s="12" t="str">
        <f>VLOOKUP($F148,[1]SITES!$A$1:$I$35,6,FALSE)</f>
        <v>Nearshore</v>
      </c>
      <c r="H148" s="12" t="str">
        <f>VLOOKUP($F148,[1]SITES!$A$1:$I$35,7,FALSE)</f>
        <v>Island</v>
      </c>
      <c r="I148" s="12" t="str">
        <f>VLOOKUP($F148,[1]SITES!$A$1:$I$35,8,FALSE)</f>
        <v>Nearshore</v>
      </c>
      <c r="J148" s="1" t="s">
        <v>85</v>
      </c>
      <c r="K148" s="16">
        <v>2017</v>
      </c>
      <c r="L148" s="1">
        <v>6</v>
      </c>
      <c r="M148" s="1" t="s">
        <v>86</v>
      </c>
      <c r="O148" s="1" t="s">
        <v>144</v>
      </c>
      <c r="P148" s="1" t="s">
        <v>124</v>
      </c>
      <c r="Q148" s="16">
        <v>5</v>
      </c>
      <c r="R148" s="16">
        <v>4</v>
      </c>
      <c r="S148" s="16">
        <v>2</v>
      </c>
      <c r="T148" s="1">
        <v>1</v>
      </c>
      <c r="BW148" s="14" t="str">
        <f t="shared" si="23"/>
        <v/>
      </c>
      <c r="BX148" s="15" t="str">
        <f t="shared" si="24"/>
        <v/>
      </c>
      <c r="BY148" s="15" t="str">
        <f t="shared" si="25"/>
        <v/>
      </c>
      <c r="BZ148" s="14" t="str">
        <f t="shared" si="26"/>
        <v/>
      </c>
      <c r="CA148" s="14">
        <f t="shared" si="27"/>
        <v>1</v>
      </c>
      <c r="CB148" s="14" t="str">
        <f t="shared" si="28"/>
        <v/>
      </c>
      <c r="CC148" s="14" t="str">
        <f t="shared" si="29"/>
        <v/>
      </c>
      <c r="CD148" s="14" t="str">
        <f t="shared" si="30"/>
        <v/>
      </c>
      <c r="CE148" s="14" t="str">
        <f t="shared" si="31"/>
        <v/>
      </c>
      <c r="CF148" s="14" t="str">
        <f t="shared" si="32"/>
        <v>N</v>
      </c>
    </row>
    <row r="149" spans="1:84" x14ac:dyDescent="0.3">
      <c r="A149" s="1">
        <v>2017</v>
      </c>
      <c r="B149" s="1">
        <v>12</v>
      </c>
      <c r="C149" s="1">
        <v>7</v>
      </c>
      <c r="D149" s="1" t="str">
        <f t="shared" si="22"/>
        <v>12/7/2017</v>
      </c>
      <c r="E149" s="1" t="s">
        <v>98</v>
      </c>
      <c r="F149" s="1" t="s">
        <v>92</v>
      </c>
      <c r="G149" s="12" t="str">
        <f>VLOOKUP($F149,[1]SITES!$A$1:$I$35,6,FALSE)</f>
        <v>Nearshore</v>
      </c>
      <c r="H149" s="12" t="str">
        <f>VLOOKUP($F149,[1]SITES!$A$1:$I$35,7,FALSE)</f>
        <v>Island</v>
      </c>
      <c r="I149" s="12" t="str">
        <f>VLOOKUP($F149,[1]SITES!$A$1:$I$35,8,FALSE)</f>
        <v>Nearshore</v>
      </c>
      <c r="J149" s="1" t="s">
        <v>85</v>
      </c>
      <c r="K149" s="16">
        <v>2017</v>
      </c>
      <c r="L149" s="1">
        <v>6</v>
      </c>
      <c r="M149" s="1" t="s">
        <v>86</v>
      </c>
      <c r="O149" s="1" t="s">
        <v>144</v>
      </c>
      <c r="P149" s="1" t="s">
        <v>94</v>
      </c>
      <c r="Q149" s="16">
        <v>5</v>
      </c>
      <c r="R149" s="16">
        <v>4</v>
      </c>
      <c r="S149" s="16">
        <v>2</v>
      </c>
      <c r="T149" s="1">
        <v>10</v>
      </c>
      <c r="AT149" s="1">
        <v>5</v>
      </c>
      <c r="BG149" s="17" t="s">
        <v>161</v>
      </c>
      <c r="BI149" s="1">
        <v>2</v>
      </c>
      <c r="BQ149" s="16">
        <v>20</v>
      </c>
      <c r="BR149" s="16">
        <v>10</v>
      </c>
      <c r="BW149" s="14" t="str">
        <f t="shared" si="23"/>
        <v/>
      </c>
      <c r="BX149" s="15">
        <f t="shared" si="24"/>
        <v>2</v>
      </c>
      <c r="BY149" s="15">
        <f t="shared" si="25"/>
        <v>30</v>
      </c>
      <c r="BZ149" s="14" t="str">
        <f t="shared" si="26"/>
        <v/>
      </c>
      <c r="CA149" s="14">
        <f t="shared" si="27"/>
        <v>10</v>
      </c>
      <c r="CB149" s="14" t="str">
        <f t="shared" si="28"/>
        <v/>
      </c>
      <c r="CC149" s="14" t="str">
        <f t="shared" si="29"/>
        <v/>
      </c>
      <c r="CD149" s="14" t="str">
        <f t="shared" si="30"/>
        <v/>
      </c>
      <c r="CE149" s="14" t="str">
        <f t="shared" si="31"/>
        <v/>
      </c>
      <c r="CF149" s="14" t="str">
        <f t="shared" si="32"/>
        <v>Y</v>
      </c>
    </row>
    <row r="150" spans="1:84" x14ac:dyDescent="0.3">
      <c r="A150" s="1">
        <v>2017</v>
      </c>
      <c r="B150" s="1">
        <v>12</v>
      </c>
      <c r="C150" s="1">
        <v>7</v>
      </c>
      <c r="D150" s="1" t="str">
        <f t="shared" si="22"/>
        <v>12/7/2017</v>
      </c>
      <c r="E150" s="1" t="s">
        <v>98</v>
      </c>
      <c r="F150" s="1" t="s">
        <v>92</v>
      </c>
      <c r="G150" s="12" t="str">
        <f>VLOOKUP($F150,[1]SITES!$A$1:$I$35,6,FALSE)</f>
        <v>Nearshore</v>
      </c>
      <c r="H150" s="12" t="str">
        <f>VLOOKUP($F150,[1]SITES!$A$1:$I$35,7,FALSE)</f>
        <v>Island</v>
      </c>
      <c r="I150" s="12" t="str">
        <f>VLOOKUP($F150,[1]SITES!$A$1:$I$35,8,FALSE)</f>
        <v>Nearshore</v>
      </c>
      <c r="J150" s="1" t="s">
        <v>85</v>
      </c>
      <c r="K150" s="16">
        <v>2017</v>
      </c>
      <c r="L150" s="1">
        <v>6</v>
      </c>
      <c r="M150" s="1" t="s">
        <v>86</v>
      </c>
      <c r="O150" s="1" t="s">
        <v>144</v>
      </c>
      <c r="P150" s="1" t="s">
        <v>122</v>
      </c>
      <c r="Q150" s="16">
        <v>11</v>
      </c>
      <c r="R150" s="16">
        <v>7</v>
      </c>
      <c r="S150" s="16">
        <v>3</v>
      </c>
      <c r="BW150" s="14" t="str">
        <f t="shared" si="23"/>
        <v/>
      </c>
      <c r="BX150" s="15" t="str">
        <f t="shared" si="24"/>
        <v/>
      </c>
      <c r="BY150" s="15" t="str">
        <f t="shared" si="25"/>
        <v/>
      </c>
      <c r="BZ150" s="14" t="str">
        <f t="shared" si="26"/>
        <v/>
      </c>
      <c r="CA150" s="14" t="str">
        <f t="shared" si="27"/>
        <v/>
      </c>
      <c r="CB150" s="14" t="str">
        <f t="shared" si="28"/>
        <v/>
      </c>
      <c r="CC150" s="14" t="str">
        <f t="shared" si="29"/>
        <v/>
      </c>
      <c r="CD150" s="14" t="str">
        <f t="shared" si="30"/>
        <v/>
      </c>
      <c r="CE150" s="14" t="str">
        <f t="shared" si="31"/>
        <v/>
      </c>
      <c r="CF150" s="14" t="str">
        <f t="shared" si="32"/>
        <v>N</v>
      </c>
    </row>
    <row r="151" spans="1:84" x14ac:dyDescent="0.3">
      <c r="A151" s="1">
        <v>2017</v>
      </c>
      <c r="B151" s="1">
        <v>12</v>
      </c>
      <c r="C151" s="1">
        <v>7</v>
      </c>
      <c r="D151" s="1" t="str">
        <f t="shared" si="22"/>
        <v>12/7/2017</v>
      </c>
      <c r="E151" s="1" t="s">
        <v>98</v>
      </c>
      <c r="F151" s="1" t="s">
        <v>92</v>
      </c>
      <c r="G151" s="12" t="str">
        <f>VLOOKUP($F151,[1]SITES!$A$1:$I$35,6,FALSE)</f>
        <v>Nearshore</v>
      </c>
      <c r="H151" s="12" t="str">
        <f>VLOOKUP($F151,[1]SITES!$A$1:$I$35,7,FALSE)</f>
        <v>Island</v>
      </c>
      <c r="I151" s="12" t="str">
        <f>VLOOKUP($F151,[1]SITES!$A$1:$I$35,8,FALSE)</f>
        <v>Nearshore</v>
      </c>
      <c r="J151" s="1" t="s">
        <v>85</v>
      </c>
      <c r="K151" s="16">
        <v>2017</v>
      </c>
      <c r="L151" s="1">
        <v>6</v>
      </c>
      <c r="M151" s="1" t="s">
        <v>86</v>
      </c>
      <c r="O151" s="1" t="s">
        <v>144</v>
      </c>
      <c r="P151" s="1" t="s">
        <v>111</v>
      </c>
      <c r="Q151" s="16">
        <v>35</v>
      </c>
      <c r="R151" s="16">
        <v>31</v>
      </c>
      <c r="S151" s="16">
        <v>42</v>
      </c>
      <c r="AJ151" s="1" t="s">
        <v>89</v>
      </c>
      <c r="AK151" s="1">
        <v>1</v>
      </c>
      <c r="BJ151" s="1">
        <v>15</v>
      </c>
      <c r="BQ151" s="16">
        <v>30</v>
      </c>
      <c r="BW151" s="14" t="str">
        <f t="shared" si="23"/>
        <v/>
      </c>
      <c r="BX151" s="15">
        <f t="shared" si="24"/>
        <v>15</v>
      </c>
      <c r="BY151" s="15">
        <f t="shared" si="25"/>
        <v>30</v>
      </c>
      <c r="BZ151" s="14" t="str">
        <f t="shared" si="26"/>
        <v/>
      </c>
      <c r="CA151" s="14" t="str">
        <f t="shared" si="27"/>
        <v/>
      </c>
      <c r="CB151" s="14" t="str">
        <f t="shared" si="28"/>
        <v/>
      </c>
      <c r="CC151" s="14">
        <f t="shared" si="29"/>
        <v>1</v>
      </c>
      <c r="CD151" s="14" t="str">
        <f t="shared" si="30"/>
        <v/>
      </c>
      <c r="CE151" s="14" t="str">
        <f t="shared" si="31"/>
        <v/>
      </c>
      <c r="CF151" s="14" t="str">
        <f t="shared" si="32"/>
        <v>Y</v>
      </c>
    </row>
    <row r="152" spans="1:84" x14ac:dyDescent="0.3">
      <c r="A152" s="1">
        <v>2017</v>
      </c>
      <c r="B152" s="1">
        <v>12</v>
      </c>
      <c r="C152" s="1">
        <v>7</v>
      </c>
      <c r="D152" s="1" t="str">
        <f t="shared" si="22"/>
        <v>12/7/2017</v>
      </c>
      <c r="E152" s="1" t="s">
        <v>98</v>
      </c>
      <c r="F152" s="1" t="s">
        <v>92</v>
      </c>
      <c r="G152" s="12" t="str">
        <f>VLOOKUP($F152,[1]SITES!$A$1:$I$35,6,FALSE)</f>
        <v>Nearshore</v>
      </c>
      <c r="H152" s="12" t="str">
        <f>VLOOKUP($F152,[1]SITES!$A$1:$I$35,7,FALSE)</f>
        <v>Island</v>
      </c>
      <c r="I152" s="12" t="str">
        <f>VLOOKUP($F152,[1]SITES!$A$1:$I$35,8,FALSE)</f>
        <v>Nearshore</v>
      </c>
      <c r="J152" s="1" t="s">
        <v>85</v>
      </c>
      <c r="K152" s="16">
        <v>2017</v>
      </c>
      <c r="L152" s="1">
        <v>6</v>
      </c>
      <c r="M152" s="1" t="s">
        <v>86</v>
      </c>
      <c r="O152" s="1" t="s">
        <v>144</v>
      </c>
      <c r="P152" s="1" t="s">
        <v>136</v>
      </c>
      <c r="Q152" s="16">
        <v>30</v>
      </c>
      <c r="R152" s="16">
        <v>19</v>
      </c>
      <c r="S152" s="16">
        <v>21</v>
      </c>
      <c r="AJ152" s="1" t="s">
        <v>89</v>
      </c>
      <c r="AK152" s="1">
        <v>2</v>
      </c>
      <c r="BG152" s="17" t="s">
        <v>195</v>
      </c>
      <c r="BJ152" s="1">
        <v>1</v>
      </c>
      <c r="BQ152" s="16">
        <v>15</v>
      </c>
      <c r="BR152" s="16">
        <v>10</v>
      </c>
      <c r="BW152" s="14" t="str">
        <f t="shared" si="23"/>
        <v/>
      </c>
      <c r="BX152" s="15">
        <f t="shared" si="24"/>
        <v>1</v>
      </c>
      <c r="BY152" s="15">
        <f t="shared" si="25"/>
        <v>25</v>
      </c>
      <c r="BZ152" s="14" t="str">
        <f t="shared" si="26"/>
        <v/>
      </c>
      <c r="CA152" s="14" t="str">
        <f t="shared" si="27"/>
        <v/>
      </c>
      <c r="CB152" s="14" t="str">
        <f t="shared" si="28"/>
        <v/>
      </c>
      <c r="CC152" s="14">
        <f t="shared" si="29"/>
        <v>2</v>
      </c>
      <c r="CD152" s="14" t="str">
        <f t="shared" si="30"/>
        <v/>
      </c>
      <c r="CE152" s="14" t="str">
        <f t="shared" si="31"/>
        <v/>
      </c>
      <c r="CF152" s="14" t="str">
        <f t="shared" si="32"/>
        <v>Y</v>
      </c>
    </row>
    <row r="153" spans="1:84" x14ac:dyDescent="0.3">
      <c r="A153" s="1">
        <v>2017</v>
      </c>
      <c r="B153" s="1">
        <v>12</v>
      </c>
      <c r="C153" s="1">
        <v>7</v>
      </c>
      <c r="D153" s="1" t="str">
        <f t="shared" si="22"/>
        <v>12/7/2017</v>
      </c>
      <c r="E153" s="1" t="s">
        <v>98</v>
      </c>
      <c r="F153" s="1" t="s">
        <v>92</v>
      </c>
      <c r="G153" s="12" t="str">
        <f>VLOOKUP($F153,[1]SITES!$A$1:$I$35,6,FALSE)</f>
        <v>Nearshore</v>
      </c>
      <c r="H153" s="12" t="str">
        <f>VLOOKUP($F153,[1]SITES!$A$1:$I$35,7,FALSE)</f>
        <v>Island</v>
      </c>
      <c r="I153" s="12" t="str">
        <f>VLOOKUP($F153,[1]SITES!$A$1:$I$35,8,FALSE)</f>
        <v>Nearshore</v>
      </c>
      <c r="J153" s="1" t="s">
        <v>85</v>
      </c>
      <c r="K153" s="16">
        <v>2017</v>
      </c>
      <c r="L153" s="1">
        <v>6</v>
      </c>
      <c r="M153" s="1" t="s">
        <v>86</v>
      </c>
      <c r="O153" s="1" t="s">
        <v>144</v>
      </c>
      <c r="P153" s="1" t="s">
        <v>130</v>
      </c>
      <c r="Q153" s="16">
        <v>16</v>
      </c>
      <c r="R153" s="16">
        <v>15</v>
      </c>
      <c r="S153" s="16">
        <v>6</v>
      </c>
      <c r="AT153" s="1">
        <v>1</v>
      </c>
      <c r="BW153" s="14" t="str">
        <f t="shared" si="23"/>
        <v/>
      </c>
      <c r="BX153" s="15" t="str">
        <f t="shared" si="24"/>
        <v/>
      </c>
      <c r="BY153" s="15" t="str">
        <f t="shared" si="25"/>
        <v/>
      </c>
      <c r="BZ153" s="14" t="str">
        <f t="shared" si="26"/>
        <v/>
      </c>
      <c r="CA153" s="14" t="str">
        <f t="shared" si="27"/>
        <v/>
      </c>
      <c r="CB153" s="14" t="str">
        <f t="shared" si="28"/>
        <v/>
      </c>
      <c r="CC153" s="14" t="str">
        <f t="shared" si="29"/>
        <v/>
      </c>
      <c r="CD153" s="14" t="str">
        <f t="shared" si="30"/>
        <v/>
      </c>
      <c r="CE153" s="14" t="str">
        <f t="shared" si="31"/>
        <v/>
      </c>
      <c r="CF153" s="14" t="str">
        <f t="shared" si="32"/>
        <v>N</v>
      </c>
    </row>
    <row r="154" spans="1:84" x14ac:dyDescent="0.3">
      <c r="A154" s="1">
        <v>2017</v>
      </c>
      <c r="B154" s="1">
        <v>12</v>
      </c>
      <c r="C154" s="1">
        <v>7</v>
      </c>
      <c r="D154" s="1" t="str">
        <f t="shared" si="22"/>
        <v>12/7/2017</v>
      </c>
      <c r="E154" s="1" t="s">
        <v>98</v>
      </c>
      <c r="F154" s="1" t="s">
        <v>92</v>
      </c>
      <c r="G154" s="12" t="str">
        <f>VLOOKUP($F154,[1]SITES!$A$1:$I$35,6,FALSE)</f>
        <v>Nearshore</v>
      </c>
      <c r="H154" s="12" t="str">
        <f>VLOOKUP($F154,[1]SITES!$A$1:$I$35,7,FALSE)</f>
        <v>Island</v>
      </c>
      <c r="I154" s="12" t="str">
        <f>VLOOKUP($F154,[1]SITES!$A$1:$I$35,8,FALSE)</f>
        <v>Nearshore</v>
      </c>
      <c r="J154" s="1" t="s">
        <v>85</v>
      </c>
      <c r="K154" s="16">
        <v>2017</v>
      </c>
      <c r="L154" s="1">
        <v>6</v>
      </c>
      <c r="M154" s="1" t="s">
        <v>86</v>
      </c>
      <c r="O154" s="1" t="s">
        <v>144</v>
      </c>
      <c r="P154" s="1" t="s">
        <v>94</v>
      </c>
      <c r="Q154" s="16">
        <v>4</v>
      </c>
      <c r="R154" s="16">
        <v>4</v>
      </c>
      <c r="S154" s="16">
        <v>2</v>
      </c>
      <c r="BJ154" s="1">
        <v>5</v>
      </c>
      <c r="BW154" s="14" t="str">
        <f t="shared" si="23"/>
        <v/>
      </c>
      <c r="BX154" s="15">
        <f t="shared" si="24"/>
        <v>5</v>
      </c>
      <c r="BY154" s="15" t="str">
        <f t="shared" si="25"/>
        <v/>
      </c>
      <c r="BZ154" s="14" t="str">
        <f t="shared" si="26"/>
        <v/>
      </c>
      <c r="CA154" s="14" t="str">
        <f t="shared" si="27"/>
        <v/>
      </c>
      <c r="CB154" s="14" t="str">
        <f t="shared" si="28"/>
        <v/>
      </c>
      <c r="CC154" s="14" t="str">
        <f t="shared" si="29"/>
        <v/>
      </c>
      <c r="CD154" s="14" t="str">
        <f t="shared" si="30"/>
        <v/>
      </c>
      <c r="CE154" s="14" t="str">
        <f t="shared" si="31"/>
        <v/>
      </c>
      <c r="CF154" s="14" t="str">
        <f t="shared" si="32"/>
        <v>Y</v>
      </c>
    </row>
    <row r="155" spans="1:84" x14ac:dyDescent="0.3">
      <c r="A155" s="1">
        <v>2017</v>
      </c>
      <c r="B155" s="1">
        <v>12</v>
      </c>
      <c r="C155" s="1">
        <v>7</v>
      </c>
      <c r="D155" s="1" t="str">
        <f t="shared" si="22"/>
        <v>12/7/2017</v>
      </c>
      <c r="E155" s="1" t="s">
        <v>98</v>
      </c>
      <c r="F155" s="1" t="s">
        <v>92</v>
      </c>
      <c r="G155" s="12" t="str">
        <f>VLOOKUP($F155,[1]SITES!$A$1:$I$35,6,FALSE)</f>
        <v>Nearshore</v>
      </c>
      <c r="H155" s="12" t="str">
        <f>VLOOKUP($F155,[1]SITES!$A$1:$I$35,7,FALSE)</f>
        <v>Island</v>
      </c>
      <c r="I155" s="12" t="str">
        <f>VLOOKUP($F155,[1]SITES!$A$1:$I$35,8,FALSE)</f>
        <v>Nearshore</v>
      </c>
      <c r="J155" s="1" t="s">
        <v>85</v>
      </c>
      <c r="K155" s="16">
        <v>2017</v>
      </c>
      <c r="L155" s="1">
        <v>6</v>
      </c>
      <c r="M155" s="1" t="s">
        <v>86</v>
      </c>
      <c r="O155" s="1" t="s">
        <v>144</v>
      </c>
      <c r="P155" s="1" t="s">
        <v>105</v>
      </c>
      <c r="Q155" s="16">
        <v>14</v>
      </c>
      <c r="R155" s="16">
        <v>13</v>
      </c>
      <c r="S155" s="16">
        <v>8</v>
      </c>
      <c r="BJ155" s="1">
        <v>20</v>
      </c>
      <c r="BQ155" s="16">
        <v>20</v>
      </c>
      <c r="BW155" s="14" t="str">
        <f t="shared" si="23"/>
        <v/>
      </c>
      <c r="BX155" s="15">
        <f t="shared" si="24"/>
        <v>20</v>
      </c>
      <c r="BY155" s="15">
        <f t="shared" si="25"/>
        <v>20</v>
      </c>
      <c r="BZ155" s="14" t="str">
        <f t="shared" si="26"/>
        <v/>
      </c>
      <c r="CA155" s="14" t="str">
        <f t="shared" si="27"/>
        <v/>
      </c>
      <c r="CB155" s="14" t="str">
        <f t="shared" si="28"/>
        <v/>
      </c>
      <c r="CC155" s="14" t="str">
        <f t="shared" si="29"/>
        <v/>
      </c>
      <c r="CD155" s="14" t="str">
        <f t="shared" si="30"/>
        <v/>
      </c>
      <c r="CE155" s="14" t="str">
        <f t="shared" si="31"/>
        <v/>
      </c>
      <c r="CF155" s="14" t="str">
        <f t="shared" si="32"/>
        <v>Y</v>
      </c>
    </row>
    <row r="156" spans="1:84" x14ac:dyDescent="0.3">
      <c r="A156" s="1">
        <v>2017</v>
      </c>
      <c r="B156" s="1">
        <v>12</v>
      </c>
      <c r="C156" s="1">
        <v>7</v>
      </c>
      <c r="D156" s="1" t="str">
        <f t="shared" si="22"/>
        <v>12/7/2017</v>
      </c>
      <c r="E156" s="1" t="s">
        <v>98</v>
      </c>
      <c r="F156" s="1" t="s">
        <v>92</v>
      </c>
      <c r="G156" s="12" t="str">
        <f>VLOOKUP($F156,[1]SITES!$A$1:$I$35,6,FALSE)</f>
        <v>Nearshore</v>
      </c>
      <c r="H156" s="12" t="str">
        <f>VLOOKUP($F156,[1]SITES!$A$1:$I$35,7,FALSE)</f>
        <v>Island</v>
      </c>
      <c r="I156" s="12" t="str">
        <f>VLOOKUP($F156,[1]SITES!$A$1:$I$35,8,FALSE)</f>
        <v>Nearshore</v>
      </c>
      <c r="J156" s="1" t="s">
        <v>85</v>
      </c>
      <c r="K156" s="16">
        <v>2017</v>
      </c>
      <c r="L156" s="1">
        <v>6</v>
      </c>
      <c r="M156" s="1" t="s">
        <v>86</v>
      </c>
      <c r="O156" s="1" t="s">
        <v>144</v>
      </c>
      <c r="P156" s="1" t="s">
        <v>94</v>
      </c>
      <c r="Q156" s="16">
        <v>4</v>
      </c>
      <c r="R156" s="16">
        <v>4</v>
      </c>
      <c r="S156" s="16">
        <v>2</v>
      </c>
      <c r="BW156" s="14" t="str">
        <f t="shared" si="23"/>
        <v/>
      </c>
      <c r="BX156" s="15" t="str">
        <f t="shared" si="24"/>
        <v/>
      </c>
      <c r="BY156" s="15" t="str">
        <f t="shared" si="25"/>
        <v/>
      </c>
      <c r="BZ156" s="14" t="str">
        <f t="shared" si="26"/>
        <v/>
      </c>
      <c r="CA156" s="14" t="str">
        <f t="shared" si="27"/>
        <v/>
      </c>
      <c r="CB156" s="14" t="str">
        <f t="shared" si="28"/>
        <v/>
      </c>
      <c r="CC156" s="14" t="str">
        <f t="shared" si="29"/>
        <v/>
      </c>
      <c r="CD156" s="14" t="str">
        <f t="shared" si="30"/>
        <v/>
      </c>
      <c r="CE156" s="14" t="str">
        <f t="shared" si="31"/>
        <v/>
      </c>
      <c r="CF156" s="14" t="str">
        <f t="shared" si="32"/>
        <v>N</v>
      </c>
    </row>
    <row r="157" spans="1:84" x14ac:dyDescent="0.3">
      <c r="A157" s="1">
        <v>2017</v>
      </c>
      <c r="B157" s="1">
        <v>12</v>
      </c>
      <c r="C157" s="1">
        <v>7</v>
      </c>
      <c r="D157" s="1" t="str">
        <f t="shared" si="22"/>
        <v>12/7/2017</v>
      </c>
      <c r="E157" s="1" t="s">
        <v>98</v>
      </c>
      <c r="F157" s="1" t="s">
        <v>92</v>
      </c>
      <c r="G157" s="12" t="str">
        <f>VLOOKUP($F157,[1]SITES!$A$1:$I$35,6,FALSE)</f>
        <v>Nearshore</v>
      </c>
      <c r="H157" s="12" t="str">
        <f>VLOOKUP($F157,[1]SITES!$A$1:$I$35,7,FALSE)</f>
        <v>Island</v>
      </c>
      <c r="I157" s="12" t="str">
        <f>VLOOKUP($F157,[1]SITES!$A$1:$I$35,8,FALSE)</f>
        <v>Nearshore</v>
      </c>
      <c r="J157" s="1" t="s">
        <v>85</v>
      </c>
      <c r="K157" s="16">
        <v>2017</v>
      </c>
      <c r="L157" s="1">
        <v>6</v>
      </c>
      <c r="M157" s="1" t="s">
        <v>86</v>
      </c>
      <c r="O157" s="1" t="s">
        <v>144</v>
      </c>
      <c r="P157" s="1" t="s">
        <v>111</v>
      </c>
      <c r="Q157" s="16">
        <v>49</v>
      </c>
      <c r="R157" s="16">
        <v>31</v>
      </c>
      <c r="S157" s="16">
        <v>39</v>
      </c>
      <c r="T157" s="1">
        <v>2</v>
      </c>
      <c r="BG157" s="17" t="s">
        <v>166</v>
      </c>
      <c r="BI157" s="1">
        <v>2</v>
      </c>
      <c r="BJ157" s="1">
        <v>5</v>
      </c>
      <c r="BQ157" s="16">
        <v>10</v>
      </c>
      <c r="BW157" s="14" t="str">
        <f t="shared" si="23"/>
        <v/>
      </c>
      <c r="BX157" s="15">
        <f t="shared" si="24"/>
        <v>7</v>
      </c>
      <c r="BY157" s="15">
        <f t="shared" si="25"/>
        <v>10</v>
      </c>
      <c r="BZ157" s="14" t="str">
        <f t="shared" si="26"/>
        <v/>
      </c>
      <c r="CA157" s="14">
        <f t="shared" si="27"/>
        <v>2</v>
      </c>
      <c r="CB157" s="14" t="str">
        <f t="shared" si="28"/>
        <v/>
      </c>
      <c r="CC157" s="14" t="str">
        <f t="shared" si="29"/>
        <v/>
      </c>
      <c r="CD157" s="14" t="str">
        <f t="shared" si="30"/>
        <v/>
      </c>
      <c r="CE157" s="14" t="str">
        <f t="shared" si="31"/>
        <v/>
      </c>
      <c r="CF157" s="14" t="str">
        <f t="shared" si="32"/>
        <v>Y</v>
      </c>
    </row>
    <row r="158" spans="1:84" x14ac:dyDescent="0.3">
      <c r="A158" s="1">
        <v>2017</v>
      </c>
      <c r="B158" s="1">
        <v>12</v>
      </c>
      <c r="C158" s="1">
        <v>7</v>
      </c>
      <c r="D158" s="1" t="str">
        <f t="shared" si="22"/>
        <v>12/7/2017</v>
      </c>
      <c r="E158" s="1" t="s">
        <v>98</v>
      </c>
      <c r="F158" s="1" t="s">
        <v>92</v>
      </c>
      <c r="G158" s="12" t="str">
        <f>VLOOKUP($F158,[1]SITES!$A$1:$I$35,6,FALSE)</f>
        <v>Nearshore</v>
      </c>
      <c r="H158" s="12" t="str">
        <f>VLOOKUP($F158,[1]SITES!$A$1:$I$35,7,FALSE)</f>
        <v>Island</v>
      </c>
      <c r="I158" s="12" t="str">
        <f>VLOOKUP($F158,[1]SITES!$A$1:$I$35,8,FALSE)</f>
        <v>Nearshore</v>
      </c>
      <c r="J158" s="1" t="s">
        <v>85</v>
      </c>
      <c r="K158" s="16">
        <v>2017</v>
      </c>
      <c r="L158" s="1">
        <v>6</v>
      </c>
      <c r="M158" s="1" t="s">
        <v>86</v>
      </c>
      <c r="O158" s="1" t="s">
        <v>144</v>
      </c>
      <c r="P158" s="1" t="s">
        <v>122</v>
      </c>
      <c r="Q158" s="16">
        <v>24</v>
      </c>
      <c r="R158" s="16">
        <v>19</v>
      </c>
      <c r="S158" s="16">
        <v>11</v>
      </c>
      <c r="AC158" s="1" t="s">
        <v>103</v>
      </c>
      <c r="AD158" s="1">
        <v>1</v>
      </c>
      <c r="BQ158" s="16">
        <v>5</v>
      </c>
      <c r="BW158" s="14" t="str">
        <f t="shared" si="23"/>
        <v/>
      </c>
      <c r="BX158" s="15" t="str">
        <f t="shared" si="24"/>
        <v/>
      </c>
      <c r="BY158" s="15">
        <f t="shared" si="25"/>
        <v>5</v>
      </c>
      <c r="BZ158" s="14" t="str">
        <f t="shared" si="26"/>
        <v/>
      </c>
      <c r="CA158" s="14" t="str">
        <f t="shared" si="27"/>
        <v/>
      </c>
      <c r="CB158" s="14">
        <f t="shared" si="28"/>
        <v>1</v>
      </c>
      <c r="CC158" s="14" t="str">
        <f t="shared" si="29"/>
        <v/>
      </c>
      <c r="CD158" s="14" t="str">
        <f t="shared" si="30"/>
        <v/>
      </c>
      <c r="CE158" s="14" t="str">
        <f t="shared" si="31"/>
        <v/>
      </c>
      <c r="CF158" s="14" t="str">
        <f t="shared" si="32"/>
        <v>N</v>
      </c>
    </row>
    <row r="159" spans="1:84" x14ac:dyDescent="0.3">
      <c r="A159" s="1">
        <v>2017</v>
      </c>
      <c r="B159" s="1">
        <v>12</v>
      </c>
      <c r="C159" s="1">
        <v>7</v>
      </c>
      <c r="D159" s="1" t="str">
        <f t="shared" si="22"/>
        <v>12/7/2017</v>
      </c>
      <c r="E159" s="1" t="s">
        <v>98</v>
      </c>
      <c r="F159" s="1" t="s">
        <v>92</v>
      </c>
      <c r="G159" s="12" t="str">
        <f>VLOOKUP($F159,[1]SITES!$A$1:$I$35,6,FALSE)</f>
        <v>Nearshore</v>
      </c>
      <c r="H159" s="12" t="str">
        <f>VLOOKUP($F159,[1]SITES!$A$1:$I$35,7,FALSE)</f>
        <v>Island</v>
      </c>
      <c r="I159" s="12" t="str">
        <f>VLOOKUP($F159,[1]SITES!$A$1:$I$35,8,FALSE)</f>
        <v>Nearshore</v>
      </c>
      <c r="J159" s="1" t="s">
        <v>85</v>
      </c>
      <c r="K159" s="16">
        <v>2017</v>
      </c>
      <c r="L159" s="1">
        <v>6</v>
      </c>
      <c r="M159" s="1" t="s">
        <v>86</v>
      </c>
      <c r="O159" s="1" t="s">
        <v>144</v>
      </c>
      <c r="P159" s="1" t="s">
        <v>119</v>
      </c>
      <c r="Q159" s="16">
        <v>4</v>
      </c>
      <c r="R159" s="16">
        <v>4</v>
      </c>
      <c r="S159" s="16">
        <v>5</v>
      </c>
      <c r="BW159" s="14" t="str">
        <f t="shared" si="23"/>
        <v/>
      </c>
      <c r="BX159" s="15" t="str">
        <f t="shared" si="24"/>
        <v/>
      </c>
      <c r="BY159" s="15" t="str">
        <f t="shared" si="25"/>
        <v/>
      </c>
      <c r="BZ159" s="14" t="str">
        <f t="shared" si="26"/>
        <v/>
      </c>
      <c r="CA159" s="14" t="str">
        <f t="shared" si="27"/>
        <v/>
      </c>
      <c r="CB159" s="14" t="str">
        <f t="shared" si="28"/>
        <v/>
      </c>
      <c r="CC159" s="14" t="str">
        <f t="shared" si="29"/>
        <v/>
      </c>
      <c r="CD159" s="14" t="str">
        <f t="shared" si="30"/>
        <v/>
      </c>
      <c r="CE159" s="14" t="str">
        <f t="shared" si="31"/>
        <v/>
      </c>
      <c r="CF159" s="14" t="str">
        <f t="shared" si="32"/>
        <v>N</v>
      </c>
    </row>
    <row r="160" spans="1:84" x14ac:dyDescent="0.3">
      <c r="A160" s="1">
        <v>2017</v>
      </c>
      <c r="B160" s="1">
        <v>12</v>
      </c>
      <c r="C160" s="1">
        <v>7</v>
      </c>
      <c r="D160" s="1" t="str">
        <f t="shared" si="22"/>
        <v>12/7/2017</v>
      </c>
      <c r="E160" s="1" t="s">
        <v>98</v>
      </c>
      <c r="F160" s="1" t="s">
        <v>92</v>
      </c>
      <c r="G160" s="12" t="str">
        <f>VLOOKUP($F160,[1]SITES!$A$1:$I$35,6,FALSE)</f>
        <v>Nearshore</v>
      </c>
      <c r="H160" s="12" t="str">
        <f>VLOOKUP($F160,[1]SITES!$A$1:$I$35,7,FALSE)</f>
        <v>Island</v>
      </c>
      <c r="I160" s="12" t="str">
        <f>VLOOKUP($F160,[1]SITES!$A$1:$I$35,8,FALSE)</f>
        <v>Nearshore</v>
      </c>
      <c r="J160" s="1" t="s">
        <v>85</v>
      </c>
      <c r="K160" s="16">
        <v>2017</v>
      </c>
      <c r="L160" s="1">
        <v>6</v>
      </c>
      <c r="M160" s="1" t="s">
        <v>86</v>
      </c>
      <c r="O160" s="1" t="s">
        <v>144</v>
      </c>
      <c r="P160" s="1" t="s">
        <v>119</v>
      </c>
      <c r="Q160" s="16">
        <v>8</v>
      </c>
      <c r="R160" s="16">
        <v>5</v>
      </c>
      <c r="S160" s="16">
        <v>4</v>
      </c>
      <c r="AJ160" s="1" t="s">
        <v>89</v>
      </c>
      <c r="AK160" s="1">
        <v>1</v>
      </c>
      <c r="BQ160" s="16">
        <v>5</v>
      </c>
      <c r="BW160" s="14" t="str">
        <f t="shared" si="23"/>
        <v/>
      </c>
      <c r="BX160" s="15" t="str">
        <f t="shared" si="24"/>
        <v/>
      </c>
      <c r="BY160" s="15">
        <f t="shared" si="25"/>
        <v>5</v>
      </c>
      <c r="BZ160" s="14" t="str">
        <f t="shared" si="26"/>
        <v/>
      </c>
      <c r="CA160" s="14" t="str">
        <f t="shared" si="27"/>
        <v/>
      </c>
      <c r="CB160" s="14" t="str">
        <f t="shared" si="28"/>
        <v/>
      </c>
      <c r="CC160" s="14">
        <f t="shared" si="29"/>
        <v>1</v>
      </c>
      <c r="CD160" s="14" t="str">
        <f t="shared" si="30"/>
        <v/>
      </c>
      <c r="CE160" s="14" t="str">
        <f t="shared" si="31"/>
        <v/>
      </c>
      <c r="CF160" s="14" t="str">
        <f t="shared" si="32"/>
        <v>N</v>
      </c>
    </row>
    <row r="161" spans="1:84" x14ac:dyDescent="0.3">
      <c r="A161" s="1">
        <v>2017</v>
      </c>
      <c r="B161" s="1">
        <v>12</v>
      </c>
      <c r="C161" s="1">
        <v>7</v>
      </c>
      <c r="D161" s="1" t="str">
        <f t="shared" si="22"/>
        <v>12/7/2017</v>
      </c>
      <c r="E161" s="1" t="s">
        <v>98</v>
      </c>
      <c r="F161" s="1" t="s">
        <v>92</v>
      </c>
      <c r="G161" s="12" t="str">
        <f>VLOOKUP($F161,[1]SITES!$A$1:$I$35,6,FALSE)</f>
        <v>Nearshore</v>
      </c>
      <c r="H161" s="12" t="str">
        <f>VLOOKUP($F161,[1]SITES!$A$1:$I$35,7,FALSE)</f>
        <v>Island</v>
      </c>
      <c r="I161" s="12" t="str">
        <f>VLOOKUP($F161,[1]SITES!$A$1:$I$35,8,FALSE)</f>
        <v>Nearshore</v>
      </c>
      <c r="J161" s="1" t="s">
        <v>85</v>
      </c>
      <c r="K161" s="16">
        <v>2017</v>
      </c>
      <c r="L161" s="1">
        <v>6</v>
      </c>
      <c r="M161" s="1" t="s">
        <v>86</v>
      </c>
      <c r="O161" s="1" t="s">
        <v>144</v>
      </c>
      <c r="P161" s="1" t="s">
        <v>94</v>
      </c>
      <c r="Q161" s="16">
        <v>4</v>
      </c>
      <c r="R161" s="16">
        <v>3</v>
      </c>
      <c r="S161" s="16">
        <v>2</v>
      </c>
      <c r="BW161" s="14" t="str">
        <f t="shared" si="23"/>
        <v/>
      </c>
      <c r="BX161" s="15" t="str">
        <f t="shared" si="24"/>
        <v/>
      </c>
      <c r="BY161" s="15" t="str">
        <f t="shared" si="25"/>
        <v/>
      </c>
      <c r="BZ161" s="14" t="str">
        <f t="shared" si="26"/>
        <v/>
      </c>
      <c r="CA161" s="14" t="str">
        <f t="shared" si="27"/>
        <v/>
      </c>
      <c r="CB161" s="14" t="str">
        <f t="shared" si="28"/>
        <v/>
      </c>
      <c r="CC161" s="14" t="str">
        <f t="shared" si="29"/>
        <v/>
      </c>
      <c r="CD161" s="14" t="str">
        <f t="shared" si="30"/>
        <v/>
      </c>
      <c r="CE161" s="14" t="str">
        <f t="shared" si="31"/>
        <v/>
      </c>
      <c r="CF161" s="14" t="str">
        <f t="shared" si="32"/>
        <v>N</v>
      </c>
    </row>
    <row r="162" spans="1:84" x14ac:dyDescent="0.3">
      <c r="A162" s="1">
        <v>2017</v>
      </c>
      <c r="B162" s="1">
        <v>12</v>
      </c>
      <c r="C162" s="1">
        <v>7</v>
      </c>
      <c r="D162" s="1" t="str">
        <f t="shared" si="22"/>
        <v>12/7/2017</v>
      </c>
      <c r="E162" s="1" t="s">
        <v>98</v>
      </c>
      <c r="F162" s="1" t="s">
        <v>92</v>
      </c>
      <c r="G162" s="12" t="str">
        <f>VLOOKUP($F162,[1]SITES!$A$1:$I$35,6,FALSE)</f>
        <v>Nearshore</v>
      </c>
      <c r="H162" s="12" t="str">
        <f>VLOOKUP($F162,[1]SITES!$A$1:$I$35,7,FALSE)</f>
        <v>Island</v>
      </c>
      <c r="I162" s="12" t="str">
        <f>VLOOKUP($F162,[1]SITES!$A$1:$I$35,8,FALSE)</f>
        <v>Nearshore</v>
      </c>
      <c r="J162" s="1" t="s">
        <v>85</v>
      </c>
      <c r="K162" s="16">
        <v>2017</v>
      </c>
      <c r="L162" s="1">
        <v>6</v>
      </c>
      <c r="M162" s="1" t="s">
        <v>86</v>
      </c>
      <c r="O162" s="1" t="s">
        <v>144</v>
      </c>
      <c r="P162" s="1" t="s">
        <v>118</v>
      </c>
      <c r="Q162" s="16">
        <v>4</v>
      </c>
      <c r="R162" s="16">
        <v>3</v>
      </c>
      <c r="S162" s="16">
        <v>3</v>
      </c>
      <c r="T162" s="1">
        <v>5</v>
      </c>
      <c r="BW162" s="14" t="str">
        <f t="shared" si="23"/>
        <v/>
      </c>
      <c r="BX162" s="15" t="str">
        <f t="shared" si="24"/>
        <v/>
      </c>
      <c r="BY162" s="15" t="str">
        <f t="shared" si="25"/>
        <v/>
      </c>
      <c r="BZ162" s="14" t="str">
        <f t="shared" si="26"/>
        <v/>
      </c>
      <c r="CA162" s="14">
        <f t="shared" si="27"/>
        <v>5</v>
      </c>
      <c r="CB162" s="14" t="str">
        <f t="shared" si="28"/>
        <v/>
      </c>
      <c r="CC162" s="14" t="str">
        <f t="shared" si="29"/>
        <v/>
      </c>
      <c r="CD162" s="14" t="str">
        <f t="shared" si="30"/>
        <v/>
      </c>
      <c r="CE162" s="14" t="str">
        <f t="shared" si="31"/>
        <v/>
      </c>
      <c r="CF162" s="14" t="str">
        <f t="shared" si="32"/>
        <v>N</v>
      </c>
    </row>
    <row r="163" spans="1:84" x14ac:dyDescent="0.3">
      <c r="A163" s="1">
        <v>2017</v>
      </c>
      <c r="B163" s="1">
        <v>12</v>
      </c>
      <c r="C163" s="1">
        <v>7</v>
      </c>
      <c r="D163" s="1" t="str">
        <f t="shared" si="22"/>
        <v>12/7/2017</v>
      </c>
      <c r="E163" s="1" t="s">
        <v>98</v>
      </c>
      <c r="F163" s="1" t="s">
        <v>92</v>
      </c>
      <c r="G163" s="12" t="str">
        <f>VLOOKUP($F163,[1]SITES!$A$1:$I$35,6,FALSE)</f>
        <v>Nearshore</v>
      </c>
      <c r="H163" s="12" t="str">
        <f>VLOOKUP($F163,[1]SITES!$A$1:$I$35,7,FALSE)</f>
        <v>Island</v>
      </c>
      <c r="I163" s="12" t="str">
        <f>VLOOKUP($F163,[1]SITES!$A$1:$I$35,8,FALSE)</f>
        <v>Nearshore</v>
      </c>
      <c r="J163" s="1" t="s">
        <v>85</v>
      </c>
      <c r="K163" s="16">
        <v>2017</v>
      </c>
      <c r="L163" s="1">
        <v>6</v>
      </c>
      <c r="M163" s="1" t="s">
        <v>86</v>
      </c>
      <c r="O163" s="1" t="s">
        <v>144</v>
      </c>
      <c r="P163" s="1" t="s">
        <v>94</v>
      </c>
      <c r="Q163" s="16">
        <v>5</v>
      </c>
      <c r="R163" s="16">
        <v>4</v>
      </c>
      <c r="S163" s="16">
        <v>3</v>
      </c>
      <c r="T163" s="1">
        <v>2</v>
      </c>
      <c r="BG163" s="17" t="s">
        <v>166</v>
      </c>
      <c r="BI163" s="1">
        <v>1</v>
      </c>
      <c r="BW163" s="14" t="str">
        <f t="shared" si="23"/>
        <v/>
      </c>
      <c r="BX163" s="15">
        <f t="shared" si="24"/>
        <v>1</v>
      </c>
      <c r="BY163" s="15" t="str">
        <f t="shared" si="25"/>
        <v/>
      </c>
      <c r="BZ163" s="14" t="str">
        <f t="shared" si="26"/>
        <v/>
      </c>
      <c r="CA163" s="14">
        <f t="shared" si="27"/>
        <v>2</v>
      </c>
      <c r="CB163" s="14" t="str">
        <f t="shared" si="28"/>
        <v/>
      </c>
      <c r="CC163" s="14" t="str">
        <f t="shared" si="29"/>
        <v/>
      </c>
      <c r="CD163" s="14" t="str">
        <f t="shared" si="30"/>
        <v/>
      </c>
      <c r="CE163" s="14" t="str">
        <f t="shared" si="31"/>
        <v/>
      </c>
      <c r="CF163" s="14" t="str">
        <f t="shared" si="32"/>
        <v>Y</v>
      </c>
    </row>
    <row r="164" spans="1:84" x14ac:dyDescent="0.3">
      <c r="A164" s="1">
        <v>2017</v>
      </c>
      <c r="B164" s="1">
        <v>12</v>
      </c>
      <c r="C164" s="1">
        <v>7</v>
      </c>
      <c r="D164" s="1" t="str">
        <f t="shared" si="22"/>
        <v>12/7/2017</v>
      </c>
      <c r="E164" s="1" t="s">
        <v>98</v>
      </c>
      <c r="F164" s="1" t="s">
        <v>92</v>
      </c>
      <c r="G164" s="12" t="str">
        <f>VLOOKUP($F164,[1]SITES!$A$1:$I$35,6,FALSE)</f>
        <v>Nearshore</v>
      </c>
      <c r="H164" s="12" t="str">
        <f>VLOOKUP($F164,[1]SITES!$A$1:$I$35,7,FALSE)</f>
        <v>Island</v>
      </c>
      <c r="I164" s="12" t="str">
        <f>VLOOKUP($F164,[1]SITES!$A$1:$I$35,8,FALSE)</f>
        <v>Nearshore</v>
      </c>
      <c r="J164" s="1" t="s">
        <v>85</v>
      </c>
      <c r="K164" s="16">
        <v>2017</v>
      </c>
      <c r="L164" s="1">
        <v>6</v>
      </c>
      <c r="M164" s="1" t="s">
        <v>86</v>
      </c>
      <c r="O164" s="1" t="s">
        <v>144</v>
      </c>
      <c r="P164" s="1" t="s">
        <v>124</v>
      </c>
      <c r="Q164" s="16">
        <v>13</v>
      </c>
      <c r="R164" s="16">
        <v>12</v>
      </c>
      <c r="S164" s="16">
        <v>4</v>
      </c>
      <c r="T164" s="1">
        <v>1</v>
      </c>
      <c r="BQ164" s="16">
        <v>15</v>
      </c>
      <c r="BW164" s="14" t="str">
        <f t="shared" si="23"/>
        <v/>
      </c>
      <c r="BX164" s="15" t="str">
        <f t="shared" si="24"/>
        <v/>
      </c>
      <c r="BY164" s="15">
        <f t="shared" si="25"/>
        <v>15</v>
      </c>
      <c r="BZ164" s="14" t="str">
        <f t="shared" si="26"/>
        <v/>
      </c>
      <c r="CA164" s="14">
        <f t="shared" si="27"/>
        <v>1</v>
      </c>
      <c r="CB164" s="14" t="str">
        <f t="shared" si="28"/>
        <v/>
      </c>
      <c r="CC164" s="14" t="str">
        <f t="shared" si="29"/>
        <v/>
      </c>
      <c r="CD164" s="14" t="str">
        <f t="shared" si="30"/>
        <v/>
      </c>
      <c r="CE164" s="14" t="str">
        <f t="shared" si="31"/>
        <v/>
      </c>
      <c r="CF164" s="14" t="str">
        <f t="shared" si="32"/>
        <v>N</v>
      </c>
    </row>
    <row r="165" spans="1:84" x14ac:dyDescent="0.3">
      <c r="A165" s="1">
        <v>2017</v>
      </c>
      <c r="B165" s="1">
        <v>12</v>
      </c>
      <c r="C165" s="1">
        <v>7</v>
      </c>
      <c r="D165" s="1" t="str">
        <f t="shared" si="22"/>
        <v>12/7/2017</v>
      </c>
      <c r="E165" s="1" t="s">
        <v>98</v>
      </c>
      <c r="F165" s="1" t="s">
        <v>92</v>
      </c>
      <c r="G165" s="12" t="str">
        <f>VLOOKUP($F165,[1]SITES!$A$1:$I$35,6,FALSE)</f>
        <v>Nearshore</v>
      </c>
      <c r="H165" s="12" t="str">
        <f>VLOOKUP($F165,[1]SITES!$A$1:$I$35,7,FALSE)</f>
        <v>Island</v>
      </c>
      <c r="I165" s="12" t="str">
        <f>VLOOKUP($F165,[1]SITES!$A$1:$I$35,8,FALSE)</f>
        <v>Nearshore</v>
      </c>
      <c r="J165" s="1" t="s">
        <v>85</v>
      </c>
      <c r="K165" s="16">
        <v>2017</v>
      </c>
      <c r="L165" s="1">
        <v>6</v>
      </c>
      <c r="M165" s="1" t="s">
        <v>86</v>
      </c>
      <c r="O165" s="1" t="s">
        <v>144</v>
      </c>
      <c r="P165" s="1" t="s">
        <v>105</v>
      </c>
      <c r="Q165" s="16">
        <v>62</v>
      </c>
      <c r="R165" s="16">
        <v>38</v>
      </c>
      <c r="S165" s="16">
        <v>25</v>
      </c>
      <c r="T165" s="1">
        <v>1</v>
      </c>
      <c r="BQ165" s="16">
        <v>20</v>
      </c>
      <c r="BW165" s="14" t="str">
        <f t="shared" si="23"/>
        <v/>
      </c>
      <c r="BX165" s="15" t="str">
        <f t="shared" si="24"/>
        <v/>
      </c>
      <c r="BY165" s="15">
        <f t="shared" si="25"/>
        <v>20</v>
      </c>
      <c r="BZ165" s="14" t="str">
        <f t="shared" si="26"/>
        <v/>
      </c>
      <c r="CA165" s="14">
        <f t="shared" si="27"/>
        <v>1</v>
      </c>
      <c r="CB165" s="14" t="str">
        <f t="shared" si="28"/>
        <v/>
      </c>
      <c r="CC165" s="14" t="str">
        <f t="shared" si="29"/>
        <v/>
      </c>
      <c r="CD165" s="14" t="str">
        <f t="shared" si="30"/>
        <v/>
      </c>
      <c r="CE165" s="14" t="str">
        <f t="shared" si="31"/>
        <v/>
      </c>
      <c r="CF165" s="14" t="str">
        <f t="shared" si="32"/>
        <v>N</v>
      </c>
    </row>
    <row r="166" spans="1:84" x14ac:dyDescent="0.3">
      <c r="A166" s="1">
        <v>2017</v>
      </c>
      <c r="B166" s="1">
        <v>12</v>
      </c>
      <c r="C166" s="1">
        <v>7</v>
      </c>
      <c r="D166" s="1" t="str">
        <f t="shared" si="22"/>
        <v>12/7/2017</v>
      </c>
      <c r="E166" s="1" t="s">
        <v>98</v>
      </c>
      <c r="F166" s="1" t="s">
        <v>92</v>
      </c>
      <c r="G166" s="12" t="str">
        <f>VLOOKUP($F166,[1]SITES!$A$1:$I$35,6,FALSE)</f>
        <v>Nearshore</v>
      </c>
      <c r="H166" s="12" t="str">
        <f>VLOOKUP($F166,[1]SITES!$A$1:$I$35,7,FALSE)</f>
        <v>Island</v>
      </c>
      <c r="I166" s="12" t="str">
        <f>VLOOKUP($F166,[1]SITES!$A$1:$I$35,8,FALSE)</f>
        <v>Nearshore</v>
      </c>
      <c r="J166" s="1" t="s">
        <v>85</v>
      </c>
      <c r="K166" s="16">
        <v>2017</v>
      </c>
      <c r="L166" s="1">
        <v>6</v>
      </c>
      <c r="M166" s="1" t="s">
        <v>86</v>
      </c>
      <c r="O166" s="1" t="s">
        <v>144</v>
      </c>
      <c r="P166" s="1" t="s">
        <v>119</v>
      </c>
      <c r="Q166" s="16">
        <v>11</v>
      </c>
      <c r="R166" s="16">
        <v>7</v>
      </c>
      <c r="S166" s="16">
        <v>6</v>
      </c>
      <c r="T166" s="1">
        <v>1</v>
      </c>
      <c r="BW166" s="14" t="str">
        <f t="shared" si="23"/>
        <v/>
      </c>
      <c r="BX166" s="15" t="str">
        <f t="shared" si="24"/>
        <v/>
      </c>
      <c r="BY166" s="15" t="str">
        <f t="shared" si="25"/>
        <v/>
      </c>
      <c r="BZ166" s="14" t="str">
        <f t="shared" si="26"/>
        <v/>
      </c>
      <c r="CA166" s="14">
        <f t="shared" si="27"/>
        <v>1</v>
      </c>
      <c r="CB166" s="14" t="str">
        <f t="shared" si="28"/>
        <v/>
      </c>
      <c r="CC166" s="14" t="str">
        <f t="shared" si="29"/>
        <v/>
      </c>
      <c r="CD166" s="14" t="str">
        <f t="shared" si="30"/>
        <v/>
      </c>
      <c r="CE166" s="14" t="str">
        <f t="shared" si="31"/>
        <v/>
      </c>
      <c r="CF166" s="14" t="str">
        <f t="shared" si="32"/>
        <v>N</v>
      </c>
    </row>
    <row r="167" spans="1:84" x14ac:dyDescent="0.3">
      <c r="A167" s="1">
        <v>2017</v>
      </c>
      <c r="B167" s="1">
        <v>12</v>
      </c>
      <c r="C167" s="1">
        <v>11</v>
      </c>
      <c r="D167" s="1" t="str">
        <f t="shared" si="22"/>
        <v>12/11/2017</v>
      </c>
      <c r="E167" s="1" t="s">
        <v>98</v>
      </c>
      <c r="F167" s="1" t="s">
        <v>84</v>
      </c>
      <c r="G167" s="12" t="str">
        <f>VLOOKUP($F167,[1]SITES!$A$1:$I$35,6,FALSE)</f>
        <v>Nearshore</v>
      </c>
      <c r="H167" s="12" t="str">
        <f>VLOOKUP($F167,[1]SITES!$A$1:$I$35,7,FALSE)</f>
        <v>Island</v>
      </c>
      <c r="I167" s="12" t="str">
        <f>VLOOKUP($F167,[1]SITES!$A$1:$I$35,8,FALSE)</f>
        <v>Nearshore</v>
      </c>
      <c r="J167" s="1" t="s">
        <v>85</v>
      </c>
      <c r="K167" s="16">
        <v>2017</v>
      </c>
      <c r="L167" s="1">
        <v>1</v>
      </c>
      <c r="M167" s="1" t="s">
        <v>86</v>
      </c>
      <c r="O167" s="1" t="s">
        <v>137</v>
      </c>
      <c r="P167" s="1" t="s">
        <v>130</v>
      </c>
      <c r="Q167" s="16">
        <v>13</v>
      </c>
      <c r="R167" s="16">
        <v>5</v>
      </c>
      <c r="S167" s="16">
        <v>12</v>
      </c>
      <c r="BG167" s="17" t="s">
        <v>182</v>
      </c>
      <c r="BQ167" s="16">
        <v>90</v>
      </c>
      <c r="BW167" s="14" t="str">
        <f t="shared" si="23"/>
        <v/>
      </c>
      <c r="BX167" s="15" t="str">
        <f t="shared" si="24"/>
        <v/>
      </c>
      <c r="BY167" s="15">
        <f t="shared" si="25"/>
        <v>90</v>
      </c>
      <c r="BZ167" s="14" t="str">
        <f t="shared" si="26"/>
        <v/>
      </c>
      <c r="CA167" s="14" t="str">
        <f t="shared" si="27"/>
        <v/>
      </c>
      <c r="CB167" s="14" t="str">
        <f t="shared" si="28"/>
        <v/>
      </c>
      <c r="CC167" s="14" t="str">
        <f t="shared" si="29"/>
        <v/>
      </c>
      <c r="CD167" s="14" t="str">
        <f t="shared" si="30"/>
        <v/>
      </c>
      <c r="CE167" s="14" t="str">
        <f t="shared" si="31"/>
        <v/>
      </c>
      <c r="CF167" s="14" t="str">
        <f t="shared" si="32"/>
        <v>N</v>
      </c>
    </row>
    <row r="168" spans="1:84" x14ac:dyDescent="0.3">
      <c r="A168" s="1">
        <v>2017</v>
      </c>
      <c r="B168" s="1">
        <v>12</v>
      </c>
      <c r="C168" s="1">
        <v>11</v>
      </c>
      <c r="D168" s="1" t="str">
        <f t="shared" si="22"/>
        <v>12/11/2017</v>
      </c>
      <c r="E168" s="1" t="s">
        <v>98</v>
      </c>
      <c r="F168" s="1" t="s">
        <v>84</v>
      </c>
      <c r="G168" s="12" t="str">
        <f>VLOOKUP($F168,[1]SITES!$A$1:$I$35,6,FALSE)</f>
        <v>Nearshore</v>
      </c>
      <c r="H168" s="12" t="str">
        <f>VLOOKUP($F168,[1]SITES!$A$1:$I$35,7,FALSE)</f>
        <v>Island</v>
      </c>
      <c r="I168" s="12" t="str">
        <f>VLOOKUP($F168,[1]SITES!$A$1:$I$35,8,FALSE)</f>
        <v>Nearshore</v>
      </c>
      <c r="J168" s="1" t="s">
        <v>85</v>
      </c>
      <c r="K168" s="16">
        <v>2017</v>
      </c>
      <c r="L168" s="1">
        <v>1</v>
      </c>
      <c r="M168" s="1" t="s">
        <v>86</v>
      </c>
      <c r="O168" s="1" t="s">
        <v>137</v>
      </c>
      <c r="P168" s="1" t="s">
        <v>111</v>
      </c>
      <c r="Q168" s="16">
        <v>23</v>
      </c>
      <c r="R168" s="16">
        <v>15</v>
      </c>
      <c r="S168" s="16">
        <v>12</v>
      </c>
      <c r="BQ168" s="16">
        <v>80</v>
      </c>
      <c r="BW168" s="14" t="str">
        <f t="shared" si="23"/>
        <v/>
      </c>
      <c r="BX168" s="15" t="str">
        <f t="shared" si="24"/>
        <v/>
      </c>
      <c r="BY168" s="15">
        <f t="shared" si="25"/>
        <v>80</v>
      </c>
      <c r="BZ168" s="14" t="str">
        <f t="shared" si="26"/>
        <v/>
      </c>
      <c r="CA168" s="14" t="str">
        <f t="shared" si="27"/>
        <v/>
      </c>
      <c r="CB168" s="14" t="str">
        <f t="shared" si="28"/>
        <v/>
      </c>
      <c r="CC168" s="14" t="str">
        <f t="shared" si="29"/>
        <v/>
      </c>
      <c r="CD168" s="14" t="str">
        <f t="shared" si="30"/>
        <v/>
      </c>
      <c r="CE168" s="14" t="str">
        <f t="shared" si="31"/>
        <v/>
      </c>
      <c r="CF168" s="14" t="str">
        <f t="shared" si="32"/>
        <v>N</v>
      </c>
    </row>
    <row r="169" spans="1:84" x14ac:dyDescent="0.3">
      <c r="A169" s="1">
        <v>2017</v>
      </c>
      <c r="B169" s="1">
        <v>12</v>
      </c>
      <c r="C169" s="1">
        <v>11</v>
      </c>
      <c r="D169" s="1" t="str">
        <f t="shared" si="22"/>
        <v>12/11/2017</v>
      </c>
      <c r="E169" s="1" t="s">
        <v>98</v>
      </c>
      <c r="F169" s="1" t="s">
        <v>84</v>
      </c>
      <c r="G169" s="12" t="str">
        <f>VLOOKUP($F169,[1]SITES!$A$1:$I$35,6,FALSE)</f>
        <v>Nearshore</v>
      </c>
      <c r="H169" s="12" t="str">
        <f>VLOOKUP($F169,[1]SITES!$A$1:$I$35,7,FALSE)</f>
        <v>Island</v>
      </c>
      <c r="I169" s="12" t="str">
        <f>VLOOKUP($F169,[1]SITES!$A$1:$I$35,8,FALSE)</f>
        <v>Nearshore</v>
      </c>
      <c r="J169" s="1" t="s">
        <v>85</v>
      </c>
      <c r="K169" s="16">
        <v>2017</v>
      </c>
      <c r="L169" s="1">
        <v>1</v>
      </c>
      <c r="M169" s="1" t="s">
        <v>86</v>
      </c>
      <c r="O169" s="1" t="s">
        <v>137</v>
      </c>
      <c r="P169" s="1" t="s">
        <v>119</v>
      </c>
      <c r="Q169" s="16">
        <v>14</v>
      </c>
      <c r="R169" s="16">
        <v>11</v>
      </c>
      <c r="S169" s="16">
        <v>7</v>
      </c>
      <c r="BG169" s="17" t="s">
        <v>196</v>
      </c>
      <c r="BR169" s="16">
        <v>40</v>
      </c>
      <c r="BW169" s="14" t="str">
        <f t="shared" si="23"/>
        <v/>
      </c>
      <c r="BX169" s="15" t="str">
        <f t="shared" si="24"/>
        <v/>
      </c>
      <c r="BY169" s="15">
        <f t="shared" si="25"/>
        <v>40</v>
      </c>
      <c r="BZ169" s="14" t="str">
        <f t="shared" si="26"/>
        <v/>
      </c>
      <c r="CA169" s="14" t="str">
        <f t="shared" si="27"/>
        <v/>
      </c>
      <c r="CB169" s="14" t="str">
        <f t="shared" si="28"/>
        <v/>
      </c>
      <c r="CC169" s="14" t="str">
        <f t="shared" si="29"/>
        <v/>
      </c>
      <c r="CD169" s="14" t="str">
        <f t="shared" si="30"/>
        <v/>
      </c>
      <c r="CE169" s="14" t="str">
        <f t="shared" si="31"/>
        <v/>
      </c>
      <c r="CF169" s="14" t="str">
        <f t="shared" si="32"/>
        <v>N</v>
      </c>
    </row>
    <row r="170" spans="1:84" x14ac:dyDescent="0.3">
      <c r="A170" s="1">
        <v>2017</v>
      </c>
      <c r="B170" s="1">
        <v>12</v>
      </c>
      <c r="C170" s="1">
        <v>11</v>
      </c>
      <c r="D170" s="1" t="str">
        <f t="shared" si="22"/>
        <v>12/11/2017</v>
      </c>
      <c r="E170" s="1" t="s">
        <v>98</v>
      </c>
      <c r="F170" s="1" t="s">
        <v>84</v>
      </c>
      <c r="G170" s="12" t="str">
        <f>VLOOKUP($F170,[1]SITES!$A$1:$I$35,6,FALSE)</f>
        <v>Nearshore</v>
      </c>
      <c r="H170" s="12" t="str">
        <f>VLOOKUP($F170,[1]SITES!$A$1:$I$35,7,FALSE)</f>
        <v>Island</v>
      </c>
      <c r="I170" s="12" t="str">
        <f>VLOOKUP($F170,[1]SITES!$A$1:$I$35,8,FALSE)</f>
        <v>Nearshore</v>
      </c>
      <c r="J170" s="1" t="s">
        <v>85</v>
      </c>
      <c r="K170" s="16">
        <v>2017</v>
      </c>
      <c r="L170" s="1">
        <v>1</v>
      </c>
      <c r="M170" s="1" t="s">
        <v>86</v>
      </c>
      <c r="O170" s="1" t="s">
        <v>137</v>
      </c>
      <c r="P170" s="1" t="s">
        <v>124</v>
      </c>
      <c r="Q170" s="16">
        <v>5</v>
      </c>
      <c r="R170" s="16">
        <v>3</v>
      </c>
      <c r="S170" s="16">
        <v>1</v>
      </c>
      <c r="Y170" s="1" t="s">
        <v>128</v>
      </c>
      <c r="Z170" s="1">
        <v>5</v>
      </c>
      <c r="BW170" s="14" t="str">
        <f t="shared" si="23"/>
        <v/>
      </c>
      <c r="BX170" s="15" t="str">
        <f t="shared" si="24"/>
        <v/>
      </c>
      <c r="BY170" s="15" t="str">
        <f t="shared" si="25"/>
        <v/>
      </c>
      <c r="BZ170" s="14" t="str">
        <f t="shared" si="26"/>
        <v/>
      </c>
      <c r="CA170" s="14">
        <f t="shared" si="27"/>
        <v>5</v>
      </c>
      <c r="CB170" s="14" t="str">
        <f t="shared" si="28"/>
        <v/>
      </c>
      <c r="CC170" s="14" t="str">
        <f t="shared" si="29"/>
        <v/>
      </c>
      <c r="CD170" s="14" t="str">
        <f t="shared" si="30"/>
        <v/>
      </c>
      <c r="CE170" s="14" t="str">
        <f t="shared" si="31"/>
        <v/>
      </c>
      <c r="CF170" s="14" t="str">
        <f t="shared" si="32"/>
        <v>N</v>
      </c>
    </row>
    <row r="171" spans="1:84" x14ac:dyDescent="0.3">
      <c r="A171" s="1">
        <v>2017</v>
      </c>
      <c r="B171" s="1">
        <v>12</v>
      </c>
      <c r="C171" s="1">
        <v>11</v>
      </c>
      <c r="D171" s="1" t="str">
        <f t="shared" si="22"/>
        <v>12/11/2017</v>
      </c>
      <c r="E171" s="1" t="s">
        <v>98</v>
      </c>
      <c r="F171" s="1" t="s">
        <v>84</v>
      </c>
      <c r="G171" s="12" t="str">
        <f>VLOOKUP($F171,[1]SITES!$A$1:$I$35,6,FALSE)</f>
        <v>Nearshore</v>
      </c>
      <c r="H171" s="12" t="str">
        <f>VLOOKUP($F171,[1]SITES!$A$1:$I$35,7,FALSE)</f>
        <v>Island</v>
      </c>
      <c r="I171" s="12" t="str">
        <f>VLOOKUP($F171,[1]SITES!$A$1:$I$35,8,FALSE)</f>
        <v>Nearshore</v>
      </c>
      <c r="J171" s="1" t="s">
        <v>85</v>
      </c>
      <c r="K171" s="16">
        <v>2017</v>
      </c>
      <c r="L171" s="1">
        <v>1</v>
      </c>
      <c r="M171" s="1" t="s">
        <v>86</v>
      </c>
      <c r="O171" s="1" t="s">
        <v>137</v>
      </c>
      <c r="P171" s="1" t="s">
        <v>123</v>
      </c>
      <c r="Q171" s="16">
        <v>14</v>
      </c>
      <c r="R171" s="16">
        <v>12</v>
      </c>
      <c r="S171" s="16">
        <v>9</v>
      </c>
      <c r="T171" s="1">
        <v>5</v>
      </c>
      <c r="BQ171" s="16">
        <v>10</v>
      </c>
      <c r="BW171" s="14" t="str">
        <f t="shared" si="23"/>
        <v/>
      </c>
      <c r="BX171" s="15" t="str">
        <f t="shared" si="24"/>
        <v/>
      </c>
      <c r="BY171" s="15">
        <f t="shared" si="25"/>
        <v>10</v>
      </c>
      <c r="BZ171" s="14" t="str">
        <f t="shared" si="26"/>
        <v/>
      </c>
      <c r="CA171" s="14">
        <f t="shared" si="27"/>
        <v>5</v>
      </c>
      <c r="CB171" s="14" t="str">
        <f t="shared" si="28"/>
        <v/>
      </c>
      <c r="CC171" s="14" t="str">
        <f t="shared" si="29"/>
        <v/>
      </c>
      <c r="CD171" s="14" t="str">
        <f t="shared" si="30"/>
        <v/>
      </c>
      <c r="CE171" s="14" t="str">
        <f t="shared" si="31"/>
        <v/>
      </c>
      <c r="CF171" s="14" t="str">
        <f t="shared" si="32"/>
        <v>N</v>
      </c>
    </row>
    <row r="172" spans="1:84" x14ac:dyDescent="0.3">
      <c r="A172" s="1">
        <v>2017</v>
      </c>
      <c r="B172" s="1">
        <v>12</v>
      </c>
      <c r="C172" s="1">
        <v>11</v>
      </c>
      <c r="D172" s="1" t="str">
        <f t="shared" si="22"/>
        <v>12/11/2017</v>
      </c>
      <c r="E172" s="1" t="s">
        <v>98</v>
      </c>
      <c r="F172" s="1" t="s">
        <v>84</v>
      </c>
      <c r="G172" s="12" t="str">
        <f>VLOOKUP($F172,[1]SITES!$A$1:$I$35,6,FALSE)</f>
        <v>Nearshore</v>
      </c>
      <c r="H172" s="12" t="str">
        <f>VLOOKUP($F172,[1]SITES!$A$1:$I$35,7,FALSE)</f>
        <v>Island</v>
      </c>
      <c r="I172" s="12" t="str">
        <f>VLOOKUP($F172,[1]SITES!$A$1:$I$35,8,FALSE)</f>
        <v>Nearshore</v>
      </c>
      <c r="J172" s="1" t="s">
        <v>85</v>
      </c>
      <c r="K172" s="16">
        <v>2017</v>
      </c>
      <c r="L172" s="1">
        <v>1</v>
      </c>
      <c r="M172" s="1" t="s">
        <v>86</v>
      </c>
      <c r="O172" s="1" t="s">
        <v>137</v>
      </c>
      <c r="P172" s="1" t="s">
        <v>130</v>
      </c>
      <c r="Q172" s="16">
        <v>8</v>
      </c>
      <c r="R172" s="16">
        <v>4</v>
      </c>
      <c r="S172" s="16">
        <v>5</v>
      </c>
      <c r="BG172" s="17" t="s">
        <v>182</v>
      </c>
      <c r="BQ172" s="16">
        <v>10</v>
      </c>
      <c r="BW172" s="14" t="str">
        <f t="shared" si="23"/>
        <v/>
      </c>
      <c r="BX172" s="15" t="str">
        <f t="shared" si="24"/>
        <v/>
      </c>
      <c r="BY172" s="15">
        <f t="shared" si="25"/>
        <v>10</v>
      </c>
      <c r="BZ172" s="14" t="str">
        <f t="shared" si="26"/>
        <v/>
      </c>
      <c r="CA172" s="14" t="str">
        <f t="shared" si="27"/>
        <v/>
      </c>
      <c r="CB172" s="14" t="str">
        <f t="shared" si="28"/>
        <v/>
      </c>
      <c r="CC172" s="14" t="str">
        <f t="shared" si="29"/>
        <v/>
      </c>
      <c r="CD172" s="14" t="str">
        <f t="shared" si="30"/>
        <v/>
      </c>
      <c r="CE172" s="14" t="str">
        <f t="shared" si="31"/>
        <v/>
      </c>
      <c r="CF172" s="14" t="str">
        <f t="shared" si="32"/>
        <v>N</v>
      </c>
    </row>
    <row r="173" spans="1:84" x14ac:dyDescent="0.3">
      <c r="A173" s="1">
        <v>2017</v>
      </c>
      <c r="B173" s="1">
        <v>12</v>
      </c>
      <c r="C173" s="1">
        <v>11</v>
      </c>
      <c r="D173" s="1" t="str">
        <f t="shared" si="22"/>
        <v>12/11/2017</v>
      </c>
      <c r="E173" s="1" t="s">
        <v>98</v>
      </c>
      <c r="F173" s="1" t="s">
        <v>84</v>
      </c>
      <c r="G173" s="12" t="str">
        <f>VLOOKUP($F173,[1]SITES!$A$1:$I$35,6,FALSE)</f>
        <v>Nearshore</v>
      </c>
      <c r="H173" s="12" t="str">
        <f>VLOOKUP($F173,[1]SITES!$A$1:$I$35,7,FALSE)</f>
        <v>Island</v>
      </c>
      <c r="I173" s="12" t="str">
        <f>VLOOKUP($F173,[1]SITES!$A$1:$I$35,8,FALSE)</f>
        <v>Nearshore</v>
      </c>
      <c r="J173" s="1" t="s">
        <v>85</v>
      </c>
      <c r="K173" s="16">
        <v>2017</v>
      </c>
      <c r="L173" s="1">
        <v>1</v>
      </c>
      <c r="M173" s="1" t="s">
        <v>86</v>
      </c>
      <c r="O173" s="1" t="s">
        <v>137</v>
      </c>
      <c r="P173" s="1" t="s">
        <v>119</v>
      </c>
      <c r="Q173" s="16">
        <v>21</v>
      </c>
      <c r="R173" s="16">
        <v>18</v>
      </c>
      <c r="S173" s="16">
        <v>5</v>
      </c>
      <c r="T173" s="1">
        <v>3</v>
      </c>
      <c r="AT173" s="1">
        <v>5</v>
      </c>
      <c r="BW173" s="14" t="str">
        <f t="shared" si="23"/>
        <v/>
      </c>
      <c r="BX173" s="15" t="str">
        <f t="shared" si="24"/>
        <v/>
      </c>
      <c r="BY173" s="15" t="str">
        <f t="shared" si="25"/>
        <v/>
      </c>
      <c r="BZ173" s="14" t="str">
        <f t="shared" si="26"/>
        <v/>
      </c>
      <c r="CA173" s="14">
        <f t="shared" si="27"/>
        <v>3</v>
      </c>
      <c r="CB173" s="14" t="str">
        <f t="shared" si="28"/>
        <v/>
      </c>
      <c r="CC173" s="14" t="str">
        <f t="shared" si="29"/>
        <v/>
      </c>
      <c r="CD173" s="14" t="str">
        <f t="shared" si="30"/>
        <v/>
      </c>
      <c r="CE173" s="14" t="str">
        <f t="shared" si="31"/>
        <v/>
      </c>
      <c r="CF173" s="14" t="str">
        <f t="shared" si="32"/>
        <v>N</v>
      </c>
    </row>
    <row r="174" spans="1:84" x14ac:dyDescent="0.3">
      <c r="A174" s="1">
        <v>2017</v>
      </c>
      <c r="B174" s="1">
        <v>12</v>
      </c>
      <c r="C174" s="1">
        <v>11</v>
      </c>
      <c r="D174" s="1" t="str">
        <f t="shared" si="22"/>
        <v>12/11/2017</v>
      </c>
      <c r="E174" s="1" t="s">
        <v>98</v>
      </c>
      <c r="F174" s="1" t="s">
        <v>84</v>
      </c>
      <c r="G174" s="12" t="str">
        <f>VLOOKUP($F174,[1]SITES!$A$1:$I$35,6,FALSE)</f>
        <v>Nearshore</v>
      </c>
      <c r="H174" s="12" t="str">
        <f>VLOOKUP($F174,[1]SITES!$A$1:$I$35,7,FALSE)</f>
        <v>Island</v>
      </c>
      <c r="I174" s="12" t="str">
        <f>VLOOKUP($F174,[1]SITES!$A$1:$I$35,8,FALSE)</f>
        <v>Nearshore</v>
      </c>
      <c r="J174" s="1" t="s">
        <v>85</v>
      </c>
      <c r="K174" s="16">
        <v>2017</v>
      </c>
      <c r="L174" s="1">
        <v>1</v>
      </c>
      <c r="M174" s="1" t="s">
        <v>86</v>
      </c>
      <c r="O174" s="1" t="s">
        <v>137</v>
      </c>
      <c r="P174" s="1" t="s">
        <v>97</v>
      </c>
      <c r="Q174" s="16">
        <v>40</v>
      </c>
      <c r="R174" s="16">
        <v>30</v>
      </c>
      <c r="S174" s="16">
        <v>61</v>
      </c>
      <c r="T174" s="1">
        <v>2</v>
      </c>
      <c r="AJ174" s="1" t="s">
        <v>89</v>
      </c>
      <c r="AK174" s="1">
        <v>2</v>
      </c>
      <c r="AU174" s="1" t="s">
        <v>91</v>
      </c>
      <c r="AV174" s="1">
        <v>30</v>
      </c>
      <c r="BG174" s="17" t="s">
        <v>197</v>
      </c>
      <c r="BQ174" s="16">
        <v>5</v>
      </c>
      <c r="BR174" s="16">
        <v>2</v>
      </c>
      <c r="BW174" s="14" t="str">
        <f t="shared" si="23"/>
        <v/>
      </c>
      <c r="BX174" s="15" t="str">
        <f t="shared" si="24"/>
        <v/>
      </c>
      <c r="BY174" s="15">
        <f t="shared" si="25"/>
        <v>7</v>
      </c>
      <c r="BZ174" s="14" t="str">
        <f t="shared" si="26"/>
        <v/>
      </c>
      <c r="CA174" s="14">
        <f t="shared" si="27"/>
        <v>2</v>
      </c>
      <c r="CB174" s="14" t="str">
        <f t="shared" si="28"/>
        <v/>
      </c>
      <c r="CC174" s="14">
        <f t="shared" si="29"/>
        <v>2</v>
      </c>
      <c r="CD174" s="14" t="str">
        <f t="shared" si="30"/>
        <v/>
      </c>
      <c r="CE174" s="14">
        <f t="shared" si="31"/>
        <v>30</v>
      </c>
      <c r="CF174" s="14" t="str">
        <f t="shared" si="32"/>
        <v>N</v>
      </c>
    </row>
    <row r="175" spans="1:84" x14ac:dyDescent="0.3">
      <c r="A175" s="1">
        <v>2017</v>
      </c>
      <c r="B175" s="1">
        <v>12</v>
      </c>
      <c r="C175" s="1">
        <v>11</v>
      </c>
      <c r="D175" s="1" t="str">
        <f t="shared" si="22"/>
        <v>12/11/2017</v>
      </c>
      <c r="E175" s="1" t="s">
        <v>98</v>
      </c>
      <c r="F175" s="1" t="s">
        <v>84</v>
      </c>
      <c r="G175" s="12" t="str">
        <f>VLOOKUP($F175,[1]SITES!$A$1:$I$35,6,FALSE)</f>
        <v>Nearshore</v>
      </c>
      <c r="H175" s="12" t="str">
        <f>VLOOKUP($F175,[1]SITES!$A$1:$I$35,7,FALSE)</f>
        <v>Island</v>
      </c>
      <c r="I175" s="12" t="str">
        <f>VLOOKUP($F175,[1]SITES!$A$1:$I$35,8,FALSE)</f>
        <v>Nearshore</v>
      </c>
      <c r="J175" s="1" t="s">
        <v>85</v>
      </c>
      <c r="K175" s="16">
        <v>2017</v>
      </c>
      <c r="L175" s="1">
        <v>1</v>
      </c>
      <c r="M175" s="1" t="s">
        <v>86</v>
      </c>
      <c r="O175" s="1" t="s">
        <v>137</v>
      </c>
      <c r="P175" s="1" t="s">
        <v>87</v>
      </c>
      <c r="Q175" s="16">
        <v>13</v>
      </c>
      <c r="R175" s="16">
        <v>12</v>
      </c>
      <c r="S175" s="16">
        <v>3</v>
      </c>
      <c r="T175" s="1">
        <v>3</v>
      </c>
      <c r="BQ175" s="16">
        <v>15</v>
      </c>
      <c r="BW175" s="14" t="str">
        <f t="shared" si="23"/>
        <v/>
      </c>
      <c r="BX175" s="15" t="str">
        <f t="shared" si="24"/>
        <v/>
      </c>
      <c r="BY175" s="15">
        <f t="shared" si="25"/>
        <v>15</v>
      </c>
      <c r="BZ175" s="14" t="str">
        <f t="shared" si="26"/>
        <v/>
      </c>
      <c r="CA175" s="14">
        <f t="shared" si="27"/>
        <v>3</v>
      </c>
      <c r="CB175" s="14" t="str">
        <f t="shared" si="28"/>
        <v/>
      </c>
      <c r="CC175" s="14" t="str">
        <f t="shared" si="29"/>
        <v/>
      </c>
      <c r="CD175" s="14" t="str">
        <f t="shared" si="30"/>
        <v/>
      </c>
      <c r="CE175" s="14" t="str">
        <f t="shared" si="31"/>
        <v/>
      </c>
      <c r="CF175" s="14" t="str">
        <f t="shared" si="32"/>
        <v>N</v>
      </c>
    </row>
    <row r="176" spans="1:84" x14ac:dyDescent="0.3">
      <c r="A176" s="1">
        <v>2017</v>
      </c>
      <c r="B176" s="1">
        <v>12</v>
      </c>
      <c r="C176" s="1">
        <v>11</v>
      </c>
      <c r="D176" s="1" t="str">
        <f t="shared" si="22"/>
        <v>12/11/2017</v>
      </c>
      <c r="E176" s="1" t="s">
        <v>98</v>
      </c>
      <c r="F176" s="1" t="s">
        <v>84</v>
      </c>
      <c r="G176" s="12" t="str">
        <f>VLOOKUP($F176,[1]SITES!$A$1:$I$35,6,FALSE)</f>
        <v>Nearshore</v>
      </c>
      <c r="H176" s="12" t="str">
        <f>VLOOKUP($F176,[1]SITES!$A$1:$I$35,7,FALSE)</f>
        <v>Island</v>
      </c>
      <c r="I176" s="12" t="str">
        <f>VLOOKUP($F176,[1]SITES!$A$1:$I$35,8,FALSE)</f>
        <v>Nearshore</v>
      </c>
      <c r="J176" s="1" t="s">
        <v>85</v>
      </c>
      <c r="K176" s="16">
        <v>2017</v>
      </c>
      <c r="L176" s="1">
        <v>1</v>
      </c>
      <c r="M176" s="1" t="s">
        <v>86</v>
      </c>
      <c r="O176" s="1" t="s">
        <v>137</v>
      </c>
      <c r="P176" s="1" t="s">
        <v>94</v>
      </c>
      <c r="Q176" s="16">
        <v>2</v>
      </c>
      <c r="R176" s="16">
        <v>1.5</v>
      </c>
      <c r="S176" s="16">
        <v>0.5</v>
      </c>
      <c r="BW176" s="14" t="str">
        <f t="shared" si="23"/>
        <v/>
      </c>
      <c r="BX176" s="15" t="str">
        <f t="shared" si="24"/>
        <v/>
      </c>
      <c r="BY176" s="15" t="str">
        <f t="shared" si="25"/>
        <v/>
      </c>
      <c r="BZ176" s="14" t="str">
        <f t="shared" si="26"/>
        <v/>
      </c>
      <c r="CA176" s="14" t="str">
        <f t="shared" si="27"/>
        <v/>
      </c>
      <c r="CB176" s="14" t="str">
        <f t="shared" si="28"/>
        <v/>
      </c>
      <c r="CC176" s="14" t="str">
        <f t="shared" si="29"/>
        <v/>
      </c>
      <c r="CD176" s="14" t="str">
        <f t="shared" si="30"/>
        <v/>
      </c>
      <c r="CE176" s="14" t="str">
        <f t="shared" si="31"/>
        <v/>
      </c>
      <c r="CF176" s="14" t="str">
        <f t="shared" si="32"/>
        <v>N</v>
      </c>
    </row>
    <row r="177" spans="1:84" x14ac:dyDescent="0.3">
      <c r="A177" s="1">
        <v>2017</v>
      </c>
      <c r="B177" s="1">
        <v>12</v>
      </c>
      <c r="C177" s="1">
        <v>11</v>
      </c>
      <c r="D177" s="1" t="str">
        <f t="shared" si="22"/>
        <v>12/11/2017</v>
      </c>
      <c r="E177" s="1" t="s">
        <v>98</v>
      </c>
      <c r="F177" s="1" t="s">
        <v>84</v>
      </c>
      <c r="G177" s="12" t="str">
        <f>VLOOKUP($F177,[1]SITES!$A$1:$I$35,6,FALSE)</f>
        <v>Nearshore</v>
      </c>
      <c r="H177" s="12" t="str">
        <f>VLOOKUP($F177,[1]SITES!$A$1:$I$35,7,FALSE)</f>
        <v>Island</v>
      </c>
      <c r="I177" s="12" t="str">
        <f>VLOOKUP($F177,[1]SITES!$A$1:$I$35,8,FALSE)</f>
        <v>Nearshore</v>
      </c>
      <c r="J177" s="1" t="s">
        <v>85</v>
      </c>
      <c r="K177" s="16">
        <v>2017</v>
      </c>
      <c r="L177" s="1">
        <v>1</v>
      </c>
      <c r="M177" s="1" t="s">
        <v>86</v>
      </c>
      <c r="O177" s="1" t="s">
        <v>137</v>
      </c>
      <c r="P177" s="1" t="s">
        <v>105</v>
      </c>
      <c r="Q177" s="16">
        <v>54</v>
      </c>
      <c r="R177" s="16">
        <v>47</v>
      </c>
      <c r="S177" s="16">
        <v>59</v>
      </c>
      <c r="AT177" s="1">
        <v>30</v>
      </c>
      <c r="BG177" s="17" t="s">
        <v>175</v>
      </c>
      <c r="BI177" s="1">
        <v>15</v>
      </c>
      <c r="BQ177" s="16">
        <v>20</v>
      </c>
      <c r="BR177" s="16">
        <v>20</v>
      </c>
      <c r="BW177" s="14" t="str">
        <f t="shared" si="23"/>
        <v/>
      </c>
      <c r="BX177" s="15">
        <f t="shared" si="24"/>
        <v>15</v>
      </c>
      <c r="BY177" s="15">
        <f t="shared" si="25"/>
        <v>40</v>
      </c>
      <c r="BZ177" s="14" t="str">
        <f t="shared" si="26"/>
        <v/>
      </c>
      <c r="CA177" s="14" t="str">
        <f t="shared" si="27"/>
        <v/>
      </c>
      <c r="CB177" s="14" t="str">
        <f t="shared" si="28"/>
        <v/>
      </c>
      <c r="CC177" s="14" t="str">
        <f t="shared" si="29"/>
        <v/>
      </c>
      <c r="CD177" s="14" t="str">
        <f t="shared" si="30"/>
        <v/>
      </c>
      <c r="CE177" s="14" t="str">
        <f t="shared" si="31"/>
        <v/>
      </c>
      <c r="CF177" s="14" t="str">
        <f t="shared" si="32"/>
        <v>Y</v>
      </c>
    </row>
    <row r="178" spans="1:84" x14ac:dyDescent="0.3">
      <c r="A178" s="1">
        <v>2017</v>
      </c>
      <c r="B178" s="1">
        <v>12</v>
      </c>
      <c r="C178" s="1">
        <v>11</v>
      </c>
      <c r="D178" s="1" t="str">
        <f t="shared" si="22"/>
        <v>12/11/2017</v>
      </c>
      <c r="E178" s="1" t="s">
        <v>98</v>
      </c>
      <c r="F178" s="1" t="s">
        <v>84</v>
      </c>
      <c r="G178" s="12" t="str">
        <f>VLOOKUP($F178,[1]SITES!$A$1:$I$35,6,FALSE)</f>
        <v>Nearshore</v>
      </c>
      <c r="H178" s="12" t="str">
        <f>VLOOKUP($F178,[1]SITES!$A$1:$I$35,7,FALSE)</f>
        <v>Island</v>
      </c>
      <c r="I178" s="12" t="str">
        <f>VLOOKUP($F178,[1]SITES!$A$1:$I$35,8,FALSE)</f>
        <v>Nearshore</v>
      </c>
      <c r="J178" s="1" t="s">
        <v>85</v>
      </c>
      <c r="K178" s="16">
        <v>2017</v>
      </c>
      <c r="L178" s="1">
        <v>1</v>
      </c>
      <c r="M178" s="1" t="s">
        <v>86</v>
      </c>
      <c r="O178" s="1" t="s">
        <v>137</v>
      </c>
      <c r="P178" s="1" t="s">
        <v>155</v>
      </c>
      <c r="Q178" s="16">
        <v>16</v>
      </c>
      <c r="R178" s="16">
        <v>11</v>
      </c>
      <c r="S178" s="16">
        <v>5</v>
      </c>
      <c r="T178" s="1">
        <v>3</v>
      </c>
      <c r="BQ178" s="16">
        <v>15</v>
      </c>
      <c r="BW178" s="14" t="str">
        <f t="shared" si="23"/>
        <v/>
      </c>
      <c r="BX178" s="15" t="str">
        <f t="shared" si="24"/>
        <v/>
      </c>
      <c r="BY178" s="15">
        <f t="shared" si="25"/>
        <v>15</v>
      </c>
      <c r="BZ178" s="14" t="str">
        <f t="shared" si="26"/>
        <v/>
      </c>
      <c r="CA178" s="14">
        <f t="shared" si="27"/>
        <v>3</v>
      </c>
      <c r="CB178" s="14" t="str">
        <f t="shared" si="28"/>
        <v/>
      </c>
      <c r="CC178" s="14" t="str">
        <f t="shared" si="29"/>
        <v/>
      </c>
      <c r="CD178" s="14" t="str">
        <f t="shared" si="30"/>
        <v/>
      </c>
      <c r="CE178" s="14" t="str">
        <f t="shared" si="31"/>
        <v/>
      </c>
      <c r="CF178" s="14" t="str">
        <f t="shared" si="32"/>
        <v>N</v>
      </c>
    </row>
    <row r="179" spans="1:84" x14ac:dyDescent="0.3">
      <c r="A179" s="1">
        <v>2017</v>
      </c>
      <c r="B179" s="1">
        <v>12</v>
      </c>
      <c r="C179" s="1">
        <v>11</v>
      </c>
      <c r="D179" s="1" t="str">
        <f t="shared" si="22"/>
        <v>12/11/2017</v>
      </c>
      <c r="E179" s="1" t="s">
        <v>98</v>
      </c>
      <c r="F179" s="1" t="s">
        <v>84</v>
      </c>
      <c r="G179" s="12" t="str">
        <f>VLOOKUP($F179,[1]SITES!$A$1:$I$35,6,FALSE)</f>
        <v>Nearshore</v>
      </c>
      <c r="H179" s="12" t="str">
        <f>VLOOKUP($F179,[1]SITES!$A$1:$I$35,7,FALSE)</f>
        <v>Island</v>
      </c>
      <c r="I179" s="12" t="str">
        <f>VLOOKUP($F179,[1]SITES!$A$1:$I$35,8,FALSE)</f>
        <v>Nearshore</v>
      </c>
      <c r="J179" s="1" t="s">
        <v>85</v>
      </c>
      <c r="K179" s="16">
        <v>2017</v>
      </c>
      <c r="L179" s="1">
        <v>1</v>
      </c>
      <c r="M179" s="1" t="s">
        <v>86</v>
      </c>
      <c r="O179" s="1" t="s">
        <v>137</v>
      </c>
      <c r="P179" s="1" t="s">
        <v>119</v>
      </c>
      <c r="Q179" s="16">
        <v>10</v>
      </c>
      <c r="R179" s="16">
        <v>6</v>
      </c>
      <c r="S179" s="16">
        <v>7</v>
      </c>
      <c r="T179" s="1">
        <v>1</v>
      </c>
      <c r="BW179" s="14" t="str">
        <f t="shared" si="23"/>
        <v/>
      </c>
      <c r="BX179" s="15" t="str">
        <f t="shared" si="24"/>
        <v/>
      </c>
      <c r="BY179" s="15" t="str">
        <f t="shared" si="25"/>
        <v/>
      </c>
      <c r="BZ179" s="14" t="str">
        <f t="shared" si="26"/>
        <v/>
      </c>
      <c r="CA179" s="14">
        <f t="shared" si="27"/>
        <v>1</v>
      </c>
      <c r="CB179" s="14" t="str">
        <f t="shared" si="28"/>
        <v/>
      </c>
      <c r="CC179" s="14" t="str">
        <f t="shared" si="29"/>
        <v/>
      </c>
      <c r="CD179" s="14" t="str">
        <f t="shared" si="30"/>
        <v/>
      </c>
      <c r="CE179" s="14" t="str">
        <f t="shared" si="31"/>
        <v/>
      </c>
      <c r="CF179" s="14" t="str">
        <f t="shared" si="32"/>
        <v>N</v>
      </c>
    </row>
    <row r="180" spans="1:84" x14ac:dyDescent="0.3">
      <c r="A180" s="1">
        <v>2017</v>
      </c>
      <c r="B180" s="1">
        <v>12</v>
      </c>
      <c r="C180" s="1">
        <v>11</v>
      </c>
      <c r="D180" s="1" t="str">
        <f t="shared" si="22"/>
        <v>12/11/2017</v>
      </c>
      <c r="E180" s="1" t="s">
        <v>98</v>
      </c>
      <c r="F180" s="1" t="s">
        <v>84</v>
      </c>
      <c r="G180" s="12" t="str">
        <f>VLOOKUP($F180,[1]SITES!$A$1:$I$35,6,FALSE)</f>
        <v>Nearshore</v>
      </c>
      <c r="H180" s="12" t="str">
        <f>VLOOKUP($F180,[1]SITES!$A$1:$I$35,7,FALSE)</f>
        <v>Island</v>
      </c>
      <c r="I180" s="12" t="str">
        <f>VLOOKUP($F180,[1]SITES!$A$1:$I$35,8,FALSE)</f>
        <v>Nearshore</v>
      </c>
      <c r="J180" s="1" t="s">
        <v>85</v>
      </c>
      <c r="K180" s="16">
        <v>2017</v>
      </c>
      <c r="L180" s="1">
        <v>1</v>
      </c>
      <c r="M180" s="1" t="s">
        <v>86</v>
      </c>
      <c r="O180" s="1" t="s">
        <v>137</v>
      </c>
      <c r="P180" s="1" t="s">
        <v>123</v>
      </c>
      <c r="Q180" s="16">
        <v>11</v>
      </c>
      <c r="R180" s="16">
        <v>6</v>
      </c>
      <c r="S180" s="16">
        <v>3</v>
      </c>
      <c r="AT180" s="1">
        <v>5</v>
      </c>
      <c r="BQ180" s="16">
        <v>15</v>
      </c>
      <c r="BW180" s="14" t="str">
        <f t="shared" si="23"/>
        <v/>
      </c>
      <c r="BX180" s="15" t="str">
        <f t="shared" si="24"/>
        <v/>
      </c>
      <c r="BY180" s="15">
        <f t="shared" si="25"/>
        <v>15</v>
      </c>
      <c r="BZ180" s="14" t="str">
        <f t="shared" si="26"/>
        <v/>
      </c>
      <c r="CA180" s="14" t="str">
        <f t="shared" si="27"/>
        <v/>
      </c>
      <c r="CB180" s="14" t="str">
        <f t="shared" si="28"/>
        <v/>
      </c>
      <c r="CC180" s="14" t="str">
        <f t="shared" si="29"/>
        <v/>
      </c>
      <c r="CD180" s="14" t="str">
        <f t="shared" si="30"/>
        <v/>
      </c>
      <c r="CE180" s="14" t="str">
        <f t="shared" si="31"/>
        <v/>
      </c>
      <c r="CF180" s="14" t="str">
        <f t="shared" si="32"/>
        <v>N</v>
      </c>
    </row>
    <row r="181" spans="1:84" x14ac:dyDescent="0.3">
      <c r="A181" s="1">
        <v>2017</v>
      </c>
      <c r="B181" s="1">
        <v>12</v>
      </c>
      <c r="C181" s="1">
        <v>11</v>
      </c>
      <c r="D181" s="1" t="str">
        <f t="shared" si="22"/>
        <v>12/11/2017</v>
      </c>
      <c r="E181" s="1" t="s">
        <v>98</v>
      </c>
      <c r="F181" s="1" t="s">
        <v>84</v>
      </c>
      <c r="G181" s="12" t="str">
        <f>VLOOKUP($F181,[1]SITES!$A$1:$I$35,6,FALSE)</f>
        <v>Nearshore</v>
      </c>
      <c r="H181" s="12" t="str">
        <f>VLOOKUP($F181,[1]SITES!$A$1:$I$35,7,FALSE)</f>
        <v>Island</v>
      </c>
      <c r="I181" s="12" t="str">
        <f>VLOOKUP($F181,[1]SITES!$A$1:$I$35,8,FALSE)</f>
        <v>Nearshore</v>
      </c>
      <c r="J181" s="1" t="s">
        <v>85</v>
      </c>
      <c r="K181" s="16">
        <v>2017</v>
      </c>
      <c r="L181" s="1">
        <v>1</v>
      </c>
      <c r="M181" s="1" t="s">
        <v>86</v>
      </c>
      <c r="O181" s="1" t="s">
        <v>137</v>
      </c>
      <c r="P181" s="1" t="s">
        <v>119</v>
      </c>
      <c r="Q181" s="16">
        <v>3</v>
      </c>
      <c r="R181" s="16">
        <v>3</v>
      </c>
      <c r="S181" s="16">
        <v>1.5</v>
      </c>
      <c r="T181" s="1">
        <v>3</v>
      </c>
      <c r="BW181" s="14" t="str">
        <f t="shared" si="23"/>
        <v/>
      </c>
      <c r="BX181" s="15" t="str">
        <f t="shared" si="24"/>
        <v/>
      </c>
      <c r="BY181" s="15" t="str">
        <f t="shared" si="25"/>
        <v/>
      </c>
      <c r="BZ181" s="14" t="str">
        <f t="shared" si="26"/>
        <v/>
      </c>
      <c r="CA181" s="14">
        <f t="shared" si="27"/>
        <v>3</v>
      </c>
      <c r="CB181" s="14" t="str">
        <f t="shared" si="28"/>
        <v/>
      </c>
      <c r="CC181" s="14" t="str">
        <f t="shared" si="29"/>
        <v/>
      </c>
      <c r="CD181" s="14" t="str">
        <f t="shared" si="30"/>
        <v/>
      </c>
      <c r="CE181" s="14" t="str">
        <f t="shared" si="31"/>
        <v/>
      </c>
      <c r="CF181" s="14" t="str">
        <f t="shared" si="32"/>
        <v>N</v>
      </c>
    </row>
    <row r="182" spans="1:84" x14ac:dyDescent="0.3">
      <c r="A182" s="1">
        <v>2017</v>
      </c>
      <c r="B182" s="1">
        <v>12</v>
      </c>
      <c r="C182" s="1">
        <v>11</v>
      </c>
      <c r="D182" s="1" t="str">
        <f t="shared" si="22"/>
        <v>12/11/2017</v>
      </c>
      <c r="E182" s="1" t="s">
        <v>98</v>
      </c>
      <c r="F182" s="1" t="s">
        <v>84</v>
      </c>
      <c r="G182" s="12" t="str">
        <f>VLOOKUP($F182,[1]SITES!$A$1:$I$35,6,FALSE)</f>
        <v>Nearshore</v>
      </c>
      <c r="H182" s="12" t="str">
        <f>VLOOKUP($F182,[1]SITES!$A$1:$I$35,7,FALSE)</f>
        <v>Island</v>
      </c>
      <c r="I182" s="12" t="str">
        <f>VLOOKUP($F182,[1]SITES!$A$1:$I$35,8,FALSE)</f>
        <v>Nearshore</v>
      </c>
      <c r="J182" s="1" t="s">
        <v>85</v>
      </c>
      <c r="K182" s="16">
        <v>2017</v>
      </c>
      <c r="L182" s="1">
        <v>1</v>
      </c>
      <c r="M182" s="1" t="s">
        <v>86</v>
      </c>
      <c r="O182" s="1" t="s">
        <v>137</v>
      </c>
      <c r="P182" s="1" t="s">
        <v>124</v>
      </c>
      <c r="Q182" s="16">
        <v>53</v>
      </c>
      <c r="R182" s="16">
        <v>36</v>
      </c>
      <c r="S182" s="16">
        <v>15</v>
      </c>
      <c r="T182" s="1">
        <v>1</v>
      </c>
      <c r="AT182" s="1">
        <v>10</v>
      </c>
      <c r="BJ182" s="1">
        <v>60</v>
      </c>
      <c r="BQ182" s="16">
        <v>15</v>
      </c>
      <c r="BW182" s="14" t="str">
        <f t="shared" si="23"/>
        <v/>
      </c>
      <c r="BX182" s="15">
        <f t="shared" si="24"/>
        <v>60</v>
      </c>
      <c r="BY182" s="15">
        <f t="shared" si="25"/>
        <v>15</v>
      </c>
      <c r="BZ182" s="14" t="str">
        <f t="shared" si="26"/>
        <v/>
      </c>
      <c r="CA182" s="14">
        <f t="shared" si="27"/>
        <v>1</v>
      </c>
      <c r="CB182" s="14" t="str">
        <f t="shared" si="28"/>
        <v/>
      </c>
      <c r="CC182" s="14" t="str">
        <f t="shared" si="29"/>
        <v/>
      </c>
      <c r="CD182" s="14" t="str">
        <f t="shared" si="30"/>
        <v/>
      </c>
      <c r="CE182" s="14" t="str">
        <f t="shared" si="31"/>
        <v/>
      </c>
      <c r="CF182" s="14" t="str">
        <f t="shared" si="32"/>
        <v>Y</v>
      </c>
    </row>
    <row r="183" spans="1:84" x14ac:dyDescent="0.3">
      <c r="A183" s="1">
        <v>2017</v>
      </c>
      <c r="B183" s="1">
        <v>12</v>
      </c>
      <c r="C183" s="1">
        <v>11</v>
      </c>
      <c r="D183" s="1" t="str">
        <f t="shared" si="22"/>
        <v>12/11/2017</v>
      </c>
      <c r="E183" s="1" t="s">
        <v>98</v>
      </c>
      <c r="F183" s="1" t="s">
        <v>84</v>
      </c>
      <c r="G183" s="12" t="str">
        <f>VLOOKUP($F183,[1]SITES!$A$1:$I$35,6,FALSE)</f>
        <v>Nearshore</v>
      </c>
      <c r="H183" s="12" t="str">
        <f>VLOOKUP($F183,[1]SITES!$A$1:$I$35,7,FALSE)</f>
        <v>Island</v>
      </c>
      <c r="I183" s="12" t="str">
        <f>VLOOKUP($F183,[1]SITES!$A$1:$I$35,8,FALSE)</f>
        <v>Nearshore</v>
      </c>
      <c r="J183" s="1" t="s">
        <v>85</v>
      </c>
      <c r="K183" s="16">
        <v>2017</v>
      </c>
      <c r="L183" s="1">
        <v>2</v>
      </c>
      <c r="M183" s="1" t="s">
        <v>86</v>
      </c>
      <c r="O183" s="1" t="s">
        <v>143</v>
      </c>
      <c r="P183" s="1" t="s">
        <v>130</v>
      </c>
      <c r="Q183" s="16">
        <v>12</v>
      </c>
      <c r="R183" s="16">
        <v>6</v>
      </c>
      <c r="S183" s="16">
        <v>9</v>
      </c>
      <c r="BG183" s="17" t="s">
        <v>165</v>
      </c>
      <c r="BQ183" s="16">
        <v>20</v>
      </c>
      <c r="BW183" s="14" t="str">
        <f t="shared" si="23"/>
        <v/>
      </c>
      <c r="BX183" s="15" t="str">
        <f t="shared" si="24"/>
        <v/>
      </c>
      <c r="BY183" s="15">
        <f t="shared" si="25"/>
        <v>20</v>
      </c>
      <c r="BZ183" s="14" t="str">
        <f t="shared" si="26"/>
        <v/>
      </c>
      <c r="CA183" s="14" t="str">
        <f t="shared" si="27"/>
        <v/>
      </c>
      <c r="CB183" s="14" t="str">
        <f t="shared" si="28"/>
        <v/>
      </c>
      <c r="CC183" s="14" t="str">
        <f t="shared" si="29"/>
        <v/>
      </c>
      <c r="CD183" s="14" t="str">
        <f t="shared" si="30"/>
        <v/>
      </c>
      <c r="CE183" s="14" t="str">
        <f t="shared" si="31"/>
        <v/>
      </c>
      <c r="CF183" s="14" t="str">
        <f t="shared" si="32"/>
        <v>N</v>
      </c>
    </row>
    <row r="184" spans="1:84" x14ac:dyDescent="0.3">
      <c r="A184" s="1">
        <v>2017</v>
      </c>
      <c r="B184" s="1">
        <v>12</v>
      </c>
      <c r="C184" s="1">
        <v>11</v>
      </c>
      <c r="D184" s="1" t="str">
        <f t="shared" si="22"/>
        <v>12/11/2017</v>
      </c>
      <c r="E184" s="1" t="s">
        <v>98</v>
      </c>
      <c r="F184" s="1" t="s">
        <v>84</v>
      </c>
      <c r="G184" s="12" t="str">
        <f>VLOOKUP($F184,[1]SITES!$A$1:$I$35,6,FALSE)</f>
        <v>Nearshore</v>
      </c>
      <c r="H184" s="12" t="str">
        <f>VLOOKUP($F184,[1]SITES!$A$1:$I$35,7,FALSE)</f>
        <v>Island</v>
      </c>
      <c r="I184" s="12" t="str">
        <f>VLOOKUP($F184,[1]SITES!$A$1:$I$35,8,FALSE)</f>
        <v>Nearshore</v>
      </c>
      <c r="J184" s="1" t="s">
        <v>85</v>
      </c>
      <c r="K184" s="16">
        <v>2017</v>
      </c>
      <c r="L184" s="1">
        <v>2</v>
      </c>
      <c r="M184" s="1" t="s">
        <v>86</v>
      </c>
      <c r="O184" s="1" t="s">
        <v>143</v>
      </c>
      <c r="P184" s="1" t="s">
        <v>94</v>
      </c>
      <c r="Q184" s="16">
        <v>6</v>
      </c>
      <c r="R184" s="16">
        <v>4</v>
      </c>
      <c r="S184" s="16">
        <v>1</v>
      </c>
      <c r="BW184" s="14" t="str">
        <f t="shared" si="23"/>
        <v/>
      </c>
      <c r="BX184" s="15" t="str">
        <f t="shared" si="24"/>
        <v/>
      </c>
      <c r="BY184" s="15" t="str">
        <f t="shared" si="25"/>
        <v/>
      </c>
      <c r="BZ184" s="14" t="str">
        <f t="shared" si="26"/>
        <v/>
      </c>
      <c r="CA184" s="14" t="str">
        <f t="shared" si="27"/>
        <v/>
      </c>
      <c r="CB184" s="14" t="str">
        <f t="shared" si="28"/>
        <v/>
      </c>
      <c r="CC184" s="14" t="str">
        <f t="shared" si="29"/>
        <v/>
      </c>
      <c r="CD184" s="14" t="str">
        <f t="shared" si="30"/>
        <v/>
      </c>
      <c r="CE184" s="14" t="str">
        <f t="shared" si="31"/>
        <v/>
      </c>
      <c r="CF184" s="14" t="str">
        <f t="shared" si="32"/>
        <v>N</v>
      </c>
    </row>
    <row r="185" spans="1:84" x14ac:dyDescent="0.3">
      <c r="A185" s="1">
        <v>2017</v>
      </c>
      <c r="B185" s="1">
        <v>12</v>
      </c>
      <c r="C185" s="1">
        <v>11</v>
      </c>
      <c r="D185" s="1" t="str">
        <f t="shared" si="22"/>
        <v>12/11/2017</v>
      </c>
      <c r="E185" s="1" t="s">
        <v>98</v>
      </c>
      <c r="F185" s="1" t="s">
        <v>84</v>
      </c>
      <c r="G185" s="12" t="str">
        <f>VLOOKUP($F185,[1]SITES!$A$1:$I$35,6,FALSE)</f>
        <v>Nearshore</v>
      </c>
      <c r="H185" s="12" t="str">
        <f>VLOOKUP($F185,[1]SITES!$A$1:$I$35,7,FALSE)</f>
        <v>Island</v>
      </c>
      <c r="I185" s="12" t="str">
        <f>VLOOKUP($F185,[1]SITES!$A$1:$I$35,8,FALSE)</f>
        <v>Nearshore</v>
      </c>
      <c r="J185" s="1" t="s">
        <v>85</v>
      </c>
      <c r="K185" s="16">
        <v>2017</v>
      </c>
      <c r="L185" s="1">
        <v>2</v>
      </c>
      <c r="M185" s="1" t="s">
        <v>86</v>
      </c>
      <c r="O185" s="1" t="s">
        <v>143</v>
      </c>
      <c r="P185" s="1" t="s">
        <v>124</v>
      </c>
      <c r="Q185" s="16">
        <v>19</v>
      </c>
      <c r="R185" s="16">
        <v>17</v>
      </c>
      <c r="S185" s="16">
        <v>3</v>
      </c>
      <c r="AT185" s="1">
        <v>2</v>
      </c>
      <c r="BQ185" s="16">
        <v>50</v>
      </c>
      <c r="BW185" s="14" t="str">
        <f t="shared" si="23"/>
        <v/>
      </c>
      <c r="BX185" s="15" t="str">
        <f t="shared" si="24"/>
        <v/>
      </c>
      <c r="BY185" s="15">
        <f t="shared" si="25"/>
        <v>50</v>
      </c>
      <c r="BZ185" s="14" t="str">
        <f t="shared" si="26"/>
        <v/>
      </c>
      <c r="CA185" s="14" t="str">
        <f t="shared" si="27"/>
        <v/>
      </c>
      <c r="CB185" s="14" t="str">
        <f t="shared" si="28"/>
        <v/>
      </c>
      <c r="CC185" s="14" t="str">
        <f t="shared" si="29"/>
        <v/>
      </c>
      <c r="CD185" s="14" t="str">
        <f t="shared" si="30"/>
        <v/>
      </c>
      <c r="CE185" s="14" t="str">
        <f t="shared" si="31"/>
        <v/>
      </c>
      <c r="CF185" s="14" t="str">
        <f t="shared" si="32"/>
        <v>N</v>
      </c>
    </row>
    <row r="186" spans="1:84" x14ac:dyDescent="0.3">
      <c r="A186" s="1">
        <v>2017</v>
      </c>
      <c r="B186" s="1">
        <v>12</v>
      </c>
      <c r="C186" s="1">
        <v>11</v>
      </c>
      <c r="D186" s="1" t="str">
        <f t="shared" si="22"/>
        <v>12/11/2017</v>
      </c>
      <c r="E186" s="1" t="s">
        <v>98</v>
      </c>
      <c r="F186" s="1" t="s">
        <v>84</v>
      </c>
      <c r="G186" s="12" t="str">
        <f>VLOOKUP($F186,[1]SITES!$A$1:$I$35,6,FALSE)</f>
        <v>Nearshore</v>
      </c>
      <c r="H186" s="12" t="str">
        <f>VLOOKUP($F186,[1]SITES!$A$1:$I$35,7,FALSE)</f>
        <v>Island</v>
      </c>
      <c r="I186" s="12" t="str">
        <f>VLOOKUP($F186,[1]SITES!$A$1:$I$35,8,FALSE)</f>
        <v>Nearshore</v>
      </c>
      <c r="J186" s="1" t="s">
        <v>85</v>
      </c>
      <c r="K186" s="16">
        <v>2017</v>
      </c>
      <c r="L186" s="1">
        <v>2</v>
      </c>
      <c r="M186" s="1" t="s">
        <v>86</v>
      </c>
      <c r="O186" s="1" t="s">
        <v>143</v>
      </c>
      <c r="P186" s="1" t="s">
        <v>136</v>
      </c>
      <c r="Q186" s="16">
        <v>6</v>
      </c>
      <c r="R186" s="16">
        <v>5</v>
      </c>
      <c r="S186" s="16">
        <v>3</v>
      </c>
      <c r="T186" s="1">
        <v>1</v>
      </c>
      <c r="AC186" s="1" t="s">
        <v>103</v>
      </c>
      <c r="AD186" s="1">
        <v>5</v>
      </c>
      <c r="AT186" s="1">
        <v>1</v>
      </c>
      <c r="BG186" s="17" t="s">
        <v>165</v>
      </c>
      <c r="BW186" s="14" t="str">
        <f t="shared" si="23"/>
        <v/>
      </c>
      <c r="BX186" s="15" t="str">
        <f t="shared" si="24"/>
        <v/>
      </c>
      <c r="BY186" s="15" t="str">
        <f t="shared" si="25"/>
        <v/>
      </c>
      <c r="BZ186" s="14" t="str">
        <f t="shared" si="26"/>
        <v/>
      </c>
      <c r="CA186" s="14">
        <f t="shared" si="27"/>
        <v>1</v>
      </c>
      <c r="CB186" s="14">
        <f t="shared" si="28"/>
        <v>5</v>
      </c>
      <c r="CC186" s="14" t="str">
        <f t="shared" si="29"/>
        <v/>
      </c>
      <c r="CD186" s="14" t="str">
        <f t="shared" si="30"/>
        <v/>
      </c>
      <c r="CE186" s="14" t="str">
        <f t="shared" si="31"/>
        <v/>
      </c>
      <c r="CF186" s="14" t="str">
        <f t="shared" si="32"/>
        <v>N</v>
      </c>
    </row>
    <row r="187" spans="1:84" x14ac:dyDescent="0.3">
      <c r="A187" s="1">
        <v>2017</v>
      </c>
      <c r="B187" s="1">
        <v>12</v>
      </c>
      <c r="C187" s="1">
        <v>11</v>
      </c>
      <c r="D187" s="1" t="str">
        <f t="shared" si="22"/>
        <v>12/11/2017</v>
      </c>
      <c r="E187" s="1" t="s">
        <v>98</v>
      </c>
      <c r="F187" s="1" t="s">
        <v>84</v>
      </c>
      <c r="G187" s="12" t="str">
        <f>VLOOKUP($F187,[1]SITES!$A$1:$I$35,6,FALSE)</f>
        <v>Nearshore</v>
      </c>
      <c r="H187" s="12" t="str">
        <f>VLOOKUP($F187,[1]SITES!$A$1:$I$35,7,FALSE)</f>
        <v>Island</v>
      </c>
      <c r="I187" s="12" t="str">
        <f>VLOOKUP($F187,[1]SITES!$A$1:$I$35,8,FALSE)</f>
        <v>Nearshore</v>
      </c>
      <c r="J187" s="1" t="s">
        <v>85</v>
      </c>
      <c r="K187" s="16">
        <v>2017</v>
      </c>
      <c r="L187" s="1">
        <v>2</v>
      </c>
      <c r="M187" s="1" t="s">
        <v>86</v>
      </c>
      <c r="O187" s="1" t="s">
        <v>143</v>
      </c>
      <c r="P187" s="1" t="s">
        <v>156</v>
      </c>
      <c r="Q187" s="16">
        <v>5</v>
      </c>
      <c r="R187" s="16">
        <v>3</v>
      </c>
      <c r="S187" s="16">
        <v>3</v>
      </c>
      <c r="AU187" s="1" t="s">
        <v>149</v>
      </c>
      <c r="AV187" s="1">
        <v>2</v>
      </c>
      <c r="BG187" s="17" t="s">
        <v>182</v>
      </c>
      <c r="BW187" s="14" t="str">
        <f t="shared" si="23"/>
        <v/>
      </c>
      <c r="BX187" s="15" t="str">
        <f t="shared" si="24"/>
        <v/>
      </c>
      <c r="BY187" s="15" t="str">
        <f t="shared" si="25"/>
        <v/>
      </c>
      <c r="BZ187" s="14" t="str">
        <f t="shared" si="26"/>
        <v/>
      </c>
      <c r="CA187" s="14" t="str">
        <f t="shared" si="27"/>
        <v/>
      </c>
      <c r="CB187" s="14" t="str">
        <f t="shared" si="28"/>
        <v/>
      </c>
      <c r="CC187" s="14" t="str">
        <f t="shared" si="29"/>
        <v/>
      </c>
      <c r="CD187" s="14" t="str">
        <f t="shared" si="30"/>
        <v/>
      </c>
      <c r="CE187" s="14">
        <f t="shared" si="31"/>
        <v>2</v>
      </c>
      <c r="CF187" s="14" t="str">
        <f t="shared" si="32"/>
        <v>N</v>
      </c>
    </row>
    <row r="188" spans="1:84" x14ac:dyDescent="0.3">
      <c r="A188" s="1">
        <v>2017</v>
      </c>
      <c r="B188" s="1">
        <v>12</v>
      </c>
      <c r="C188" s="1">
        <v>11</v>
      </c>
      <c r="D188" s="1" t="str">
        <f t="shared" si="22"/>
        <v>12/11/2017</v>
      </c>
      <c r="E188" s="1" t="s">
        <v>98</v>
      </c>
      <c r="F188" s="1" t="s">
        <v>84</v>
      </c>
      <c r="G188" s="12" t="str">
        <f>VLOOKUP($F188,[1]SITES!$A$1:$I$35,6,FALSE)</f>
        <v>Nearshore</v>
      </c>
      <c r="H188" s="12" t="str">
        <f>VLOOKUP($F188,[1]SITES!$A$1:$I$35,7,FALSE)</f>
        <v>Island</v>
      </c>
      <c r="I188" s="12" t="str">
        <f>VLOOKUP($F188,[1]SITES!$A$1:$I$35,8,FALSE)</f>
        <v>Nearshore</v>
      </c>
      <c r="J188" s="1" t="s">
        <v>85</v>
      </c>
      <c r="K188" s="16">
        <v>2017</v>
      </c>
      <c r="L188" s="1">
        <v>2</v>
      </c>
      <c r="M188" s="1" t="s">
        <v>86</v>
      </c>
      <c r="O188" s="1" t="s">
        <v>143</v>
      </c>
      <c r="P188" s="1" t="s">
        <v>124</v>
      </c>
      <c r="Q188" s="16">
        <v>3</v>
      </c>
      <c r="R188" s="16">
        <v>3</v>
      </c>
      <c r="S188" s="16">
        <v>0.5</v>
      </c>
      <c r="W188" s="1">
        <v>10</v>
      </c>
      <c r="AN188" s="1" t="s">
        <v>104</v>
      </c>
      <c r="AO188" s="1">
        <v>5</v>
      </c>
      <c r="AT188" s="1">
        <v>1</v>
      </c>
      <c r="BW188" s="14" t="str">
        <f t="shared" si="23"/>
        <v/>
      </c>
      <c r="BX188" s="15" t="str">
        <f t="shared" si="24"/>
        <v/>
      </c>
      <c r="BY188" s="15" t="str">
        <f t="shared" si="25"/>
        <v/>
      </c>
      <c r="BZ188" s="14" t="str">
        <f t="shared" si="26"/>
        <v/>
      </c>
      <c r="CA188" s="14">
        <f t="shared" si="27"/>
        <v>10</v>
      </c>
      <c r="CB188" s="14" t="str">
        <f t="shared" si="28"/>
        <v/>
      </c>
      <c r="CC188" s="14" t="str">
        <f t="shared" si="29"/>
        <v/>
      </c>
      <c r="CD188" s="14">
        <f t="shared" si="30"/>
        <v>5</v>
      </c>
      <c r="CE188" s="14" t="str">
        <f t="shared" si="31"/>
        <v/>
      </c>
      <c r="CF188" s="14" t="str">
        <f t="shared" si="32"/>
        <v>N</v>
      </c>
    </row>
    <row r="189" spans="1:84" x14ac:dyDescent="0.3">
      <c r="A189" s="1">
        <v>2017</v>
      </c>
      <c r="B189" s="1">
        <v>12</v>
      </c>
      <c r="C189" s="1">
        <v>11</v>
      </c>
      <c r="D189" s="1" t="str">
        <f t="shared" si="22"/>
        <v>12/11/2017</v>
      </c>
      <c r="E189" s="1" t="s">
        <v>98</v>
      </c>
      <c r="F189" s="1" t="s">
        <v>84</v>
      </c>
      <c r="G189" s="12" t="str">
        <f>VLOOKUP($F189,[1]SITES!$A$1:$I$35,6,FALSE)</f>
        <v>Nearshore</v>
      </c>
      <c r="H189" s="12" t="str">
        <f>VLOOKUP($F189,[1]SITES!$A$1:$I$35,7,FALSE)</f>
        <v>Island</v>
      </c>
      <c r="I189" s="12" t="str">
        <f>VLOOKUP($F189,[1]SITES!$A$1:$I$35,8,FALSE)</f>
        <v>Nearshore</v>
      </c>
      <c r="J189" s="1" t="s">
        <v>85</v>
      </c>
      <c r="K189" s="16">
        <v>2017</v>
      </c>
      <c r="L189" s="1">
        <v>2</v>
      </c>
      <c r="M189" s="1" t="s">
        <v>86</v>
      </c>
      <c r="O189" s="1" t="s">
        <v>143</v>
      </c>
      <c r="P189" s="1" t="s">
        <v>130</v>
      </c>
      <c r="Q189" s="16">
        <v>12</v>
      </c>
      <c r="R189" s="16">
        <v>11</v>
      </c>
      <c r="S189" s="16">
        <v>15</v>
      </c>
      <c r="BG189" s="17" t="s">
        <v>165</v>
      </c>
      <c r="BW189" s="14" t="str">
        <f t="shared" si="23"/>
        <v/>
      </c>
      <c r="BX189" s="15" t="str">
        <f t="shared" si="24"/>
        <v/>
      </c>
      <c r="BY189" s="15" t="str">
        <f t="shared" si="25"/>
        <v/>
      </c>
      <c r="BZ189" s="14" t="str">
        <f t="shared" si="26"/>
        <v/>
      </c>
      <c r="CA189" s="14" t="str">
        <f t="shared" si="27"/>
        <v/>
      </c>
      <c r="CB189" s="14" t="str">
        <f t="shared" si="28"/>
        <v/>
      </c>
      <c r="CC189" s="14" t="str">
        <f t="shared" si="29"/>
        <v/>
      </c>
      <c r="CD189" s="14" t="str">
        <f t="shared" si="30"/>
        <v/>
      </c>
      <c r="CE189" s="14" t="str">
        <f t="shared" si="31"/>
        <v/>
      </c>
      <c r="CF189" s="14" t="str">
        <f t="shared" si="32"/>
        <v>N</v>
      </c>
    </row>
    <row r="190" spans="1:84" x14ac:dyDescent="0.3">
      <c r="A190" s="1">
        <v>2017</v>
      </c>
      <c r="B190" s="1">
        <v>12</v>
      </c>
      <c r="C190" s="1">
        <v>11</v>
      </c>
      <c r="D190" s="1" t="str">
        <f t="shared" si="22"/>
        <v>12/11/2017</v>
      </c>
      <c r="E190" s="1" t="s">
        <v>98</v>
      </c>
      <c r="F190" s="1" t="s">
        <v>84</v>
      </c>
      <c r="G190" s="12" t="str">
        <f>VLOOKUP($F190,[1]SITES!$A$1:$I$35,6,FALSE)</f>
        <v>Nearshore</v>
      </c>
      <c r="H190" s="12" t="str">
        <f>VLOOKUP($F190,[1]SITES!$A$1:$I$35,7,FALSE)</f>
        <v>Island</v>
      </c>
      <c r="I190" s="12" t="str">
        <f>VLOOKUP($F190,[1]SITES!$A$1:$I$35,8,FALSE)</f>
        <v>Nearshore</v>
      </c>
      <c r="J190" s="1" t="s">
        <v>85</v>
      </c>
      <c r="K190" s="16">
        <v>2017</v>
      </c>
      <c r="L190" s="1">
        <v>2</v>
      </c>
      <c r="M190" s="1" t="s">
        <v>86</v>
      </c>
      <c r="O190" s="1" t="s">
        <v>143</v>
      </c>
      <c r="P190" s="1" t="s">
        <v>123</v>
      </c>
      <c r="Q190" s="16">
        <v>18</v>
      </c>
      <c r="R190" s="16">
        <v>14</v>
      </c>
      <c r="S190" s="16">
        <v>4</v>
      </c>
      <c r="T190" s="1">
        <v>4</v>
      </c>
      <c r="AI190" s="1">
        <v>5</v>
      </c>
      <c r="AT190" s="1">
        <v>1</v>
      </c>
      <c r="BQ190" s="16">
        <v>18</v>
      </c>
      <c r="BW190" s="14" t="str">
        <f t="shared" si="23"/>
        <v/>
      </c>
      <c r="BX190" s="15" t="str">
        <f t="shared" si="24"/>
        <v/>
      </c>
      <c r="BY190" s="15">
        <f t="shared" si="25"/>
        <v>18</v>
      </c>
      <c r="BZ190" s="14" t="str">
        <f t="shared" si="26"/>
        <v/>
      </c>
      <c r="CA190" s="14">
        <f t="shared" si="27"/>
        <v>4</v>
      </c>
      <c r="CB190" s="14" t="str">
        <f t="shared" si="28"/>
        <v/>
      </c>
      <c r="CC190" s="14" t="str">
        <f t="shared" si="29"/>
        <v/>
      </c>
      <c r="CD190" s="14" t="str">
        <f t="shared" si="30"/>
        <v/>
      </c>
      <c r="CE190" s="14" t="str">
        <f t="shared" si="31"/>
        <v/>
      </c>
      <c r="CF190" s="14" t="str">
        <f t="shared" si="32"/>
        <v>N</v>
      </c>
    </row>
    <row r="191" spans="1:84" x14ac:dyDescent="0.3">
      <c r="A191" s="1">
        <v>2017</v>
      </c>
      <c r="B191" s="1">
        <v>12</v>
      </c>
      <c r="C191" s="1">
        <v>11</v>
      </c>
      <c r="D191" s="1" t="str">
        <f t="shared" si="22"/>
        <v>12/11/2017</v>
      </c>
      <c r="E191" s="1" t="s">
        <v>98</v>
      </c>
      <c r="F191" s="1" t="s">
        <v>84</v>
      </c>
      <c r="G191" s="12" t="str">
        <f>VLOOKUP($F191,[1]SITES!$A$1:$I$35,6,FALSE)</f>
        <v>Nearshore</v>
      </c>
      <c r="H191" s="12" t="str">
        <f>VLOOKUP($F191,[1]SITES!$A$1:$I$35,7,FALSE)</f>
        <v>Island</v>
      </c>
      <c r="I191" s="12" t="str">
        <f>VLOOKUP($F191,[1]SITES!$A$1:$I$35,8,FALSE)</f>
        <v>Nearshore</v>
      </c>
      <c r="J191" s="1" t="s">
        <v>85</v>
      </c>
      <c r="K191" s="16">
        <v>2017</v>
      </c>
      <c r="L191" s="1">
        <v>2</v>
      </c>
      <c r="M191" s="1" t="s">
        <v>86</v>
      </c>
      <c r="O191" s="1" t="s">
        <v>143</v>
      </c>
      <c r="P191" s="1" t="s">
        <v>119</v>
      </c>
      <c r="Q191" s="16">
        <v>6</v>
      </c>
      <c r="R191" s="16">
        <v>5</v>
      </c>
      <c r="S191" s="16">
        <v>1</v>
      </c>
      <c r="T191" s="1">
        <v>2</v>
      </c>
      <c r="AT191" s="1">
        <v>1</v>
      </c>
      <c r="BW191" s="14" t="str">
        <f t="shared" si="23"/>
        <v/>
      </c>
      <c r="BX191" s="15" t="str">
        <f t="shared" si="24"/>
        <v/>
      </c>
      <c r="BY191" s="15" t="str">
        <f t="shared" si="25"/>
        <v/>
      </c>
      <c r="BZ191" s="14" t="str">
        <f t="shared" si="26"/>
        <v/>
      </c>
      <c r="CA191" s="14">
        <f t="shared" si="27"/>
        <v>2</v>
      </c>
      <c r="CB191" s="14" t="str">
        <f t="shared" si="28"/>
        <v/>
      </c>
      <c r="CC191" s="14" t="str">
        <f t="shared" si="29"/>
        <v/>
      </c>
      <c r="CD191" s="14" t="str">
        <f t="shared" si="30"/>
        <v/>
      </c>
      <c r="CE191" s="14" t="str">
        <f t="shared" si="31"/>
        <v/>
      </c>
      <c r="CF191" s="14" t="str">
        <f t="shared" si="32"/>
        <v>N</v>
      </c>
    </row>
    <row r="192" spans="1:84" x14ac:dyDescent="0.3">
      <c r="A192" s="1">
        <v>2017</v>
      </c>
      <c r="B192" s="1">
        <v>12</v>
      </c>
      <c r="C192" s="1">
        <v>11</v>
      </c>
      <c r="D192" s="1" t="str">
        <f t="shared" si="22"/>
        <v>12/11/2017</v>
      </c>
      <c r="E192" s="1" t="s">
        <v>98</v>
      </c>
      <c r="F192" s="1" t="s">
        <v>84</v>
      </c>
      <c r="G192" s="12" t="str">
        <f>VLOOKUP($F192,[1]SITES!$A$1:$I$35,6,FALSE)</f>
        <v>Nearshore</v>
      </c>
      <c r="H192" s="12" t="str">
        <f>VLOOKUP($F192,[1]SITES!$A$1:$I$35,7,FALSE)</f>
        <v>Island</v>
      </c>
      <c r="I192" s="12" t="str">
        <f>VLOOKUP($F192,[1]SITES!$A$1:$I$35,8,FALSE)</f>
        <v>Nearshore</v>
      </c>
      <c r="J192" s="1" t="s">
        <v>85</v>
      </c>
      <c r="K192" s="16">
        <v>2017</v>
      </c>
      <c r="L192" s="1">
        <v>2</v>
      </c>
      <c r="M192" s="1" t="s">
        <v>86</v>
      </c>
      <c r="O192" s="1" t="s">
        <v>143</v>
      </c>
      <c r="P192" s="1" t="s">
        <v>136</v>
      </c>
      <c r="Q192" s="16">
        <v>10</v>
      </c>
      <c r="R192" s="16">
        <v>9</v>
      </c>
      <c r="S192" s="16">
        <v>53</v>
      </c>
      <c r="T192" s="1">
        <v>1</v>
      </c>
      <c r="Y192" s="1" t="s">
        <v>141</v>
      </c>
      <c r="Z192" s="1">
        <v>4</v>
      </c>
      <c r="BG192" s="17" t="s">
        <v>165</v>
      </c>
      <c r="BI192" s="1">
        <v>80</v>
      </c>
      <c r="BQ192" s="16">
        <v>30</v>
      </c>
      <c r="BW192" s="14" t="str">
        <f t="shared" si="23"/>
        <v/>
      </c>
      <c r="BX192" s="15">
        <f t="shared" si="24"/>
        <v>80</v>
      </c>
      <c r="BY192" s="15">
        <f t="shared" si="25"/>
        <v>30</v>
      </c>
      <c r="BZ192" s="14" t="str">
        <f t="shared" si="26"/>
        <v/>
      </c>
      <c r="CA192" s="14">
        <f t="shared" si="27"/>
        <v>5</v>
      </c>
      <c r="CB192" s="14" t="str">
        <f t="shared" si="28"/>
        <v/>
      </c>
      <c r="CC192" s="14" t="str">
        <f t="shared" si="29"/>
        <v/>
      </c>
      <c r="CD192" s="14" t="str">
        <f t="shared" si="30"/>
        <v/>
      </c>
      <c r="CE192" s="14" t="str">
        <f t="shared" si="31"/>
        <v/>
      </c>
      <c r="CF192" s="14" t="str">
        <f t="shared" si="32"/>
        <v>Y</v>
      </c>
    </row>
    <row r="193" spans="1:84" x14ac:dyDescent="0.3">
      <c r="A193" s="1">
        <v>2017</v>
      </c>
      <c r="B193" s="1">
        <v>12</v>
      </c>
      <c r="C193" s="1">
        <v>11</v>
      </c>
      <c r="D193" s="1" t="str">
        <f t="shared" si="22"/>
        <v>12/11/2017</v>
      </c>
      <c r="E193" s="1" t="s">
        <v>98</v>
      </c>
      <c r="F193" s="1" t="s">
        <v>84</v>
      </c>
      <c r="G193" s="12" t="str">
        <f>VLOOKUP($F193,[1]SITES!$A$1:$I$35,6,FALSE)</f>
        <v>Nearshore</v>
      </c>
      <c r="H193" s="12" t="str">
        <f>VLOOKUP($F193,[1]SITES!$A$1:$I$35,7,FALSE)</f>
        <v>Island</v>
      </c>
      <c r="I193" s="12" t="str">
        <f>VLOOKUP($F193,[1]SITES!$A$1:$I$35,8,FALSE)</f>
        <v>Nearshore</v>
      </c>
      <c r="J193" s="1" t="s">
        <v>85</v>
      </c>
      <c r="K193" s="16">
        <v>2017</v>
      </c>
      <c r="L193" s="1">
        <v>2</v>
      </c>
      <c r="M193" s="1" t="s">
        <v>86</v>
      </c>
      <c r="O193" s="1" t="s">
        <v>143</v>
      </c>
      <c r="P193" s="1" t="s">
        <v>130</v>
      </c>
      <c r="Q193" s="16">
        <v>10</v>
      </c>
      <c r="R193" s="16">
        <v>2</v>
      </c>
      <c r="S193" s="16">
        <v>15</v>
      </c>
      <c r="AI193" s="1">
        <v>7</v>
      </c>
      <c r="BG193" s="17" t="s">
        <v>165</v>
      </c>
      <c r="BW193" s="14" t="str">
        <f t="shared" si="23"/>
        <v/>
      </c>
      <c r="BX193" s="15" t="str">
        <f t="shared" si="24"/>
        <v/>
      </c>
      <c r="BY193" s="15" t="str">
        <f t="shared" si="25"/>
        <v/>
      </c>
      <c r="BZ193" s="14" t="str">
        <f t="shared" si="26"/>
        <v/>
      </c>
      <c r="CA193" s="14" t="str">
        <f t="shared" si="27"/>
        <v/>
      </c>
      <c r="CB193" s="14" t="str">
        <f t="shared" si="28"/>
        <v/>
      </c>
      <c r="CC193" s="14" t="str">
        <f t="shared" si="29"/>
        <v/>
      </c>
      <c r="CD193" s="14" t="str">
        <f t="shared" si="30"/>
        <v/>
      </c>
      <c r="CE193" s="14" t="str">
        <f t="shared" si="31"/>
        <v/>
      </c>
      <c r="CF193" s="14" t="str">
        <f t="shared" si="32"/>
        <v>N</v>
      </c>
    </row>
    <row r="194" spans="1:84" x14ac:dyDescent="0.3">
      <c r="A194" s="1">
        <v>2017</v>
      </c>
      <c r="B194" s="1">
        <v>12</v>
      </c>
      <c r="C194" s="1">
        <v>11</v>
      </c>
      <c r="D194" s="1" t="str">
        <f t="shared" ref="D194:D257" si="33">CONCATENATE(B194,"/",C194,"/",A194)</f>
        <v>12/11/2017</v>
      </c>
      <c r="E194" s="1" t="s">
        <v>98</v>
      </c>
      <c r="F194" s="1" t="s">
        <v>84</v>
      </c>
      <c r="G194" s="12" t="str">
        <f>VLOOKUP($F194,[1]SITES!$A$1:$I$35,6,FALSE)</f>
        <v>Nearshore</v>
      </c>
      <c r="H194" s="12" t="str">
        <f>VLOOKUP($F194,[1]SITES!$A$1:$I$35,7,FALSE)</f>
        <v>Island</v>
      </c>
      <c r="I194" s="12" t="str">
        <f>VLOOKUP($F194,[1]SITES!$A$1:$I$35,8,FALSE)</f>
        <v>Nearshore</v>
      </c>
      <c r="J194" s="1" t="s">
        <v>85</v>
      </c>
      <c r="K194" s="16">
        <v>2017</v>
      </c>
      <c r="L194" s="1">
        <v>2</v>
      </c>
      <c r="M194" s="1" t="s">
        <v>86</v>
      </c>
      <c r="O194" s="1" t="s">
        <v>143</v>
      </c>
      <c r="P194" s="1" t="s">
        <v>122</v>
      </c>
      <c r="Q194" s="16">
        <v>35</v>
      </c>
      <c r="R194" s="16">
        <v>30</v>
      </c>
      <c r="S194" s="16">
        <v>1</v>
      </c>
      <c r="BW194" s="14" t="str">
        <f t="shared" ref="BW194:BW257" si="34">IF(SUM(BS194,BU194)&gt;0,SUM(BS194,BU194),"")</f>
        <v/>
      </c>
      <c r="BX194" s="15" t="str">
        <f t="shared" ref="BX194:BX257" si="35">IF(SUM(BI194:BL194)&gt;0,SUM(BI194:BL194),"")</f>
        <v/>
      </c>
      <c r="BY194" s="15" t="str">
        <f t="shared" ref="BY194:BY257" si="36">IF(SUM(BQ194:BR194)&gt;0,SUM(BQ194:BR194),"")</f>
        <v/>
      </c>
      <c r="BZ194" s="14" t="str">
        <f t="shared" ref="BZ194:BZ257" si="37">IF(SUM(BD194,BF194)&gt;0,SUM(BD194,BF194),"")</f>
        <v/>
      </c>
      <c r="CA194" s="14" t="str">
        <f t="shared" ref="CA194:CA257" si="38">IF(SUM(T194:X194,Z194,AB194)&gt;0,SUM(T194:X194,Z194,AB194),"")</f>
        <v/>
      </c>
      <c r="CB194" s="14" t="str">
        <f t="shared" ref="CB194:CB257" si="39">IF(SUM(AD194,AF194,AH194)&gt;0,SUM(AD194,AF194,AH194),"")</f>
        <v/>
      </c>
      <c r="CC194" s="14" t="str">
        <f t="shared" ref="CC194:CC257" si="40">IF(SUM(AK194,AM194)&gt;0,SUM(AK194,AM194),"")</f>
        <v/>
      </c>
      <c r="CD194" s="14" t="str">
        <f t="shared" ref="CD194:CD257" si="41">IF(SUM(AO194,AQ194)&gt;0,SUM(AO194,AQ194),"")</f>
        <v/>
      </c>
      <c r="CE194" s="14" t="str">
        <f t="shared" ref="CE194:CE257" si="42">IF(SUM(AV194,AX194)&gt;0,SUM(AV194,AX194),"")</f>
        <v/>
      </c>
      <c r="CF194" s="14" t="str">
        <f t="shared" ref="CF194:CF257" si="43">IF(SUM(BW194:BX194)&gt;0,"Y","N")</f>
        <v>N</v>
      </c>
    </row>
    <row r="195" spans="1:84" x14ac:dyDescent="0.3">
      <c r="A195" s="1">
        <v>2017</v>
      </c>
      <c r="B195" s="1">
        <v>12</v>
      </c>
      <c r="C195" s="1">
        <v>11</v>
      </c>
      <c r="D195" s="1" t="str">
        <f t="shared" si="33"/>
        <v>12/11/2017</v>
      </c>
      <c r="E195" s="1" t="s">
        <v>98</v>
      </c>
      <c r="F195" s="1" t="s">
        <v>84</v>
      </c>
      <c r="G195" s="12" t="str">
        <f>VLOOKUP($F195,[1]SITES!$A$1:$I$35,6,FALSE)</f>
        <v>Nearshore</v>
      </c>
      <c r="H195" s="12" t="str">
        <f>VLOOKUP($F195,[1]SITES!$A$1:$I$35,7,FALSE)</f>
        <v>Island</v>
      </c>
      <c r="I195" s="12" t="str">
        <f>VLOOKUP($F195,[1]SITES!$A$1:$I$35,8,FALSE)</f>
        <v>Nearshore</v>
      </c>
      <c r="J195" s="1" t="s">
        <v>85</v>
      </c>
      <c r="K195" s="16">
        <v>2017</v>
      </c>
      <c r="L195" s="1">
        <v>2</v>
      </c>
      <c r="M195" s="1" t="s">
        <v>86</v>
      </c>
      <c r="O195" s="1" t="s">
        <v>143</v>
      </c>
      <c r="P195" s="1" t="s">
        <v>124</v>
      </c>
      <c r="Q195" s="16">
        <v>10</v>
      </c>
      <c r="R195" s="16">
        <v>7</v>
      </c>
      <c r="S195" s="16">
        <v>1</v>
      </c>
      <c r="BW195" s="14" t="str">
        <f t="shared" si="34"/>
        <v/>
      </c>
      <c r="BX195" s="15" t="str">
        <f t="shared" si="35"/>
        <v/>
      </c>
      <c r="BY195" s="15" t="str">
        <f t="shared" si="36"/>
        <v/>
      </c>
      <c r="BZ195" s="14" t="str">
        <f t="shared" si="37"/>
        <v/>
      </c>
      <c r="CA195" s="14" t="str">
        <f t="shared" si="38"/>
        <v/>
      </c>
      <c r="CB195" s="14" t="str">
        <f t="shared" si="39"/>
        <v/>
      </c>
      <c r="CC195" s="14" t="str">
        <f t="shared" si="40"/>
        <v/>
      </c>
      <c r="CD195" s="14" t="str">
        <f t="shared" si="41"/>
        <v/>
      </c>
      <c r="CE195" s="14" t="str">
        <f t="shared" si="42"/>
        <v/>
      </c>
      <c r="CF195" s="14" t="str">
        <f t="shared" si="43"/>
        <v>N</v>
      </c>
    </row>
    <row r="196" spans="1:84" x14ac:dyDescent="0.3">
      <c r="A196" s="1">
        <v>2017</v>
      </c>
      <c r="B196" s="1">
        <v>12</v>
      </c>
      <c r="C196" s="1">
        <v>11</v>
      </c>
      <c r="D196" s="1" t="str">
        <f t="shared" si="33"/>
        <v>12/11/2017</v>
      </c>
      <c r="E196" s="1" t="s">
        <v>98</v>
      </c>
      <c r="F196" s="1" t="s">
        <v>84</v>
      </c>
      <c r="G196" s="12" t="str">
        <f>VLOOKUP($F196,[1]SITES!$A$1:$I$35,6,FALSE)</f>
        <v>Nearshore</v>
      </c>
      <c r="H196" s="12" t="str">
        <f>VLOOKUP($F196,[1]SITES!$A$1:$I$35,7,FALSE)</f>
        <v>Island</v>
      </c>
      <c r="I196" s="12" t="str">
        <f>VLOOKUP($F196,[1]SITES!$A$1:$I$35,8,FALSE)</f>
        <v>Nearshore</v>
      </c>
      <c r="J196" s="1" t="s">
        <v>85</v>
      </c>
      <c r="K196" s="16">
        <v>2017</v>
      </c>
      <c r="L196" s="1">
        <v>3</v>
      </c>
      <c r="M196" s="1" t="s">
        <v>86</v>
      </c>
      <c r="O196" s="1" t="s">
        <v>137</v>
      </c>
      <c r="P196" s="1" t="s">
        <v>105</v>
      </c>
      <c r="Q196" s="16">
        <v>27</v>
      </c>
      <c r="R196" s="16">
        <v>15</v>
      </c>
      <c r="S196" s="16">
        <v>15</v>
      </c>
      <c r="T196" s="1">
        <v>5</v>
      </c>
      <c r="BG196" s="17" t="s">
        <v>166</v>
      </c>
      <c r="BI196" s="1">
        <v>10</v>
      </c>
      <c r="BQ196" s="16">
        <v>60</v>
      </c>
      <c r="BW196" s="14" t="str">
        <f t="shared" si="34"/>
        <v/>
      </c>
      <c r="BX196" s="15">
        <f t="shared" si="35"/>
        <v>10</v>
      </c>
      <c r="BY196" s="15">
        <f t="shared" si="36"/>
        <v>60</v>
      </c>
      <c r="BZ196" s="14" t="str">
        <f t="shared" si="37"/>
        <v/>
      </c>
      <c r="CA196" s="14">
        <f t="shared" si="38"/>
        <v>5</v>
      </c>
      <c r="CB196" s="14" t="str">
        <f t="shared" si="39"/>
        <v/>
      </c>
      <c r="CC196" s="14" t="str">
        <f t="shared" si="40"/>
        <v/>
      </c>
      <c r="CD196" s="14" t="str">
        <f t="shared" si="41"/>
        <v/>
      </c>
      <c r="CE196" s="14" t="str">
        <f t="shared" si="42"/>
        <v/>
      </c>
      <c r="CF196" s="14" t="str">
        <f t="shared" si="43"/>
        <v>Y</v>
      </c>
    </row>
    <row r="197" spans="1:84" x14ac:dyDescent="0.3">
      <c r="A197" s="1">
        <v>2017</v>
      </c>
      <c r="B197" s="1">
        <v>12</v>
      </c>
      <c r="C197" s="1">
        <v>11</v>
      </c>
      <c r="D197" s="1" t="str">
        <f t="shared" si="33"/>
        <v>12/11/2017</v>
      </c>
      <c r="E197" s="1" t="s">
        <v>98</v>
      </c>
      <c r="F197" s="1" t="s">
        <v>84</v>
      </c>
      <c r="G197" s="12" t="str">
        <f>VLOOKUP($F197,[1]SITES!$A$1:$I$35,6,FALSE)</f>
        <v>Nearshore</v>
      </c>
      <c r="H197" s="12" t="str">
        <f>VLOOKUP($F197,[1]SITES!$A$1:$I$35,7,FALSE)</f>
        <v>Island</v>
      </c>
      <c r="I197" s="12" t="str">
        <f>VLOOKUP($F197,[1]SITES!$A$1:$I$35,8,FALSE)</f>
        <v>Nearshore</v>
      </c>
      <c r="J197" s="1" t="s">
        <v>85</v>
      </c>
      <c r="K197" s="16">
        <v>2017</v>
      </c>
      <c r="L197" s="1">
        <v>3</v>
      </c>
      <c r="M197" s="1" t="s">
        <v>86</v>
      </c>
      <c r="O197" s="1" t="s">
        <v>137</v>
      </c>
      <c r="P197" s="1" t="s">
        <v>136</v>
      </c>
      <c r="Q197" s="16">
        <v>122</v>
      </c>
      <c r="R197" s="16">
        <v>65</v>
      </c>
      <c r="S197" s="16">
        <v>60</v>
      </c>
      <c r="T197" s="1">
        <v>3</v>
      </c>
      <c r="Y197" s="1" t="s">
        <v>141</v>
      </c>
      <c r="Z197" s="1">
        <v>5</v>
      </c>
      <c r="BG197" s="17" t="s">
        <v>198</v>
      </c>
      <c r="BI197" s="1">
        <v>10</v>
      </c>
      <c r="BQ197" s="16">
        <v>65</v>
      </c>
      <c r="BR197" s="16">
        <v>5</v>
      </c>
      <c r="BW197" s="14" t="str">
        <f t="shared" si="34"/>
        <v/>
      </c>
      <c r="BX197" s="15">
        <f t="shared" si="35"/>
        <v>10</v>
      </c>
      <c r="BY197" s="15">
        <f t="shared" si="36"/>
        <v>70</v>
      </c>
      <c r="BZ197" s="14" t="str">
        <f t="shared" si="37"/>
        <v/>
      </c>
      <c r="CA197" s="14">
        <f t="shared" si="38"/>
        <v>8</v>
      </c>
      <c r="CB197" s="14" t="str">
        <f t="shared" si="39"/>
        <v/>
      </c>
      <c r="CC197" s="14" t="str">
        <f t="shared" si="40"/>
        <v/>
      </c>
      <c r="CD197" s="14" t="str">
        <f t="shared" si="41"/>
        <v/>
      </c>
      <c r="CE197" s="14" t="str">
        <f t="shared" si="42"/>
        <v/>
      </c>
      <c r="CF197" s="14" t="str">
        <f t="shared" si="43"/>
        <v>Y</v>
      </c>
    </row>
    <row r="198" spans="1:84" x14ac:dyDescent="0.3">
      <c r="A198" s="1">
        <v>2017</v>
      </c>
      <c r="B198" s="1">
        <v>12</v>
      </c>
      <c r="C198" s="1">
        <v>11</v>
      </c>
      <c r="D198" s="1" t="str">
        <f t="shared" si="33"/>
        <v>12/11/2017</v>
      </c>
      <c r="E198" s="1" t="s">
        <v>98</v>
      </c>
      <c r="F198" s="1" t="s">
        <v>84</v>
      </c>
      <c r="G198" s="12" t="str">
        <f>VLOOKUP($F198,[1]SITES!$A$1:$I$35,6,FALSE)</f>
        <v>Nearshore</v>
      </c>
      <c r="H198" s="12" t="str">
        <f>VLOOKUP($F198,[1]SITES!$A$1:$I$35,7,FALSE)</f>
        <v>Island</v>
      </c>
      <c r="I198" s="12" t="str">
        <f>VLOOKUP($F198,[1]SITES!$A$1:$I$35,8,FALSE)</f>
        <v>Nearshore</v>
      </c>
      <c r="J198" s="1" t="s">
        <v>85</v>
      </c>
      <c r="K198" s="16">
        <v>2017</v>
      </c>
      <c r="L198" s="1">
        <v>3</v>
      </c>
      <c r="M198" s="1" t="s">
        <v>86</v>
      </c>
      <c r="O198" s="1" t="s">
        <v>137</v>
      </c>
      <c r="P198" s="1" t="s">
        <v>124</v>
      </c>
      <c r="Q198" s="16">
        <v>10</v>
      </c>
      <c r="R198" s="16">
        <v>7</v>
      </c>
      <c r="S198" s="16">
        <v>3</v>
      </c>
      <c r="AT198" s="1">
        <v>10</v>
      </c>
      <c r="BQ198" s="16">
        <v>5</v>
      </c>
      <c r="BW198" s="14" t="str">
        <f t="shared" si="34"/>
        <v/>
      </c>
      <c r="BX198" s="15" t="str">
        <f t="shared" si="35"/>
        <v/>
      </c>
      <c r="BY198" s="15">
        <f t="shared" si="36"/>
        <v>5</v>
      </c>
      <c r="BZ198" s="14" t="str">
        <f t="shared" si="37"/>
        <v/>
      </c>
      <c r="CA198" s="14" t="str">
        <f t="shared" si="38"/>
        <v/>
      </c>
      <c r="CB198" s="14" t="str">
        <f t="shared" si="39"/>
        <v/>
      </c>
      <c r="CC198" s="14" t="str">
        <f t="shared" si="40"/>
        <v/>
      </c>
      <c r="CD198" s="14" t="str">
        <f t="shared" si="41"/>
        <v/>
      </c>
      <c r="CE198" s="14" t="str">
        <f t="shared" si="42"/>
        <v/>
      </c>
      <c r="CF198" s="14" t="str">
        <f t="shared" si="43"/>
        <v>N</v>
      </c>
    </row>
    <row r="199" spans="1:84" x14ac:dyDescent="0.3">
      <c r="A199" s="1">
        <v>2017</v>
      </c>
      <c r="B199" s="1">
        <v>12</v>
      </c>
      <c r="C199" s="1">
        <v>11</v>
      </c>
      <c r="D199" s="1" t="str">
        <f t="shared" si="33"/>
        <v>12/11/2017</v>
      </c>
      <c r="E199" s="1" t="s">
        <v>98</v>
      </c>
      <c r="F199" s="1" t="s">
        <v>84</v>
      </c>
      <c r="G199" s="12" t="str">
        <f>VLOOKUP($F199,[1]SITES!$A$1:$I$35,6,FALSE)</f>
        <v>Nearshore</v>
      </c>
      <c r="H199" s="12" t="str">
        <f>VLOOKUP($F199,[1]SITES!$A$1:$I$35,7,FALSE)</f>
        <v>Island</v>
      </c>
      <c r="I199" s="12" t="str">
        <f>VLOOKUP($F199,[1]SITES!$A$1:$I$35,8,FALSE)</f>
        <v>Nearshore</v>
      </c>
      <c r="J199" s="1" t="s">
        <v>85</v>
      </c>
      <c r="K199" s="16">
        <v>2017</v>
      </c>
      <c r="L199" s="1">
        <v>3</v>
      </c>
      <c r="M199" s="1" t="s">
        <v>86</v>
      </c>
      <c r="O199" s="1" t="s">
        <v>137</v>
      </c>
      <c r="P199" s="1" t="s">
        <v>131</v>
      </c>
      <c r="Q199" s="16">
        <v>44</v>
      </c>
      <c r="R199" s="16">
        <v>22</v>
      </c>
      <c r="S199" s="16">
        <v>45</v>
      </c>
      <c r="AJ199" s="1" t="s">
        <v>89</v>
      </c>
      <c r="AK199" s="1">
        <v>5</v>
      </c>
      <c r="BG199" s="17" t="s">
        <v>199</v>
      </c>
      <c r="BQ199" s="16">
        <v>20</v>
      </c>
      <c r="BR199" s="16">
        <v>5</v>
      </c>
      <c r="BW199" s="14" t="str">
        <f t="shared" si="34"/>
        <v/>
      </c>
      <c r="BX199" s="15" t="str">
        <f t="shared" si="35"/>
        <v/>
      </c>
      <c r="BY199" s="15">
        <f t="shared" si="36"/>
        <v>25</v>
      </c>
      <c r="BZ199" s="14" t="str">
        <f t="shared" si="37"/>
        <v/>
      </c>
      <c r="CA199" s="14" t="str">
        <f t="shared" si="38"/>
        <v/>
      </c>
      <c r="CB199" s="14" t="str">
        <f t="shared" si="39"/>
        <v/>
      </c>
      <c r="CC199" s="14">
        <f t="shared" si="40"/>
        <v>5</v>
      </c>
      <c r="CD199" s="14" t="str">
        <f t="shared" si="41"/>
        <v/>
      </c>
      <c r="CE199" s="14" t="str">
        <f t="shared" si="42"/>
        <v/>
      </c>
      <c r="CF199" s="14" t="str">
        <f t="shared" si="43"/>
        <v>N</v>
      </c>
    </row>
    <row r="200" spans="1:84" x14ac:dyDescent="0.3">
      <c r="A200" s="1">
        <v>2017</v>
      </c>
      <c r="B200" s="1">
        <v>12</v>
      </c>
      <c r="C200" s="1">
        <v>11</v>
      </c>
      <c r="D200" s="1" t="str">
        <f t="shared" si="33"/>
        <v>12/11/2017</v>
      </c>
      <c r="E200" s="1" t="s">
        <v>98</v>
      </c>
      <c r="F200" s="1" t="s">
        <v>84</v>
      </c>
      <c r="G200" s="12" t="str">
        <f>VLOOKUP($F200,[1]SITES!$A$1:$I$35,6,FALSE)</f>
        <v>Nearshore</v>
      </c>
      <c r="H200" s="12" t="str">
        <f>VLOOKUP($F200,[1]SITES!$A$1:$I$35,7,FALSE)</f>
        <v>Island</v>
      </c>
      <c r="I200" s="12" t="str">
        <f>VLOOKUP($F200,[1]SITES!$A$1:$I$35,8,FALSE)</f>
        <v>Nearshore</v>
      </c>
      <c r="J200" s="1" t="s">
        <v>85</v>
      </c>
      <c r="K200" s="16">
        <v>2017</v>
      </c>
      <c r="L200" s="1">
        <v>3</v>
      </c>
      <c r="M200" s="1" t="s">
        <v>86</v>
      </c>
      <c r="O200" s="1" t="s">
        <v>137</v>
      </c>
      <c r="P200" s="1" t="s">
        <v>105</v>
      </c>
      <c r="Q200" s="16">
        <v>33</v>
      </c>
      <c r="R200" s="16">
        <v>23</v>
      </c>
      <c r="S200" s="16">
        <v>24</v>
      </c>
      <c r="T200" s="1">
        <v>2</v>
      </c>
      <c r="BQ200" s="16">
        <v>15</v>
      </c>
      <c r="BW200" s="14" t="str">
        <f t="shared" si="34"/>
        <v/>
      </c>
      <c r="BX200" s="15" t="str">
        <f t="shared" si="35"/>
        <v/>
      </c>
      <c r="BY200" s="15">
        <f t="shared" si="36"/>
        <v>15</v>
      </c>
      <c r="BZ200" s="14" t="str">
        <f t="shared" si="37"/>
        <v/>
      </c>
      <c r="CA200" s="14">
        <f t="shared" si="38"/>
        <v>2</v>
      </c>
      <c r="CB200" s="14" t="str">
        <f t="shared" si="39"/>
        <v/>
      </c>
      <c r="CC200" s="14" t="str">
        <f t="shared" si="40"/>
        <v/>
      </c>
      <c r="CD200" s="14" t="str">
        <f t="shared" si="41"/>
        <v/>
      </c>
      <c r="CE200" s="14" t="str">
        <f t="shared" si="42"/>
        <v/>
      </c>
      <c r="CF200" s="14" t="str">
        <f t="shared" si="43"/>
        <v>N</v>
      </c>
    </row>
    <row r="201" spans="1:84" x14ac:dyDescent="0.3">
      <c r="A201" s="1">
        <v>2017</v>
      </c>
      <c r="B201" s="1">
        <v>12</v>
      </c>
      <c r="C201" s="1">
        <v>11</v>
      </c>
      <c r="D201" s="1" t="str">
        <f t="shared" si="33"/>
        <v>12/11/2017</v>
      </c>
      <c r="E201" s="1" t="s">
        <v>98</v>
      </c>
      <c r="F201" s="1" t="s">
        <v>84</v>
      </c>
      <c r="G201" s="12" t="str">
        <f>VLOOKUP($F201,[1]SITES!$A$1:$I$35,6,FALSE)</f>
        <v>Nearshore</v>
      </c>
      <c r="H201" s="12" t="str">
        <f>VLOOKUP($F201,[1]SITES!$A$1:$I$35,7,FALSE)</f>
        <v>Island</v>
      </c>
      <c r="I201" s="12" t="str">
        <f>VLOOKUP($F201,[1]SITES!$A$1:$I$35,8,FALSE)</f>
        <v>Nearshore</v>
      </c>
      <c r="J201" s="1" t="s">
        <v>85</v>
      </c>
      <c r="K201" s="16">
        <v>2017</v>
      </c>
      <c r="L201" s="1">
        <v>3</v>
      </c>
      <c r="M201" s="1" t="s">
        <v>86</v>
      </c>
      <c r="O201" s="1" t="s">
        <v>137</v>
      </c>
      <c r="P201" s="1" t="s">
        <v>124</v>
      </c>
      <c r="Q201" s="16">
        <v>19</v>
      </c>
      <c r="R201" s="16">
        <v>12</v>
      </c>
      <c r="S201" s="16">
        <v>5</v>
      </c>
      <c r="T201" s="1">
        <v>2</v>
      </c>
      <c r="Y201" s="1" t="s">
        <v>141</v>
      </c>
      <c r="Z201" s="1">
        <v>3</v>
      </c>
      <c r="BW201" s="14" t="str">
        <f t="shared" si="34"/>
        <v/>
      </c>
      <c r="BX201" s="15" t="str">
        <f t="shared" si="35"/>
        <v/>
      </c>
      <c r="BY201" s="15" t="str">
        <f t="shared" si="36"/>
        <v/>
      </c>
      <c r="BZ201" s="14" t="str">
        <f t="shared" si="37"/>
        <v/>
      </c>
      <c r="CA201" s="14">
        <f t="shared" si="38"/>
        <v>5</v>
      </c>
      <c r="CB201" s="14" t="str">
        <f t="shared" si="39"/>
        <v/>
      </c>
      <c r="CC201" s="14" t="str">
        <f t="shared" si="40"/>
        <v/>
      </c>
      <c r="CD201" s="14" t="str">
        <f t="shared" si="41"/>
        <v/>
      </c>
      <c r="CE201" s="14" t="str">
        <f t="shared" si="42"/>
        <v/>
      </c>
      <c r="CF201" s="14" t="str">
        <f t="shared" si="43"/>
        <v>N</v>
      </c>
    </row>
    <row r="202" spans="1:84" x14ac:dyDescent="0.3">
      <c r="A202" s="1">
        <v>2017</v>
      </c>
      <c r="B202" s="1">
        <v>12</v>
      </c>
      <c r="C202" s="1">
        <v>11</v>
      </c>
      <c r="D202" s="1" t="str">
        <f t="shared" si="33"/>
        <v>12/11/2017</v>
      </c>
      <c r="E202" s="1" t="s">
        <v>98</v>
      </c>
      <c r="F202" s="1" t="s">
        <v>84</v>
      </c>
      <c r="G202" s="12" t="str">
        <f>VLOOKUP($F202,[1]SITES!$A$1:$I$35,6,FALSE)</f>
        <v>Nearshore</v>
      </c>
      <c r="H202" s="12" t="str">
        <f>VLOOKUP($F202,[1]SITES!$A$1:$I$35,7,FALSE)</f>
        <v>Island</v>
      </c>
      <c r="I202" s="12" t="str">
        <f>VLOOKUP($F202,[1]SITES!$A$1:$I$35,8,FALSE)</f>
        <v>Nearshore</v>
      </c>
      <c r="J202" s="1" t="s">
        <v>85</v>
      </c>
      <c r="K202" s="16">
        <v>2017</v>
      </c>
      <c r="L202" s="1">
        <v>3</v>
      </c>
      <c r="M202" s="1" t="s">
        <v>86</v>
      </c>
      <c r="O202" s="1" t="s">
        <v>137</v>
      </c>
      <c r="P202" s="1" t="s">
        <v>124</v>
      </c>
      <c r="Q202" s="16">
        <v>8</v>
      </c>
      <c r="R202" s="16">
        <v>7</v>
      </c>
      <c r="S202" s="16">
        <v>2</v>
      </c>
      <c r="T202" s="1">
        <v>5</v>
      </c>
      <c r="AT202" s="1">
        <v>5</v>
      </c>
      <c r="BJ202" s="1">
        <v>10</v>
      </c>
      <c r="BW202" s="14" t="str">
        <f t="shared" si="34"/>
        <v/>
      </c>
      <c r="BX202" s="15">
        <f t="shared" si="35"/>
        <v>10</v>
      </c>
      <c r="BY202" s="15" t="str">
        <f t="shared" si="36"/>
        <v/>
      </c>
      <c r="BZ202" s="14" t="str">
        <f t="shared" si="37"/>
        <v/>
      </c>
      <c r="CA202" s="14">
        <f t="shared" si="38"/>
        <v>5</v>
      </c>
      <c r="CB202" s="14" t="str">
        <f t="shared" si="39"/>
        <v/>
      </c>
      <c r="CC202" s="14" t="str">
        <f t="shared" si="40"/>
        <v/>
      </c>
      <c r="CD202" s="14" t="str">
        <f t="shared" si="41"/>
        <v/>
      </c>
      <c r="CE202" s="14" t="str">
        <f t="shared" si="42"/>
        <v/>
      </c>
      <c r="CF202" s="14" t="str">
        <f t="shared" si="43"/>
        <v>Y</v>
      </c>
    </row>
    <row r="203" spans="1:84" x14ac:dyDescent="0.3">
      <c r="A203" s="1">
        <v>2017</v>
      </c>
      <c r="B203" s="1">
        <v>12</v>
      </c>
      <c r="C203" s="1">
        <v>11</v>
      </c>
      <c r="D203" s="1" t="str">
        <f t="shared" si="33"/>
        <v>12/11/2017</v>
      </c>
      <c r="E203" s="1" t="s">
        <v>98</v>
      </c>
      <c r="F203" s="1" t="s">
        <v>84</v>
      </c>
      <c r="G203" s="12" t="str">
        <f>VLOOKUP($F203,[1]SITES!$A$1:$I$35,6,FALSE)</f>
        <v>Nearshore</v>
      </c>
      <c r="H203" s="12" t="str">
        <f>VLOOKUP($F203,[1]SITES!$A$1:$I$35,7,FALSE)</f>
        <v>Island</v>
      </c>
      <c r="I203" s="12" t="str">
        <f>VLOOKUP($F203,[1]SITES!$A$1:$I$35,8,FALSE)</f>
        <v>Nearshore</v>
      </c>
      <c r="J203" s="1" t="s">
        <v>85</v>
      </c>
      <c r="K203" s="16">
        <v>2017</v>
      </c>
      <c r="L203" s="1">
        <v>4</v>
      </c>
      <c r="M203" s="1" t="s">
        <v>86</v>
      </c>
      <c r="O203" s="1" t="s">
        <v>137</v>
      </c>
      <c r="P203" s="1" t="s">
        <v>136</v>
      </c>
      <c r="Q203" s="16">
        <v>21</v>
      </c>
      <c r="R203" s="16">
        <v>15</v>
      </c>
      <c r="S203" s="16">
        <v>20</v>
      </c>
      <c r="BG203" s="17" t="s">
        <v>182</v>
      </c>
      <c r="BI203" s="1">
        <v>5</v>
      </c>
      <c r="BR203" s="16">
        <v>5</v>
      </c>
      <c r="BW203" s="14" t="str">
        <f t="shared" si="34"/>
        <v/>
      </c>
      <c r="BX203" s="15">
        <f t="shared" si="35"/>
        <v>5</v>
      </c>
      <c r="BY203" s="15">
        <f t="shared" si="36"/>
        <v>5</v>
      </c>
      <c r="BZ203" s="14" t="str">
        <f t="shared" si="37"/>
        <v/>
      </c>
      <c r="CA203" s="14" t="str">
        <f t="shared" si="38"/>
        <v/>
      </c>
      <c r="CB203" s="14" t="str">
        <f t="shared" si="39"/>
        <v/>
      </c>
      <c r="CC203" s="14" t="str">
        <f t="shared" si="40"/>
        <v/>
      </c>
      <c r="CD203" s="14" t="str">
        <f t="shared" si="41"/>
        <v/>
      </c>
      <c r="CE203" s="14" t="str">
        <f t="shared" si="42"/>
        <v/>
      </c>
      <c r="CF203" s="14" t="str">
        <f t="shared" si="43"/>
        <v>Y</v>
      </c>
    </row>
    <row r="204" spans="1:84" x14ac:dyDescent="0.3">
      <c r="A204" s="1">
        <v>2017</v>
      </c>
      <c r="B204" s="1">
        <v>12</v>
      </c>
      <c r="C204" s="1">
        <v>11</v>
      </c>
      <c r="D204" s="1" t="str">
        <f t="shared" si="33"/>
        <v>12/11/2017</v>
      </c>
      <c r="E204" s="1" t="s">
        <v>98</v>
      </c>
      <c r="F204" s="1" t="s">
        <v>84</v>
      </c>
      <c r="G204" s="12" t="str">
        <f>VLOOKUP($F204,[1]SITES!$A$1:$I$35,6,FALSE)</f>
        <v>Nearshore</v>
      </c>
      <c r="H204" s="12" t="str">
        <f>VLOOKUP($F204,[1]SITES!$A$1:$I$35,7,FALSE)</f>
        <v>Island</v>
      </c>
      <c r="I204" s="12" t="str">
        <f>VLOOKUP($F204,[1]SITES!$A$1:$I$35,8,FALSE)</f>
        <v>Nearshore</v>
      </c>
      <c r="J204" s="1" t="s">
        <v>85</v>
      </c>
      <c r="K204" s="16">
        <v>2017</v>
      </c>
      <c r="L204" s="1">
        <v>4</v>
      </c>
      <c r="M204" s="1" t="s">
        <v>86</v>
      </c>
      <c r="O204" s="1" t="s">
        <v>137</v>
      </c>
      <c r="P204" s="1" t="s">
        <v>136</v>
      </c>
      <c r="Q204" s="16">
        <v>36</v>
      </c>
      <c r="R204" s="16">
        <v>21</v>
      </c>
      <c r="S204" s="16">
        <v>25</v>
      </c>
      <c r="T204" s="1">
        <v>2</v>
      </c>
      <c r="AR204" s="1" t="s">
        <v>43</v>
      </c>
      <c r="AS204" s="1">
        <v>2</v>
      </c>
      <c r="BQ204" s="16">
        <v>15</v>
      </c>
      <c r="BW204" s="14" t="str">
        <f t="shared" si="34"/>
        <v/>
      </c>
      <c r="BX204" s="15" t="str">
        <f t="shared" si="35"/>
        <v/>
      </c>
      <c r="BY204" s="15">
        <f t="shared" si="36"/>
        <v>15</v>
      </c>
      <c r="BZ204" s="14" t="str">
        <f t="shared" si="37"/>
        <v/>
      </c>
      <c r="CA204" s="14">
        <f t="shared" si="38"/>
        <v>2</v>
      </c>
      <c r="CB204" s="14" t="str">
        <f t="shared" si="39"/>
        <v/>
      </c>
      <c r="CC204" s="14" t="str">
        <f t="shared" si="40"/>
        <v/>
      </c>
      <c r="CD204" s="14" t="str">
        <f t="shared" si="41"/>
        <v/>
      </c>
      <c r="CE204" s="14" t="str">
        <f t="shared" si="42"/>
        <v/>
      </c>
      <c r="CF204" s="14" t="str">
        <f t="shared" si="43"/>
        <v>N</v>
      </c>
    </row>
    <row r="205" spans="1:84" x14ac:dyDescent="0.3">
      <c r="A205" s="1">
        <v>2017</v>
      </c>
      <c r="B205" s="1">
        <v>12</v>
      </c>
      <c r="C205" s="1">
        <v>11</v>
      </c>
      <c r="D205" s="1" t="str">
        <f t="shared" si="33"/>
        <v>12/11/2017</v>
      </c>
      <c r="E205" s="1" t="s">
        <v>98</v>
      </c>
      <c r="F205" s="1" t="s">
        <v>84</v>
      </c>
      <c r="G205" s="12" t="str">
        <f>VLOOKUP($F205,[1]SITES!$A$1:$I$35,6,FALSE)</f>
        <v>Nearshore</v>
      </c>
      <c r="H205" s="12" t="str">
        <f>VLOOKUP($F205,[1]SITES!$A$1:$I$35,7,FALSE)</f>
        <v>Island</v>
      </c>
      <c r="I205" s="12" t="str">
        <f>VLOOKUP($F205,[1]SITES!$A$1:$I$35,8,FALSE)</f>
        <v>Nearshore</v>
      </c>
      <c r="J205" s="1" t="s">
        <v>85</v>
      </c>
      <c r="K205" s="16">
        <v>2017</v>
      </c>
      <c r="L205" s="1">
        <v>4</v>
      </c>
      <c r="M205" s="1" t="s">
        <v>86</v>
      </c>
      <c r="O205" s="1" t="s">
        <v>137</v>
      </c>
      <c r="P205" s="1" t="s">
        <v>157</v>
      </c>
      <c r="Q205" s="16">
        <v>12</v>
      </c>
      <c r="R205" s="16">
        <v>10</v>
      </c>
      <c r="S205" s="16">
        <v>4</v>
      </c>
      <c r="BQ205" s="16">
        <v>3</v>
      </c>
      <c r="BW205" s="14" t="str">
        <f t="shared" si="34"/>
        <v/>
      </c>
      <c r="BX205" s="15" t="str">
        <f t="shared" si="35"/>
        <v/>
      </c>
      <c r="BY205" s="15">
        <f t="shared" si="36"/>
        <v>3</v>
      </c>
      <c r="BZ205" s="14" t="str">
        <f t="shared" si="37"/>
        <v/>
      </c>
      <c r="CA205" s="14" t="str">
        <f t="shared" si="38"/>
        <v/>
      </c>
      <c r="CB205" s="14" t="str">
        <f t="shared" si="39"/>
        <v/>
      </c>
      <c r="CC205" s="14" t="str">
        <f t="shared" si="40"/>
        <v/>
      </c>
      <c r="CD205" s="14" t="str">
        <f t="shared" si="41"/>
        <v/>
      </c>
      <c r="CE205" s="14" t="str">
        <f t="shared" si="42"/>
        <v/>
      </c>
      <c r="CF205" s="14" t="str">
        <f t="shared" si="43"/>
        <v>N</v>
      </c>
    </row>
    <row r="206" spans="1:84" x14ac:dyDescent="0.3">
      <c r="A206" s="1">
        <v>2017</v>
      </c>
      <c r="B206" s="1">
        <v>12</v>
      </c>
      <c r="C206" s="1">
        <v>11</v>
      </c>
      <c r="D206" s="1" t="str">
        <f t="shared" si="33"/>
        <v>12/11/2017</v>
      </c>
      <c r="E206" s="1" t="s">
        <v>98</v>
      </c>
      <c r="F206" s="1" t="s">
        <v>84</v>
      </c>
      <c r="G206" s="12" t="str">
        <f>VLOOKUP($F206,[1]SITES!$A$1:$I$35,6,FALSE)</f>
        <v>Nearshore</v>
      </c>
      <c r="H206" s="12" t="str">
        <f>VLOOKUP($F206,[1]SITES!$A$1:$I$35,7,FALSE)</f>
        <v>Island</v>
      </c>
      <c r="I206" s="12" t="str">
        <f>VLOOKUP($F206,[1]SITES!$A$1:$I$35,8,FALSE)</f>
        <v>Nearshore</v>
      </c>
      <c r="J206" s="1" t="s">
        <v>85</v>
      </c>
      <c r="K206" s="16">
        <v>2017</v>
      </c>
      <c r="L206" s="1">
        <v>4</v>
      </c>
      <c r="M206" s="1" t="s">
        <v>86</v>
      </c>
      <c r="O206" s="1" t="s">
        <v>137</v>
      </c>
      <c r="P206" s="1" t="s">
        <v>119</v>
      </c>
      <c r="Q206" s="16">
        <v>9</v>
      </c>
      <c r="R206" s="16">
        <v>8</v>
      </c>
      <c r="S206" s="16">
        <v>3</v>
      </c>
      <c r="Y206" s="1" t="s">
        <v>128</v>
      </c>
      <c r="Z206" s="1">
        <v>1</v>
      </c>
      <c r="BQ206" s="16">
        <v>5</v>
      </c>
      <c r="BW206" s="14" t="str">
        <f t="shared" si="34"/>
        <v/>
      </c>
      <c r="BX206" s="15" t="str">
        <f t="shared" si="35"/>
        <v/>
      </c>
      <c r="BY206" s="15">
        <f t="shared" si="36"/>
        <v>5</v>
      </c>
      <c r="BZ206" s="14" t="str">
        <f t="shared" si="37"/>
        <v/>
      </c>
      <c r="CA206" s="14">
        <f t="shared" si="38"/>
        <v>1</v>
      </c>
      <c r="CB206" s="14" t="str">
        <f t="shared" si="39"/>
        <v/>
      </c>
      <c r="CC206" s="14" t="str">
        <f t="shared" si="40"/>
        <v/>
      </c>
      <c r="CD206" s="14" t="str">
        <f t="shared" si="41"/>
        <v/>
      </c>
      <c r="CE206" s="14" t="str">
        <f t="shared" si="42"/>
        <v/>
      </c>
      <c r="CF206" s="14" t="str">
        <f t="shared" si="43"/>
        <v>N</v>
      </c>
    </row>
    <row r="207" spans="1:84" x14ac:dyDescent="0.3">
      <c r="A207" s="1">
        <v>2017</v>
      </c>
      <c r="B207" s="1">
        <v>12</v>
      </c>
      <c r="C207" s="1">
        <v>11</v>
      </c>
      <c r="D207" s="1" t="str">
        <f t="shared" si="33"/>
        <v>12/11/2017</v>
      </c>
      <c r="E207" s="1" t="s">
        <v>98</v>
      </c>
      <c r="F207" s="1" t="s">
        <v>84</v>
      </c>
      <c r="G207" s="12" t="str">
        <f>VLOOKUP($F207,[1]SITES!$A$1:$I$35,6,FALSE)</f>
        <v>Nearshore</v>
      </c>
      <c r="H207" s="12" t="str">
        <f>VLOOKUP($F207,[1]SITES!$A$1:$I$35,7,FALSE)</f>
        <v>Island</v>
      </c>
      <c r="I207" s="12" t="str">
        <f>VLOOKUP($F207,[1]SITES!$A$1:$I$35,8,FALSE)</f>
        <v>Nearshore</v>
      </c>
      <c r="J207" s="1" t="s">
        <v>85</v>
      </c>
      <c r="K207" s="16">
        <v>2017</v>
      </c>
      <c r="L207" s="1">
        <v>4</v>
      </c>
      <c r="M207" s="1" t="s">
        <v>86</v>
      </c>
      <c r="O207" s="1" t="s">
        <v>137</v>
      </c>
      <c r="P207" s="1" t="s">
        <v>136</v>
      </c>
      <c r="Q207" s="16">
        <v>37</v>
      </c>
      <c r="R207" s="16">
        <v>24</v>
      </c>
      <c r="S207" s="16">
        <v>28</v>
      </c>
      <c r="T207" s="1">
        <v>5</v>
      </c>
      <c r="BQ207" s="16">
        <v>95</v>
      </c>
      <c r="BW207" s="14" t="str">
        <f t="shared" si="34"/>
        <v/>
      </c>
      <c r="BX207" s="15" t="str">
        <f t="shared" si="35"/>
        <v/>
      </c>
      <c r="BY207" s="15">
        <f t="shared" si="36"/>
        <v>95</v>
      </c>
      <c r="BZ207" s="14" t="str">
        <f t="shared" si="37"/>
        <v/>
      </c>
      <c r="CA207" s="14">
        <f t="shared" si="38"/>
        <v>5</v>
      </c>
      <c r="CB207" s="14" t="str">
        <f t="shared" si="39"/>
        <v/>
      </c>
      <c r="CC207" s="14" t="str">
        <f t="shared" si="40"/>
        <v/>
      </c>
      <c r="CD207" s="14" t="str">
        <f t="shared" si="41"/>
        <v/>
      </c>
      <c r="CE207" s="14" t="str">
        <f t="shared" si="42"/>
        <v/>
      </c>
      <c r="CF207" s="14" t="str">
        <f t="shared" si="43"/>
        <v>N</v>
      </c>
    </row>
    <row r="208" spans="1:84" x14ac:dyDescent="0.3">
      <c r="A208" s="1">
        <v>2017</v>
      </c>
      <c r="B208" s="1">
        <v>12</v>
      </c>
      <c r="C208" s="1">
        <v>11</v>
      </c>
      <c r="D208" s="1" t="str">
        <f t="shared" si="33"/>
        <v>12/11/2017</v>
      </c>
      <c r="E208" s="1" t="s">
        <v>98</v>
      </c>
      <c r="F208" s="1" t="s">
        <v>84</v>
      </c>
      <c r="G208" s="12" t="str">
        <f>VLOOKUP($F208,[1]SITES!$A$1:$I$35,6,FALSE)</f>
        <v>Nearshore</v>
      </c>
      <c r="H208" s="12" t="str">
        <f>VLOOKUP($F208,[1]SITES!$A$1:$I$35,7,FALSE)</f>
        <v>Island</v>
      </c>
      <c r="I208" s="12" t="str">
        <f>VLOOKUP($F208,[1]SITES!$A$1:$I$35,8,FALSE)</f>
        <v>Nearshore</v>
      </c>
      <c r="J208" s="1" t="s">
        <v>85</v>
      </c>
      <c r="K208" s="16">
        <v>2017</v>
      </c>
      <c r="L208" s="1">
        <v>4</v>
      </c>
      <c r="M208" s="1" t="s">
        <v>86</v>
      </c>
      <c r="O208" s="1" t="s">
        <v>137</v>
      </c>
      <c r="P208" s="1" t="s">
        <v>123</v>
      </c>
      <c r="Q208" s="16">
        <v>7</v>
      </c>
      <c r="R208" s="16">
        <v>6</v>
      </c>
      <c r="S208" s="16">
        <v>3</v>
      </c>
      <c r="T208" s="1">
        <v>15</v>
      </c>
      <c r="BQ208" s="16">
        <v>80</v>
      </c>
      <c r="BW208" s="14" t="str">
        <f t="shared" si="34"/>
        <v/>
      </c>
      <c r="BX208" s="15" t="str">
        <f t="shared" si="35"/>
        <v/>
      </c>
      <c r="BY208" s="15">
        <f t="shared" si="36"/>
        <v>80</v>
      </c>
      <c r="BZ208" s="14" t="str">
        <f t="shared" si="37"/>
        <v/>
      </c>
      <c r="CA208" s="14">
        <f t="shared" si="38"/>
        <v>15</v>
      </c>
      <c r="CB208" s="14" t="str">
        <f t="shared" si="39"/>
        <v/>
      </c>
      <c r="CC208" s="14" t="str">
        <f t="shared" si="40"/>
        <v/>
      </c>
      <c r="CD208" s="14" t="str">
        <f t="shared" si="41"/>
        <v/>
      </c>
      <c r="CE208" s="14" t="str">
        <f t="shared" si="42"/>
        <v/>
      </c>
      <c r="CF208" s="14" t="str">
        <f t="shared" si="43"/>
        <v>N</v>
      </c>
    </row>
    <row r="209" spans="1:84" x14ac:dyDescent="0.3">
      <c r="A209" s="1">
        <v>2017</v>
      </c>
      <c r="B209" s="1">
        <v>12</v>
      </c>
      <c r="C209" s="1">
        <v>11</v>
      </c>
      <c r="D209" s="1" t="str">
        <f t="shared" si="33"/>
        <v>12/11/2017</v>
      </c>
      <c r="E209" s="1" t="s">
        <v>98</v>
      </c>
      <c r="F209" s="1" t="s">
        <v>84</v>
      </c>
      <c r="G209" s="12" t="str">
        <f>VLOOKUP($F209,[1]SITES!$A$1:$I$35,6,FALSE)</f>
        <v>Nearshore</v>
      </c>
      <c r="H209" s="12" t="str">
        <f>VLOOKUP($F209,[1]SITES!$A$1:$I$35,7,FALSE)</f>
        <v>Island</v>
      </c>
      <c r="I209" s="12" t="str">
        <f>VLOOKUP($F209,[1]SITES!$A$1:$I$35,8,FALSE)</f>
        <v>Nearshore</v>
      </c>
      <c r="J209" s="1" t="s">
        <v>85</v>
      </c>
      <c r="K209" s="16">
        <v>2017</v>
      </c>
      <c r="L209" s="1">
        <v>4</v>
      </c>
      <c r="M209" s="1" t="s">
        <v>86</v>
      </c>
      <c r="O209" s="1" t="s">
        <v>137</v>
      </c>
      <c r="P209" s="1" t="s">
        <v>87</v>
      </c>
      <c r="Q209" s="16">
        <v>14</v>
      </c>
      <c r="R209" s="16">
        <v>8</v>
      </c>
      <c r="S209" s="16">
        <v>0.5</v>
      </c>
      <c r="T209" s="1">
        <v>2</v>
      </c>
      <c r="BQ209" s="16">
        <v>5</v>
      </c>
      <c r="BW209" s="14" t="str">
        <f t="shared" si="34"/>
        <v/>
      </c>
      <c r="BX209" s="15" t="str">
        <f t="shared" si="35"/>
        <v/>
      </c>
      <c r="BY209" s="15">
        <f t="shared" si="36"/>
        <v>5</v>
      </c>
      <c r="BZ209" s="14" t="str">
        <f t="shared" si="37"/>
        <v/>
      </c>
      <c r="CA209" s="14">
        <f t="shared" si="38"/>
        <v>2</v>
      </c>
      <c r="CB209" s="14" t="str">
        <f t="shared" si="39"/>
        <v/>
      </c>
      <c r="CC209" s="14" t="str">
        <f t="shared" si="40"/>
        <v/>
      </c>
      <c r="CD209" s="14" t="str">
        <f t="shared" si="41"/>
        <v/>
      </c>
      <c r="CE209" s="14" t="str">
        <f t="shared" si="42"/>
        <v/>
      </c>
      <c r="CF209" s="14" t="str">
        <f t="shared" si="43"/>
        <v>N</v>
      </c>
    </row>
    <row r="210" spans="1:84" x14ac:dyDescent="0.3">
      <c r="A210" s="1">
        <v>2017</v>
      </c>
      <c r="B210" s="1">
        <v>12</v>
      </c>
      <c r="C210" s="1">
        <v>11</v>
      </c>
      <c r="D210" s="1" t="str">
        <f t="shared" si="33"/>
        <v>12/11/2017</v>
      </c>
      <c r="E210" s="1" t="s">
        <v>98</v>
      </c>
      <c r="F210" s="1" t="s">
        <v>84</v>
      </c>
      <c r="G210" s="12" t="str">
        <f>VLOOKUP($F210,[1]SITES!$A$1:$I$35,6,FALSE)</f>
        <v>Nearshore</v>
      </c>
      <c r="H210" s="12" t="str">
        <f>VLOOKUP($F210,[1]SITES!$A$1:$I$35,7,FALSE)</f>
        <v>Island</v>
      </c>
      <c r="I210" s="12" t="str">
        <f>VLOOKUP($F210,[1]SITES!$A$1:$I$35,8,FALSE)</f>
        <v>Nearshore</v>
      </c>
      <c r="J210" s="1" t="s">
        <v>85</v>
      </c>
      <c r="K210" s="16">
        <v>2017</v>
      </c>
      <c r="L210" s="1">
        <v>4</v>
      </c>
      <c r="M210" s="1" t="s">
        <v>86</v>
      </c>
      <c r="O210" s="1" t="s">
        <v>143</v>
      </c>
      <c r="P210" s="1" t="s">
        <v>119</v>
      </c>
      <c r="Q210" s="16">
        <v>26</v>
      </c>
      <c r="R210" s="16">
        <v>24</v>
      </c>
      <c r="S210" s="16">
        <v>2</v>
      </c>
      <c r="T210" s="1">
        <v>1</v>
      </c>
      <c r="BQ210" s="16">
        <v>3</v>
      </c>
      <c r="BR210" s="16">
        <v>6</v>
      </c>
      <c r="BW210" s="14" t="str">
        <f t="shared" si="34"/>
        <v/>
      </c>
      <c r="BX210" s="15" t="str">
        <f t="shared" si="35"/>
        <v/>
      </c>
      <c r="BY210" s="15">
        <f t="shared" si="36"/>
        <v>9</v>
      </c>
      <c r="BZ210" s="14" t="str">
        <f t="shared" si="37"/>
        <v/>
      </c>
      <c r="CA210" s="14">
        <f t="shared" si="38"/>
        <v>1</v>
      </c>
      <c r="CB210" s="14" t="str">
        <f t="shared" si="39"/>
        <v/>
      </c>
      <c r="CC210" s="14" t="str">
        <f t="shared" si="40"/>
        <v/>
      </c>
      <c r="CD210" s="14" t="str">
        <f t="shared" si="41"/>
        <v/>
      </c>
      <c r="CE210" s="14" t="str">
        <f t="shared" si="42"/>
        <v/>
      </c>
      <c r="CF210" s="14" t="str">
        <f t="shared" si="43"/>
        <v>N</v>
      </c>
    </row>
    <row r="211" spans="1:84" x14ac:dyDescent="0.3">
      <c r="A211" s="1">
        <v>2017</v>
      </c>
      <c r="B211" s="1">
        <v>12</v>
      </c>
      <c r="C211" s="1">
        <v>11</v>
      </c>
      <c r="D211" s="1" t="str">
        <f t="shared" si="33"/>
        <v>12/11/2017</v>
      </c>
      <c r="E211" s="1" t="s">
        <v>98</v>
      </c>
      <c r="F211" s="1" t="s">
        <v>84</v>
      </c>
      <c r="G211" s="12" t="str">
        <f>VLOOKUP($F211,[1]SITES!$A$1:$I$35,6,FALSE)</f>
        <v>Nearshore</v>
      </c>
      <c r="H211" s="12" t="str">
        <f>VLOOKUP($F211,[1]SITES!$A$1:$I$35,7,FALSE)</f>
        <v>Island</v>
      </c>
      <c r="I211" s="12" t="str">
        <f>VLOOKUP($F211,[1]SITES!$A$1:$I$35,8,FALSE)</f>
        <v>Nearshore</v>
      </c>
      <c r="J211" s="1" t="s">
        <v>85</v>
      </c>
      <c r="K211" s="16">
        <v>2017</v>
      </c>
      <c r="L211" s="1">
        <v>4</v>
      </c>
      <c r="M211" s="1" t="s">
        <v>86</v>
      </c>
      <c r="O211" s="1" t="s">
        <v>143</v>
      </c>
      <c r="P211" s="1" t="s">
        <v>124</v>
      </c>
      <c r="Q211" s="16">
        <v>23</v>
      </c>
      <c r="R211" s="16">
        <v>15</v>
      </c>
      <c r="S211" s="16">
        <v>3</v>
      </c>
      <c r="T211" s="1">
        <v>2</v>
      </c>
      <c r="AT211" s="1">
        <v>1</v>
      </c>
      <c r="BQ211" s="16">
        <v>7</v>
      </c>
      <c r="BW211" s="14" t="str">
        <f t="shared" si="34"/>
        <v/>
      </c>
      <c r="BX211" s="15" t="str">
        <f t="shared" si="35"/>
        <v/>
      </c>
      <c r="BY211" s="15">
        <f t="shared" si="36"/>
        <v>7</v>
      </c>
      <c r="BZ211" s="14" t="str">
        <f t="shared" si="37"/>
        <v/>
      </c>
      <c r="CA211" s="14">
        <f t="shared" si="38"/>
        <v>2</v>
      </c>
      <c r="CB211" s="14" t="str">
        <f t="shared" si="39"/>
        <v/>
      </c>
      <c r="CC211" s="14" t="str">
        <f t="shared" si="40"/>
        <v/>
      </c>
      <c r="CD211" s="14" t="str">
        <f t="shared" si="41"/>
        <v/>
      </c>
      <c r="CE211" s="14" t="str">
        <f t="shared" si="42"/>
        <v/>
      </c>
      <c r="CF211" s="14" t="str">
        <f t="shared" si="43"/>
        <v>N</v>
      </c>
    </row>
    <row r="212" spans="1:84" x14ac:dyDescent="0.3">
      <c r="A212" s="1">
        <v>2017</v>
      </c>
      <c r="B212" s="1">
        <v>12</v>
      </c>
      <c r="C212" s="1">
        <v>11</v>
      </c>
      <c r="D212" s="1" t="str">
        <f t="shared" si="33"/>
        <v>12/11/2017</v>
      </c>
      <c r="E212" s="1" t="s">
        <v>98</v>
      </c>
      <c r="F212" s="1" t="s">
        <v>84</v>
      </c>
      <c r="G212" s="12" t="str">
        <f>VLOOKUP($F212,[1]SITES!$A$1:$I$35,6,FALSE)</f>
        <v>Nearshore</v>
      </c>
      <c r="H212" s="12" t="str">
        <f>VLOOKUP($F212,[1]SITES!$A$1:$I$35,7,FALSE)</f>
        <v>Island</v>
      </c>
      <c r="I212" s="12" t="str">
        <f>VLOOKUP($F212,[1]SITES!$A$1:$I$35,8,FALSE)</f>
        <v>Nearshore</v>
      </c>
      <c r="J212" s="1" t="s">
        <v>85</v>
      </c>
      <c r="K212" s="16">
        <v>2017</v>
      </c>
      <c r="L212" s="1">
        <v>4</v>
      </c>
      <c r="M212" s="1" t="s">
        <v>86</v>
      </c>
      <c r="O212" s="1" t="s">
        <v>143</v>
      </c>
      <c r="P212" s="1" t="s">
        <v>136</v>
      </c>
      <c r="Q212" s="16">
        <v>80</v>
      </c>
      <c r="R212" s="16">
        <v>70</v>
      </c>
      <c r="S212" s="16">
        <v>100</v>
      </c>
      <c r="T212" s="1">
        <v>2</v>
      </c>
      <c r="Y212" s="1" t="s">
        <v>141</v>
      </c>
      <c r="Z212" s="1">
        <v>2</v>
      </c>
      <c r="AI212" s="1">
        <v>3</v>
      </c>
      <c r="AY212" s="1" t="s">
        <v>50</v>
      </c>
      <c r="AZ212" s="1">
        <v>3</v>
      </c>
      <c r="BG212" s="17" t="s">
        <v>200</v>
      </c>
      <c r="BQ212" s="16">
        <v>85</v>
      </c>
      <c r="BR212" s="16">
        <v>2</v>
      </c>
      <c r="BW212" s="14" t="str">
        <f t="shared" si="34"/>
        <v/>
      </c>
      <c r="BX212" s="15" t="str">
        <f t="shared" si="35"/>
        <v/>
      </c>
      <c r="BY212" s="15">
        <f t="shared" si="36"/>
        <v>87</v>
      </c>
      <c r="BZ212" s="14" t="str">
        <f t="shared" si="37"/>
        <v/>
      </c>
      <c r="CA212" s="14">
        <f t="shared" si="38"/>
        <v>4</v>
      </c>
      <c r="CB212" s="14" t="str">
        <f t="shared" si="39"/>
        <v/>
      </c>
      <c r="CC212" s="14" t="str">
        <f t="shared" si="40"/>
        <v/>
      </c>
      <c r="CD212" s="14" t="str">
        <f t="shared" si="41"/>
        <v/>
      </c>
      <c r="CE212" s="14" t="str">
        <f t="shared" si="42"/>
        <v/>
      </c>
      <c r="CF212" s="14" t="str">
        <f t="shared" si="43"/>
        <v>N</v>
      </c>
    </row>
    <row r="213" spans="1:84" x14ac:dyDescent="0.3">
      <c r="A213" s="1">
        <v>2017</v>
      </c>
      <c r="B213" s="1">
        <v>12</v>
      </c>
      <c r="C213" s="1">
        <v>11</v>
      </c>
      <c r="D213" s="1" t="str">
        <f t="shared" si="33"/>
        <v>12/11/2017</v>
      </c>
      <c r="E213" s="1" t="s">
        <v>98</v>
      </c>
      <c r="F213" s="1" t="s">
        <v>84</v>
      </c>
      <c r="G213" s="12" t="str">
        <f>VLOOKUP($F213,[1]SITES!$A$1:$I$35,6,FALSE)</f>
        <v>Nearshore</v>
      </c>
      <c r="H213" s="12" t="str">
        <f>VLOOKUP($F213,[1]SITES!$A$1:$I$35,7,FALSE)</f>
        <v>Island</v>
      </c>
      <c r="I213" s="12" t="str">
        <f>VLOOKUP($F213,[1]SITES!$A$1:$I$35,8,FALSE)</f>
        <v>Nearshore</v>
      </c>
      <c r="J213" s="1" t="s">
        <v>85</v>
      </c>
      <c r="K213" s="16">
        <v>2017</v>
      </c>
      <c r="L213" s="1">
        <v>4</v>
      </c>
      <c r="M213" s="1" t="s">
        <v>86</v>
      </c>
      <c r="O213" s="1" t="s">
        <v>143</v>
      </c>
      <c r="P213" s="1" t="s">
        <v>111</v>
      </c>
      <c r="Q213" s="16">
        <v>21</v>
      </c>
      <c r="R213" s="16">
        <v>13</v>
      </c>
      <c r="S213" s="16">
        <v>1</v>
      </c>
      <c r="AC213" s="1" t="s">
        <v>103</v>
      </c>
      <c r="AD213" s="1">
        <v>6</v>
      </c>
      <c r="AU213" s="1" t="s">
        <v>149</v>
      </c>
      <c r="AV213" s="1">
        <v>2</v>
      </c>
      <c r="BG213" s="17" t="s">
        <v>183</v>
      </c>
      <c r="BI213" s="1">
        <v>1</v>
      </c>
      <c r="BQ213" s="16">
        <v>15</v>
      </c>
      <c r="BW213" s="14" t="str">
        <f t="shared" si="34"/>
        <v/>
      </c>
      <c r="BX213" s="15">
        <f t="shared" si="35"/>
        <v>1</v>
      </c>
      <c r="BY213" s="15">
        <f t="shared" si="36"/>
        <v>15</v>
      </c>
      <c r="BZ213" s="14" t="str">
        <f t="shared" si="37"/>
        <v/>
      </c>
      <c r="CA213" s="14" t="str">
        <f t="shared" si="38"/>
        <v/>
      </c>
      <c r="CB213" s="14">
        <f t="shared" si="39"/>
        <v>6</v>
      </c>
      <c r="CC213" s="14" t="str">
        <f t="shared" si="40"/>
        <v/>
      </c>
      <c r="CD213" s="14" t="str">
        <f t="shared" si="41"/>
        <v/>
      </c>
      <c r="CE213" s="14">
        <f t="shared" si="42"/>
        <v>2</v>
      </c>
      <c r="CF213" s="14" t="str">
        <f t="shared" si="43"/>
        <v>Y</v>
      </c>
    </row>
    <row r="214" spans="1:84" x14ac:dyDescent="0.3">
      <c r="A214" s="1">
        <v>2017</v>
      </c>
      <c r="B214" s="1">
        <v>12</v>
      </c>
      <c r="C214" s="1">
        <v>11</v>
      </c>
      <c r="D214" s="1" t="str">
        <f t="shared" si="33"/>
        <v>12/11/2017</v>
      </c>
      <c r="E214" s="1" t="s">
        <v>98</v>
      </c>
      <c r="F214" s="1" t="s">
        <v>84</v>
      </c>
      <c r="G214" s="12" t="str">
        <f>VLOOKUP($F214,[1]SITES!$A$1:$I$35,6,FALSE)</f>
        <v>Nearshore</v>
      </c>
      <c r="H214" s="12" t="str">
        <f>VLOOKUP($F214,[1]SITES!$A$1:$I$35,7,FALSE)</f>
        <v>Island</v>
      </c>
      <c r="I214" s="12" t="str">
        <f>VLOOKUP($F214,[1]SITES!$A$1:$I$35,8,FALSE)</f>
        <v>Nearshore</v>
      </c>
      <c r="J214" s="1" t="s">
        <v>85</v>
      </c>
      <c r="K214" s="16">
        <v>2017</v>
      </c>
      <c r="L214" s="1">
        <v>4</v>
      </c>
      <c r="M214" s="1" t="s">
        <v>86</v>
      </c>
      <c r="O214" s="1" t="s">
        <v>143</v>
      </c>
      <c r="P214" s="1" t="s">
        <v>130</v>
      </c>
      <c r="Q214" s="16">
        <v>13</v>
      </c>
      <c r="R214" s="16">
        <v>5</v>
      </c>
      <c r="S214" s="16">
        <v>16</v>
      </c>
      <c r="T214" s="1">
        <v>3</v>
      </c>
      <c r="BG214" s="17" t="s">
        <v>165</v>
      </c>
      <c r="BQ214" s="16">
        <v>70</v>
      </c>
      <c r="BW214" s="14" t="str">
        <f t="shared" si="34"/>
        <v/>
      </c>
      <c r="BX214" s="15" t="str">
        <f t="shared" si="35"/>
        <v/>
      </c>
      <c r="BY214" s="15">
        <f t="shared" si="36"/>
        <v>70</v>
      </c>
      <c r="BZ214" s="14" t="str">
        <f t="shared" si="37"/>
        <v/>
      </c>
      <c r="CA214" s="14">
        <f t="shared" si="38"/>
        <v>3</v>
      </c>
      <c r="CB214" s="14" t="str">
        <f t="shared" si="39"/>
        <v/>
      </c>
      <c r="CC214" s="14" t="str">
        <f t="shared" si="40"/>
        <v/>
      </c>
      <c r="CD214" s="14" t="str">
        <f t="shared" si="41"/>
        <v/>
      </c>
      <c r="CE214" s="14" t="str">
        <f t="shared" si="42"/>
        <v/>
      </c>
      <c r="CF214" s="14" t="str">
        <f t="shared" si="43"/>
        <v>N</v>
      </c>
    </row>
    <row r="215" spans="1:84" x14ac:dyDescent="0.3">
      <c r="A215" s="1">
        <v>2017</v>
      </c>
      <c r="B215" s="1">
        <v>12</v>
      </c>
      <c r="C215" s="1">
        <v>11</v>
      </c>
      <c r="D215" s="1" t="str">
        <f t="shared" si="33"/>
        <v>12/11/2017</v>
      </c>
      <c r="E215" s="1" t="s">
        <v>98</v>
      </c>
      <c r="F215" s="1" t="s">
        <v>84</v>
      </c>
      <c r="G215" s="12" t="str">
        <f>VLOOKUP($F215,[1]SITES!$A$1:$I$35,6,FALSE)</f>
        <v>Nearshore</v>
      </c>
      <c r="H215" s="12" t="str">
        <f>VLOOKUP($F215,[1]SITES!$A$1:$I$35,7,FALSE)</f>
        <v>Island</v>
      </c>
      <c r="I215" s="12" t="str">
        <f>VLOOKUP($F215,[1]SITES!$A$1:$I$35,8,FALSE)</f>
        <v>Nearshore</v>
      </c>
      <c r="J215" s="1" t="s">
        <v>85</v>
      </c>
      <c r="K215" s="16">
        <v>2017</v>
      </c>
      <c r="L215" s="1">
        <v>4</v>
      </c>
      <c r="M215" s="1" t="s">
        <v>86</v>
      </c>
      <c r="O215" s="1" t="s">
        <v>143</v>
      </c>
      <c r="P215" s="1" t="s">
        <v>130</v>
      </c>
      <c r="Q215" s="16">
        <v>14</v>
      </c>
      <c r="R215" s="16">
        <v>11</v>
      </c>
      <c r="S215" s="16">
        <v>15</v>
      </c>
      <c r="AU215" s="1" t="s">
        <v>140</v>
      </c>
      <c r="AV215" s="1">
        <v>2</v>
      </c>
      <c r="AY215" s="1" t="s">
        <v>120</v>
      </c>
      <c r="AZ215" s="1">
        <v>1</v>
      </c>
      <c r="BQ215" s="16">
        <v>10</v>
      </c>
      <c r="BW215" s="14" t="str">
        <f t="shared" si="34"/>
        <v/>
      </c>
      <c r="BX215" s="15" t="str">
        <f t="shared" si="35"/>
        <v/>
      </c>
      <c r="BY215" s="15">
        <f t="shared" si="36"/>
        <v>10</v>
      </c>
      <c r="BZ215" s="14" t="str">
        <f t="shared" si="37"/>
        <v/>
      </c>
      <c r="CA215" s="14" t="str">
        <f t="shared" si="38"/>
        <v/>
      </c>
      <c r="CB215" s="14" t="str">
        <f t="shared" si="39"/>
        <v/>
      </c>
      <c r="CC215" s="14" t="str">
        <f t="shared" si="40"/>
        <v/>
      </c>
      <c r="CD215" s="14" t="str">
        <f t="shared" si="41"/>
        <v/>
      </c>
      <c r="CE215" s="14">
        <f t="shared" si="42"/>
        <v>2</v>
      </c>
      <c r="CF215" s="14" t="str">
        <f t="shared" si="43"/>
        <v>N</v>
      </c>
    </row>
    <row r="216" spans="1:84" x14ac:dyDescent="0.3">
      <c r="A216" s="1">
        <v>2017</v>
      </c>
      <c r="B216" s="1">
        <v>12</v>
      </c>
      <c r="C216" s="1">
        <v>11</v>
      </c>
      <c r="D216" s="1" t="str">
        <f t="shared" si="33"/>
        <v>12/11/2017</v>
      </c>
      <c r="E216" s="1" t="s">
        <v>98</v>
      </c>
      <c r="F216" s="1" t="s">
        <v>84</v>
      </c>
      <c r="G216" s="12" t="str">
        <f>VLOOKUP($F216,[1]SITES!$A$1:$I$35,6,FALSE)</f>
        <v>Nearshore</v>
      </c>
      <c r="H216" s="12" t="str">
        <f>VLOOKUP($F216,[1]SITES!$A$1:$I$35,7,FALSE)</f>
        <v>Island</v>
      </c>
      <c r="I216" s="12" t="str">
        <f>VLOOKUP($F216,[1]SITES!$A$1:$I$35,8,FALSE)</f>
        <v>Nearshore</v>
      </c>
      <c r="J216" s="1" t="s">
        <v>85</v>
      </c>
      <c r="K216" s="16">
        <v>2017</v>
      </c>
      <c r="L216" s="1">
        <v>4</v>
      </c>
      <c r="M216" s="1" t="s">
        <v>86</v>
      </c>
      <c r="O216" s="1" t="s">
        <v>143</v>
      </c>
      <c r="P216" s="1" t="s">
        <v>140</v>
      </c>
      <c r="Q216" s="16">
        <v>13</v>
      </c>
      <c r="R216" s="16">
        <v>2</v>
      </c>
      <c r="S216" s="16">
        <v>23</v>
      </c>
      <c r="AU216" s="1" t="s">
        <v>149</v>
      </c>
      <c r="AV216" s="1">
        <v>3</v>
      </c>
      <c r="BG216" s="17" t="s">
        <v>165</v>
      </c>
      <c r="BI216" s="1">
        <v>8</v>
      </c>
      <c r="BQ216" s="16">
        <v>5</v>
      </c>
      <c r="BW216" s="14" t="str">
        <f t="shared" si="34"/>
        <v/>
      </c>
      <c r="BX216" s="15">
        <f t="shared" si="35"/>
        <v>8</v>
      </c>
      <c r="BY216" s="15">
        <f t="shared" si="36"/>
        <v>5</v>
      </c>
      <c r="BZ216" s="14" t="str">
        <f t="shared" si="37"/>
        <v/>
      </c>
      <c r="CA216" s="14" t="str">
        <f t="shared" si="38"/>
        <v/>
      </c>
      <c r="CB216" s="14" t="str">
        <f t="shared" si="39"/>
        <v/>
      </c>
      <c r="CC216" s="14" t="str">
        <f t="shared" si="40"/>
        <v/>
      </c>
      <c r="CD216" s="14" t="str">
        <f t="shared" si="41"/>
        <v/>
      </c>
      <c r="CE216" s="14">
        <f t="shared" si="42"/>
        <v>3</v>
      </c>
      <c r="CF216" s="14" t="str">
        <f t="shared" si="43"/>
        <v>Y</v>
      </c>
    </row>
    <row r="217" spans="1:84" x14ac:dyDescent="0.3">
      <c r="A217" s="1">
        <v>2017</v>
      </c>
      <c r="B217" s="1">
        <v>12</v>
      </c>
      <c r="C217" s="1">
        <v>11</v>
      </c>
      <c r="D217" s="1" t="str">
        <f t="shared" si="33"/>
        <v>12/11/2017</v>
      </c>
      <c r="E217" s="1" t="s">
        <v>98</v>
      </c>
      <c r="F217" s="1" t="s">
        <v>84</v>
      </c>
      <c r="G217" s="12" t="str">
        <f>VLOOKUP($F217,[1]SITES!$A$1:$I$35,6,FALSE)</f>
        <v>Nearshore</v>
      </c>
      <c r="H217" s="12" t="str">
        <f>VLOOKUP($F217,[1]SITES!$A$1:$I$35,7,FALSE)</f>
        <v>Island</v>
      </c>
      <c r="I217" s="12" t="str">
        <f>VLOOKUP($F217,[1]SITES!$A$1:$I$35,8,FALSE)</f>
        <v>Nearshore</v>
      </c>
      <c r="J217" s="1" t="s">
        <v>85</v>
      </c>
      <c r="K217" s="16">
        <v>2017</v>
      </c>
      <c r="L217" s="1">
        <v>4</v>
      </c>
      <c r="M217" s="1" t="s">
        <v>86</v>
      </c>
      <c r="O217" s="1" t="s">
        <v>143</v>
      </c>
      <c r="P217" s="1" t="s">
        <v>119</v>
      </c>
      <c r="Q217" s="16">
        <v>16</v>
      </c>
      <c r="R217" s="16">
        <v>13</v>
      </c>
      <c r="S217" s="16">
        <v>1</v>
      </c>
      <c r="BQ217" s="16">
        <v>25</v>
      </c>
      <c r="BW217" s="14" t="str">
        <f t="shared" si="34"/>
        <v/>
      </c>
      <c r="BX217" s="15" t="str">
        <f t="shared" si="35"/>
        <v/>
      </c>
      <c r="BY217" s="15">
        <f t="shared" si="36"/>
        <v>25</v>
      </c>
      <c r="BZ217" s="14" t="str">
        <f t="shared" si="37"/>
        <v/>
      </c>
      <c r="CA217" s="14" t="str">
        <f t="shared" si="38"/>
        <v/>
      </c>
      <c r="CB217" s="14" t="str">
        <f t="shared" si="39"/>
        <v/>
      </c>
      <c r="CC217" s="14" t="str">
        <f t="shared" si="40"/>
        <v/>
      </c>
      <c r="CD217" s="14" t="str">
        <f t="shared" si="41"/>
        <v/>
      </c>
      <c r="CE217" s="14" t="str">
        <f t="shared" si="42"/>
        <v/>
      </c>
      <c r="CF217" s="14" t="str">
        <f t="shared" si="43"/>
        <v>N</v>
      </c>
    </row>
    <row r="218" spans="1:84" x14ac:dyDescent="0.3">
      <c r="A218" s="1">
        <v>2017</v>
      </c>
      <c r="B218" s="1">
        <v>12</v>
      </c>
      <c r="C218" s="1">
        <v>11</v>
      </c>
      <c r="D218" s="1" t="str">
        <f t="shared" si="33"/>
        <v>12/11/2017</v>
      </c>
      <c r="E218" s="1" t="s">
        <v>98</v>
      </c>
      <c r="F218" s="1" t="s">
        <v>84</v>
      </c>
      <c r="G218" s="12" t="str">
        <f>VLOOKUP($F218,[1]SITES!$A$1:$I$35,6,FALSE)</f>
        <v>Nearshore</v>
      </c>
      <c r="H218" s="12" t="str">
        <f>VLOOKUP($F218,[1]SITES!$A$1:$I$35,7,FALSE)</f>
        <v>Island</v>
      </c>
      <c r="I218" s="12" t="str">
        <f>VLOOKUP($F218,[1]SITES!$A$1:$I$35,8,FALSE)</f>
        <v>Nearshore</v>
      </c>
      <c r="J218" s="1" t="s">
        <v>85</v>
      </c>
      <c r="K218" s="16">
        <v>2017</v>
      </c>
      <c r="L218" s="1">
        <v>4</v>
      </c>
      <c r="M218" s="1" t="s">
        <v>86</v>
      </c>
      <c r="O218" s="1" t="s">
        <v>143</v>
      </c>
      <c r="P218" s="1" t="s">
        <v>136</v>
      </c>
      <c r="Q218" s="16">
        <v>23</v>
      </c>
      <c r="R218" s="16">
        <v>14</v>
      </c>
      <c r="S218" s="16">
        <v>13</v>
      </c>
      <c r="Y218" s="1" t="s">
        <v>128</v>
      </c>
      <c r="Z218" s="1">
        <v>3</v>
      </c>
      <c r="AC218" s="1" t="s">
        <v>103</v>
      </c>
      <c r="AD218" s="1">
        <v>10</v>
      </c>
      <c r="BC218" s="1" t="s">
        <v>101</v>
      </c>
      <c r="BD218" s="1">
        <v>8</v>
      </c>
      <c r="BG218" s="17" t="s">
        <v>159</v>
      </c>
      <c r="BQ218" s="16">
        <v>13</v>
      </c>
      <c r="BR218" s="16">
        <v>2</v>
      </c>
      <c r="BW218" s="14" t="str">
        <f t="shared" si="34"/>
        <v/>
      </c>
      <c r="BX218" s="15" t="str">
        <f t="shared" si="35"/>
        <v/>
      </c>
      <c r="BY218" s="15">
        <f t="shared" si="36"/>
        <v>15</v>
      </c>
      <c r="BZ218" s="14">
        <f t="shared" si="37"/>
        <v>8</v>
      </c>
      <c r="CA218" s="14">
        <f t="shared" si="38"/>
        <v>3</v>
      </c>
      <c r="CB218" s="14">
        <f t="shared" si="39"/>
        <v>10</v>
      </c>
      <c r="CC218" s="14" t="str">
        <f t="shared" si="40"/>
        <v/>
      </c>
      <c r="CD218" s="14" t="str">
        <f t="shared" si="41"/>
        <v/>
      </c>
      <c r="CE218" s="14" t="str">
        <f t="shared" si="42"/>
        <v/>
      </c>
      <c r="CF218" s="14" t="str">
        <f t="shared" si="43"/>
        <v>N</v>
      </c>
    </row>
    <row r="219" spans="1:84" x14ac:dyDescent="0.3">
      <c r="A219" s="1">
        <v>2017</v>
      </c>
      <c r="B219" s="1">
        <v>12</v>
      </c>
      <c r="C219" s="1">
        <v>11</v>
      </c>
      <c r="D219" s="1" t="str">
        <f t="shared" si="33"/>
        <v>12/11/2017</v>
      </c>
      <c r="E219" s="1" t="s">
        <v>98</v>
      </c>
      <c r="F219" s="1" t="s">
        <v>84</v>
      </c>
      <c r="G219" s="12" t="str">
        <f>VLOOKUP($F219,[1]SITES!$A$1:$I$35,6,FALSE)</f>
        <v>Nearshore</v>
      </c>
      <c r="H219" s="12" t="str">
        <f>VLOOKUP($F219,[1]SITES!$A$1:$I$35,7,FALSE)</f>
        <v>Island</v>
      </c>
      <c r="I219" s="12" t="str">
        <f>VLOOKUP($F219,[1]SITES!$A$1:$I$35,8,FALSE)</f>
        <v>Nearshore</v>
      </c>
      <c r="J219" s="1" t="s">
        <v>85</v>
      </c>
      <c r="K219" s="16">
        <v>2017</v>
      </c>
      <c r="L219" s="1">
        <v>4</v>
      </c>
      <c r="M219" s="1" t="s">
        <v>86</v>
      </c>
      <c r="O219" s="1" t="s">
        <v>143</v>
      </c>
      <c r="P219" s="1" t="s">
        <v>119</v>
      </c>
      <c r="Q219" s="16">
        <v>17</v>
      </c>
      <c r="R219" s="16">
        <v>14</v>
      </c>
      <c r="S219" s="16">
        <v>1</v>
      </c>
      <c r="T219" s="1">
        <v>3</v>
      </c>
      <c r="BQ219" s="16">
        <v>5</v>
      </c>
      <c r="BW219" s="14" t="str">
        <f t="shared" si="34"/>
        <v/>
      </c>
      <c r="BX219" s="15" t="str">
        <f t="shared" si="35"/>
        <v/>
      </c>
      <c r="BY219" s="15">
        <f t="shared" si="36"/>
        <v>5</v>
      </c>
      <c r="BZ219" s="14" t="str">
        <f t="shared" si="37"/>
        <v/>
      </c>
      <c r="CA219" s="14">
        <f t="shared" si="38"/>
        <v>3</v>
      </c>
      <c r="CB219" s="14" t="str">
        <f t="shared" si="39"/>
        <v/>
      </c>
      <c r="CC219" s="14" t="str">
        <f t="shared" si="40"/>
        <v/>
      </c>
      <c r="CD219" s="14" t="str">
        <f t="shared" si="41"/>
        <v/>
      </c>
      <c r="CE219" s="14" t="str">
        <f t="shared" si="42"/>
        <v/>
      </c>
      <c r="CF219" s="14" t="str">
        <f t="shared" si="43"/>
        <v>N</v>
      </c>
    </row>
    <row r="220" spans="1:84" x14ac:dyDescent="0.3">
      <c r="A220" s="1">
        <v>2017</v>
      </c>
      <c r="B220" s="1">
        <v>12</v>
      </c>
      <c r="C220" s="1">
        <v>11</v>
      </c>
      <c r="D220" s="1" t="str">
        <f t="shared" si="33"/>
        <v>12/11/2017</v>
      </c>
      <c r="E220" s="1" t="s">
        <v>98</v>
      </c>
      <c r="F220" s="1" t="s">
        <v>84</v>
      </c>
      <c r="G220" s="12" t="str">
        <f>VLOOKUP($F220,[1]SITES!$A$1:$I$35,6,FALSE)</f>
        <v>Nearshore</v>
      </c>
      <c r="H220" s="12" t="str">
        <f>VLOOKUP($F220,[1]SITES!$A$1:$I$35,7,FALSE)</f>
        <v>Island</v>
      </c>
      <c r="I220" s="12" t="str">
        <f>VLOOKUP($F220,[1]SITES!$A$1:$I$35,8,FALSE)</f>
        <v>Nearshore</v>
      </c>
      <c r="J220" s="1" t="s">
        <v>85</v>
      </c>
      <c r="K220" s="16">
        <v>2017</v>
      </c>
      <c r="L220" s="1">
        <v>4</v>
      </c>
      <c r="M220" s="1" t="s">
        <v>86</v>
      </c>
      <c r="O220" s="1" t="s">
        <v>143</v>
      </c>
      <c r="P220" s="1" t="s">
        <v>119</v>
      </c>
      <c r="Q220" s="16">
        <v>9</v>
      </c>
      <c r="R220" s="16">
        <v>6</v>
      </c>
      <c r="S220" s="16">
        <v>1</v>
      </c>
      <c r="T220" s="1">
        <v>4</v>
      </c>
      <c r="AT220" s="1">
        <v>1</v>
      </c>
      <c r="BW220" s="14" t="str">
        <f t="shared" si="34"/>
        <v/>
      </c>
      <c r="BX220" s="15" t="str">
        <f t="shared" si="35"/>
        <v/>
      </c>
      <c r="BY220" s="15" t="str">
        <f t="shared" si="36"/>
        <v/>
      </c>
      <c r="BZ220" s="14" t="str">
        <f t="shared" si="37"/>
        <v/>
      </c>
      <c r="CA220" s="14">
        <f t="shared" si="38"/>
        <v>4</v>
      </c>
      <c r="CB220" s="14" t="str">
        <f t="shared" si="39"/>
        <v/>
      </c>
      <c r="CC220" s="14" t="str">
        <f t="shared" si="40"/>
        <v/>
      </c>
      <c r="CD220" s="14" t="str">
        <f t="shared" si="41"/>
        <v/>
      </c>
      <c r="CE220" s="14" t="str">
        <f t="shared" si="42"/>
        <v/>
      </c>
      <c r="CF220" s="14" t="str">
        <f t="shared" si="43"/>
        <v>N</v>
      </c>
    </row>
    <row r="221" spans="1:84" x14ac:dyDescent="0.3">
      <c r="A221" s="1">
        <v>2017</v>
      </c>
      <c r="B221" s="1">
        <v>12</v>
      </c>
      <c r="C221" s="1">
        <v>11</v>
      </c>
      <c r="D221" s="1" t="str">
        <f t="shared" si="33"/>
        <v>12/11/2017</v>
      </c>
      <c r="E221" s="1" t="s">
        <v>98</v>
      </c>
      <c r="F221" s="1" t="s">
        <v>84</v>
      </c>
      <c r="G221" s="12" t="str">
        <f>VLOOKUP($F221,[1]SITES!$A$1:$I$35,6,FALSE)</f>
        <v>Nearshore</v>
      </c>
      <c r="H221" s="12" t="str">
        <f>VLOOKUP($F221,[1]SITES!$A$1:$I$35,7,FALSE)</f>
        <v>Island</v>
      </c>
      <c r="I221" s="12" t="str">
        <f>VLOOKUP($F221,[1]SITES!$A$1:$I$35,8,FALSE)</f>
        <v>Nearshore</v>
      </c>
      <c r="J221" s="1" t="s">
        <v>85</v>
      </c>
      <c r="K221" s="16">
        <v>2017</v>
      </c>
      <c r="L221" s="1">
        <v>4</v>
      </c>
      <c r="M221" s="1" t="s">
        <v>86</v>
      </c>
      <c r="O221" s="1" t="s">
        <v>143</v>
      </c>
      <c r="P221" s="1" t="s">
        <v>130</v>
      </c>
      <c r="Q221" s="16">
        <v>13</v>
      </c>
      <c r="R221" s="16">
        <v>10</v>
      </c>
      <c r="S221" s="16">
        <v>4</v>
      </c>
      <c r="T221" s="1">
        <v>2</v>
      </c>
      <c r="AU221" s="1" t="s">
        <v>149</v>
      </c>
      <c r="AV221" s="1">
        <v>3</v>
      </c>
      <c r="BG221" s="17" t="s">
        <v>165</v>
      </c>
      <c r="BQ221" s="16">
        <v>17</v>
      </c>
      <c r="BW221" s="14" t="str">
        <f t="shared" si="34"/>
        <v/>
      </c>
      <c r="BX221" s="15" t="str">
        <f t="shared" si="35"/>
        <v/>
      </c>
      <c r="BY221" s="15">
        <f t="shared" si="36"/>
        <v>17</v>
      </c>
      <c r="BZ221" s="14" t="str">
        <f t="shared" si="37"/>
        <v/>
      </c>
      <c r="CA221" s="14">
        <f t="shared" si="38"/>
        <v>2</v>
      </c>
      <c r="CB221" s="14" t="str">
        <f t="shared" si="39"/>
        <v/>
      </c>
      <c r="CC221" s="14" t="str">
        <f t="shared" si="40"/>
        <v/>
      </c>
      <c r="CD221" s="14" t="str">
        <f t="shared" si="41"/>
        <v/>
      </c>
      <c r="CE221" s="14">
        <f t="shared" si="42"/>
        <v>3</v>
      </c>
      <c r="CF221" s="14" t="str">
        <f t="shared" si="43"/>
        <v>N</v>
      </c>
    </row>
    <row r="222" spans="1:84" x14ac:dyDescent="0.3">
      <c r="A222" s="1">
        <v>2017</v>
      </c>
      <c r="B222" s="1">
        <v>12</v>
      </c>
      <c r="C222" s="1">
        <v>11</v>
      </c>
      <c r="D222" s="1" t="str">
        <f t="shared" si="33"/>
        <v>12/11/2017</v>
      </c>
      <c r="E222" s="1" t="s">
        <v>98</v>
      </c>
      <c r="F222" s="1" t="s">
        <v>84</v>
      </c>
      <c r="G222" s="12" t="str">
        <f>VLOOKUP($F222,[1]SITES!$A$1:$I$35,6,FALSE)</f>
        <v>Nearshore</v>
      </c>
      <c r="H222" s="12" t="str">
        <f>VLOOKUP($F222,[1]SITES!$A$1:$I$35,7,FALSE)</f>
        <v>Island</v>
      </c>
      <c r="I222" s="12" t="str">
        <f>VLOOKUP($F222,[1]SITES!$A$1:$I$35,8,FALSE)</f>
        <v>Nearshore</v>
      </c>
      <c r="J222" s="1" t="s">
        <v>85</v>
      </c>
      <c r="K222" s="16">
        <v>2017</v>
      </c>
      <c r="L222" s="1">
        <v>5</v>
      </c>
      <c r="M222" s="1" t="s">
        <v>86</v>
      </c>
      <c r="O222" s="1" t="s">
        <v>143</v>
      </c>
      <c r="P222" s="1" t="s">
        <v>119</v>
      </c>
      <c r="Q222" s="16">
        <v>20</v>
      </c>
      <c r="R222" s="16">
        <v>14</v>
      </c>
      <c r="S222" s="16">
        <v>3</v>
      </c>
      <c r="Y222" s="1" t="s">
        <v>128</v>
      </c>
      <c r="Z222" s="1">
        <v>3</v>
      </c>
      <c r="BG222" s="17" t="s">
        <v>163</v>
      </c>
      <c r="BJ222" s="1">
        <v>3</v>
      </c>
      <c r="BQ222" s="16">
        <v>6</v>
      </c>
      <c r="BW222" s="14" t="str">
        <f t="shared" si="34"/>
        <v/>
      </c>
      <c r="BX222" s="15">
        <f t="shared" si="35"/>
        <v>3</v>
      </c>
      <c r="BY222" s="15">
        <f t="shared" si="36"/>
        <v>6</v>
      </c>
      <c r="BZ222" s="14" t="str">
        <f t="shared" si="37"/>
        <v/>
      </c>
      <c r="CA222" s="14">
        <f t="shared" si="38"/>
        <v>3</v>
      </c>
      <c r="CB222" s="14" t="str">
        <f t="shared" si="39"/>
        <v/>
      </c>
      <c r="CC222" s="14" t="str">
        <f t="shared" si="40"/>
        <v/>
      </c>
      <c r="CD222" s="14" t="str">
        <f t="shared" si="41"/>
        <v/>
      </c>
      <c r="CE222" s="14" t="str">
        <f t="shared" si="42"/>
        <v/>
      </c>
      <c r="CF222" s="14" t="str">
        <f t="shared" si="43"/>
        <v>Y</v>
      </c>
    </row>
    <row r="223" spans="1:84" x14ac:dyDescent="0.3">
      <c r="A223" s="1">
        <v>2017</v>
      </c>
      <c r="B223" s="1">
        <v>12</v>
      </c>
      <c r="C223" s="1">
        <v>11</v>
      </c>
      <c r="D223" s="1" t="str">
        <f t="shared" si="33"/>
        <v>12/11/2017</v>
      </c>
      <c r="E223" s="1" t="s">
        <v>98</v>
      </c>
      <c r="F223" s="1" t="s">
        <v>84</v>
      </c>
      <c r="G223" s="12" t="str">
        <f>VLOOKUP($F223,[1]SITES!$A$1:$I$35,6,FALSE)</f>
        <v>Nearshore</v>
      </c>
      <c r="H223" s="12" t="str">
        <f>VLOOKUP($F223,[1]SITES!$A$1:$I$35,7,FALSE)</f>
        <v>Island</v>
      </c>
      <c r="I223" s="12" t="str">
        <f>VLOOKUP($F223,[1]SITES!$A$1:$I$35,8,FALSE)</f>
        <v>Nearshore</v>
      </c>
      <c r="J223" s="1" t="s">
        <v>85</v>
      </c>
      <c r="K223" s="16">
        <v>2017</v>
      </c>
      <c r="L223" s="1">
        <v>5</v>
      </c>
      <c r="M223" s="1" t="s">
        <v>86</v>
      </c>
      <c r="O223" s="1" t="s">
        <v>143</v>
      </c>
      <c r="P223" s="1" t="s">
        <v>118</v>
      </c>
      <c r="Q223" s="16">
        <v>4</v>
      </c>
      <c r="R223" s="16">
        <v>3</v>
      </c>
      <c r="S223" s="16">
        <v>1</v>
      </c>
      <c r="T223" s="1">
        <v>4</v>
      </c>
      <c r="BG223" s="17" t="s">
        <v>166</v>
      </c>
      <c r="BI223" s="1">
        <v>6</v>
      </c>
      <c r="BR223" s="16">
        <v>2</v>
      </c>
      <c r="BW223" s="14" t="str">
        <f t="shared" si="34"/>
        <v/>
      </c>
      <c r="BX223" s="15">
        <f t="shared" si="35"/>
        <v>6</v>
      </c>
      <c r="BY223" s="15">
        <f t="shared" si="36"/>
        <v>2</v>
      </c>
      <c r="BZ223" s="14" t="str">
        <f t="shared" si="37"/>
        <v/>
      </c>
      <c r="CA223" s="14">
        <f t="shared" si="38"/>
        <v>4</v>
      </c>
      <c r="CB223" s="14" t="str">
        <f t="shared" si="39"/>
        <v/>
      </c>
      <c r="CC223" s="14" t="str">
        <f t="shared" si="40"/>
        <v/>
      </c>
      <c r="CD223" s="14" t="str">
        <f t="shared" si="41"/>
        <v/>
      </c>
      <c r="CE223" s="14" t="str">
        <f t="shared" si="42"/>
        <v/>
      </c>
      <c r="CF223" s="14" t="str">
        <f t="shared" si="43"/>
        <v>Y</v>
      </c>
    </row>
    <row r="224" spans="1:84" x14ac:dyDescent="0.3">
      <c r="A224" s="1">
        <v>2017</v>
      </c>
      <c r="B224" s="1">
        <v>12</v>
      </c>
      <c r="C224" s="1">
        <v>11</v>
      </c>
      <c r="D224" s="1" t="str">
        <f t="shared" si="33"/>
        <v>12/11/2017</v>
      </c>
      <c r="E224" s="1" t="s">
        <v>98</v>
      </c>
      <c r="F224" s="1" t="s">
        <v>84</v>
      </c>
      <c r="G224" s="12" t="str">
        <f>VLOOKUP($F224,[1]SITES!$A$1:$I$35,6,FALSE)</f>
        <v>Nearshore</v>
      </c>
      <c r="H224" s="12" t="str">
        <f>VLOOKUP($F224,[1]SITES!$A$1:$I$35,7,FALSE)</f>
        <v>Island</v>
      </c>
      <c r="I224" s="12" t="str">
        <f>VLOOKUP($F224,[1]SITES!$A$1:$I$35,8,FALSE)</f>
        <v>Nearshore</v>
      </c>
      <c r="J224" s="1" t="s">
        <v>85</v>
      </c>
      <c r="K224" s="16">
        <v>2017</v>
      </c>
      <c r="L224" s="1">
        <v>5</v>
      </c>
      <c r="M224" s="1" t="s">
        <v>86</v>
      </c>
      <c r="O224" s="1" t="s">
        <v>143</v>
      </c>
      <c r="P224" s="1" t="s">
        <v>130</v>
      </c>
      <c r="Q224" s="16">
        <v>7</v>
      </c>
      <c r="R224" s="16">
        <v>4</v>
      </c>
      <c r="S224" s="16">
        <v>10</v>
      </c>
      <c r="BQ224" s="16">
        <v>8</v>
      </c>
      <c r="BW224" s="14" t="str">
        <f t="shared" si="34"/>
        <v/>
      </c>
      <c r="BX224" s="15" t="str">
        <f t="shared" si="35"/>
        <v/>
      </c>
      <c r="BY224" s="15">
        <f t="shared" si="36"/>
        <v>8</v>
      </c>
      <c r="BZ224" s="14" t="str">
        <f t="shared" si="37"/>
        <v/>
      </c>
      <c r="CA224" s="14" t="str">
        <f t="shared" si="38"/>
        <v/>
      </c>
      <c r="CB224" s="14" t="str">
        <f t="shared" si="39"/>
        <v/>
      </c>
      <c r="CC224" s="14" t="str">
        <f t="shared" si="40"/>
        <v/>
      </c>
      <c r="CD224" s="14" t="str">
        <f t="shared" si="41"/>
        <v/>
      </c>
      <c r="CE224" s="14" t="str">
        <f t="shared" si="42"/>
        <v/>
      </c>
      <c r="CF224" s="14" t="str">
        <f t="shared" si="43"/>
        <v>N</v>
      </c>
    </row>
    <row r="225" spans="1:84" x14ac:dyDescent="0.3">
      <c r="A225" s="1">
        <v>2017</v>
      </c>
      <c r="B225" s="1">
        <v>12</v>
      </c>
      <c r="C225" s="1">
        <v>11</v>
      </c>
      <c r="D225" s="1" t="str">
        <f t="shared" si="33"/>
        <v>12/11/2017</v>
      </c>
      <c r="E225" s="1" t="s">
        <v>98</v>
      </c>
      <c r="F225" s="1" t="s">
        <v>84</v>
      </c>
      <c r="G225" s="12" t="str">
        <f>VLOOKUP($F225,[1]SITES!$A$1:$I$35,6,FALSE)</f>
        <v>Nearshore</v>
      </c>
      <c r="H225" s="12" t="str">
        <f>VLOOKUP($F225,[1]SITES!$A$1:$I$35,7,FALSE)</f>
        <v>Island</v>
      </c>
      <c r="I225" s="12" t="str">
        <f>VLOOKUP($F225,[1]SITES!$A$1:$I$35,8,FALSE)</f>
        <v>Nearshore</v>
      </c>
      <c r="J225" s="1" t="s">
        <v>85</v>
      </c>
      <c r="K225" s="16">
        <v>2017</v>
      </c>
      <c r="L225" s="1">
        <v>5</v>
      </c>
      <c r="M225" s="1" t="s">
        <v>86</v>
      </c>
      <c r="O225" s="1" t="s">
        <v>143</v>
      </c>
      <c r="P225" s="1" t="s">
        <v>118</v>
      </c>
      <c r="Q225" s="16">
        <v>2</v>
      </c>
      <c r="R225" s="16">
        <v>1</v>
      </c>
      <c r="S225" s="16">
        <v>0.5</v>
      </c>
      <c r="T225" s="1">
        <v>2</v>
      </c>
      <c r="BW225" s="14" t="str">
        <f t="shared" si="34"/>
        <v/>
      </c>
      <c r="BX225" s="15" t="str">
        <f t="shared" si="35"/>
        <v/>
      </c>
      <c r="BY225" s="15" t="str">
        <f t="shared" si="36"/>
        <v/>
      </c>
      <c r="BZ225" s="14" t="str">
        <f t="shared" si="37"/>
        <v/>
      </c>
      <c r="CA225" s="14">
        <f t="shared" si="38"/>
        <v>2</v>
      </c>
      <c r="CB225" s="14" t="str">
        <f t="shared" si="39"/>
        <v/>
      </c>
      <c r="CC225" s="14" t="str">
        <f t="shared" si="40"/>
        <v/>
      </c>
      <c r="CD225" s="14" t="str">
        <f t="shared" si="41"/>
        <v/>
      </c>
      <c r="CE225" s="14" t="str">
        <f t="shared" si="42"/>
        <v/>
      </c>
      <c r="CF225" s="14" t="str">
        <f t="shared" si="43"/>
        <v>N</v>
      </c>
    </row>
    <row r="226" spans="1:84" x14ac:dyDescent="0.3">
      <c r="A226" s="1">
        <v>2017</v>
      </c>
      <c r="B226" s="1">
        <v>12</v>
      </c>
      <c r="C226" s="1">
        <v>11</v>
      </c>
      <c r="D226" s="1" t="str">
        <f t="shared" si="33"/>
        <v>12/11/2017</v>
      </c>
      <c r="E226" s="1" t="s">
        <v>98</v>
      </c>
      <c r="F226" s="1" t="s">
        <v>84</v>
      </c>
      <c r="G226" s="12" t="str">
        <f>VLOOKUP($F226,[1]SITES!$A$1:$I$35,6,FALSE)</f>
        <v>Nearshore</v>
      </c>
      <c r="H226" s="12" t="str">
        <f>VLOOKUP($F226,[1]SITES!$A$1:$I$35,7,FALSE)</f>
        <v>Island</v>
      </c>
      <c r="I226" s="12" t="str">
        <f>VLOOKUP($F226,[1]SITES!$A$1:$I$35,8,FALSE)</f>
        <v>Nearshore</v>
      </c>
      <c r="J226" s="1" t="s">
        <v>85</v>
      </c>
      <c r="K226" s="16">
        <v>2017</v>
      </c>
      <c r="L226" s="1">
        <v>6</v>
      </c>
      <c r="M226" s="1" t="s">
        <v>86</v>
      </c>
      <c r="O226" s="1" t="s">
        <v>143</v>
      </c>
      <c r="P226" s="1" t="s">
        <v>136</v>
      </c>
      <c r="Q226" s="16">
        <v>70</v>
      </c>
      <c r="R226" s="16">
        <v>55</v>
      </c>
      <c r="S226" s="16">
        <v>60</v>
      </c>
      <c r="Y226" s="1" t="s">
        <v>141</v>
      </c>
      <c r="Z226" s="1">
        <v>2</v>
      </c>
      <c r="AA226" s="1" t="s">
        <v>128</v>
      </c>
      <c r="AB226" s="1">
        <v>3</v>
      </c>
      <c r="AY226" s="1" t="s">
        <v>108</v>
      </c>
      <c r="AZ226" s="1">
        <v>1</v>
      </c>
      <c r="BC226" s="1" t="s">
        <v>101</v>
      </c>
      <c r="BD226" s="1">
        <v>15</v>
      </c>
      <c r="BG226" s="17" t="s">
        <v>159</v>
      </c>
      <c r="BQ226" s="16">
        <v>65</v>
      </c>
      <c r="BR226" s="16">
        <v>5</v>
      </c>
      <c r="BW226" s="14" t="str">
        <f t="shared" si="34"/>
        <v/>
      </c>
      <c r="BX226" s="15" t="str">
        <f t="shared" si="35"/>
        <v/>
      </c>
      <c r="BY226" s="15">
        <f t="shared" si="36"/>
        <v>70</v>
      </c>
      <c r="BZ226" s="14">
        <f t="shared" si="37"/>
        <v>15</v>
      </c>
      <c r="CA226" s="14">
        <f t="shared" si="38"/>
        <v>5</v>
      </c>
      <c r="CB226" s="14" t="str">
        <f t="shared" si="39"/>
        <v/>
      </c>
      <c r="CC226" s="14" t="str">
        <f t="shared" si="40"/>
        <v/>
      </c>
      <c r="CD226" s="14" t="str">
        <f t="shared" si="41"/>
        <v/>
      </c>
      <c r="CE226" s="14" t="str">
        <f t="shared" si="42"/>
        <v/>
      </c>
      <c r="CF226" s="14" t="str">
        <f t="shared" si="43"/>
        <v>N</v>
      </c>
    </row>
    <row r="227" spans="1:84" x14ac:dyDescent="0.3">
      <c r="A227" s="1">
        <v>2017</v>
      </c>
      <c r="B227" s="1">
        <v>12</v>
      </c>
      <c r="C227" s="1">
        <v>11</v>
      </c>
      <c r="D227" s="1" t="str">
        <f t="shared" si="33"/>
        <v>12/11/2017</v>
      </c>
      <c r="E227" s="1" t="s">
        <v>98</v>
      </c>
      <c r="F227" s="1" t="s">
        <v>84</v>
      </c>
      <c r="G227" s="12" t="str">
        <f>VLOOKUP($F227,[1]SITES!$A$1:$I$35,6,FALSE)</f>
        <v>Nearshore</v>
      </c>
      <c r="H227" s="12" t="str">
        <f>VLOOKUP($F227,[1]SITES!$A$1:$I$35,7,FALSE)</f>
        <v>Island</v>
      </c>
      <c r="I227" s="12" t="str">
        <f>VLOOKUP($F227,[1]SITES!$A$1:$I$35,8,FALSE)</f>
        <v>Nearshore</v>
      </c>
      <c r="J227" s="1" t="s">
        <v>85</v>
      </c>
      <c r="K227" s="16">
        <v>2017</v>
      </c>
      <c r="L227" s="1">
        <v>6</v>
      </c>
      <c r="M227" s="1" t="s">
        <v>86</v>
      </c>
      <c r="O227" s="1" t="s">
        <v>143</v>
      </c>
      <c r="P227" s="1" t="s">
        <v>94</v>
      </c>
      <c r="Q227" s="16">
        <v>20</v>
      </c>
      <c r="R227" s="16">
        <v>11</v>
      </c>
      <c r="S227" s="16">
        <v>3</v>
      </c>
      <c r="U227" s="1">
        <v>2</v>
      </c>
      <c r="Y227" s="1" t="s">
        <v>128</v>
      </c>
      <c r="Z227" s="1">
        <v>1</v>
      </c>
      <c r="BG227" s="17" t="s">
        <v>201</v>
      </c>
      <c r="BI227" s="1">
        <v>2</v>
      </c>
      <c r="BR227" s="16">
        <v>1</v>
      </c>
      <c r="BW227" s="14" t="str">
        <f t="shared" si="34"/>
        <v/>
      </c>
      <c r="BX227" s="15">
        <f t="shared" si="35"/>
        <v>2</v>
      </c>
      <c r="BY227" s="15">
        <f t="shared" si="36"/>
        <v>1</v>
      </c>
      <c r="BZ227" s="14" t="str">
        <f t="shared" si="37"/>
        <v/>
      </c>
      <c r="CA227" s="14">
        <f t="shared" si="38"/>
        <v>3</v>
      </c>
      <c r="CB227" s="14" t="str">
        <f t="shared" si="39"/>
        <v/>
      </c>
      <c r="CC227" s="14" t="str">
        <f t="shared" si="40"/>
        <v/>
      </c>
      <c r="CD227" s="14" t="str">
        <f t="shared" si="41"/>
        <v/>
      </c>
      <c r="CE227" s="14" t="str">
        <f t="shared" si="42"/>
        <v/>
      </c>
      <c r="CF227" s="14" t="str">
        <f t="shared" si="43"/>
        <v>Y</v>
      </c>
    </row>
    <row r="228" spans="1:84" x14ac:dyDescent="0.3">
      <c r="A228" s="1">
        <v>2017</v>
      </c>
      <c r="B228" s="1">
        <v>12</v>
      </c>
      <c r="C228" s="1">
        <v>11</v>
      </c>
      <c r="D228" s="1" t="str">
        <f t="shared" si="33"/>
        <v>12/11/2017</v>
      </c>
      <c r="E228" s="1" t="s">
        <v>98</v>
      </c>
      <c r="F228" s="1" t="s">
        <v>84</v>
      </c>
      <c r="G228" s="12" t="str">
        <f>VLOOKUP($F228,[1]SITES!$A$1:$I$35,6,FALSE)</f>
        <v>Nearshore</v>
      </c>
      <c r="H228" s="12" t="str">
        <f>VLOOKUP($F228,[1]SITES!$A$1:$I$35,7,FALSE)</f>
        <v>Island</v>
      </c>
      <c r="I228" s="12" t="str">
        <f>VLOOKUP($F228,[1]SITES!$A$1:$I$35,8,FALSE)</f>
        <v>Nearshore</v>
      </c>
      <c r="J228" s="1" t="s">
        <v>85</v>
      </c>
      <c r="K228" s="16">
        <v>2017</v>
      </c>
      <c r="L228" s="1">
        <v>6</v>
      </c>
      <c r="M228" s="1" t="s">
        <v>86</v>
      </c>
      <c r="O228" s="1" t="s">
        <v>143</v>
      </c>
      <c r="P228" s="1" t="s">
        <v>136</v>
      </c>
      <c r="Q228" s="16">
        <v>110</v>
      </c>
      <c r="R228" s="16">
        <v>95</v>
      </c>
      <c r="S228" s="16">
        <v>120</v>
      </c>
      <c r="Y228" s="1" t="s">
        <v>141</v>
      </c>
      <c r="Z228" s="1">
        <v>3</v>
      </c>
      <c r="AI228" s="1">
        <v>5</v>
      </c>
      <c r="AJ228" s="1" t="s">
        <v>89</v>
      </c>
      <c r="AK228" s="1">
        <v>3</v>
      </c>
      <c r="AL228" s="1" t="s">
        <v>115</v>
      </c>
      <c r="AM228" s="1">
        <v>4</v>
      </c>
      <c r="AR228" s="1" t="s">
        <v>117</v>
      </c>
      <c r="AS228" s="1">
        <v>1</v>
      </c>
      <c r="AY228" s="1" t="s">
        <v>50</v>
      </c>
      <c r="AZ228" s="1">
        <v>3</v>
      </c>
      <c r="BG228" s="17" t="s">
        <v>202</v>
      </c>
      <c r="BI228" s="1">
        <v>2</v>
      </c>
      <c r="BQ228" s="16">
        <v>60</v>
      </c>
      <c r="BR228" s="16">
        <v>3</v>
      </c>
      <c r="BW228" s="14" t="str">
        <f t="shared" si="34"/>
        <v/>
      </c>
      <c r="BX228" s="15">
        <f t="shared" si="35"/>
        <v>2</v>
      </c>
      <c r="BY228" s="15">
        <f t="shared" si="36"/>
        <v>63</v>
      </c>
      <c r="BZ228" s="14" t="str">
        <f t="shared" si="37"/>
        <v/>
      </c>
      <c r="CA228" s="14">
        <f t="shared" si="38"/>
        <v>3</v>
      </c>
      <c r="CB228" s="14" t="str">
        <f t="shared" si="39"/>
        <v/>
      </c>
      <c r="CC228" s="14">
        <f t="shared" si="40"/>
        <v>7</v>
      </c>
      <c r="CD228" s="14" t="str">
        <f t="shared" si="41"/>
        <v/>
      </c>
      <c r="CE228" s="14" t="str">
        <f t="shared" si="42"/>
        <v/>
      </c>
      <c r="CF228" s="14" t="str">
        <f t="shared" si="43"/>
        <v>Y</v>
      </c>
    </row>
    <row r="229" spans="1:84" x14ac:dyDescent="0.3">
      <c r="A229" s="1">
        <v>2017</v>
      </c>
      <c r="B229" s="1">
        <v>12</v>
      </c>
      <c r="C229" s="1">
        <v>11</v>
      </c>
      <c r="D229" s="1" t="str">
        <f t="shared" si="33"/>
        <v>12/11/2017</v>
      </c>
      <c r="E229" s="1" t="s">
        <v>98</v>
      </c>
      <c r="F229" s="1" t="s">
        <v>84</v>
      </c>
      <c r="G229" s="12" t="str">
        <f>VLOOKUP($F229,[1]SITES!$A$1:$I$35,6,FALSE)</f>
        <v>Nearshore</v>
      </c>
      <c r="H229" s="12" t="str">
        <f>VLOOKUP($F229,[1]SITES!$A$1:$I$35,7,FALSE)</f>
        <v>Island</v>
      </c>
      <c r="I229" s="12" t="str">
        <f>VLOOKUP($F229,[1]SITES!$A$1:$I$35,8,FALSE)</f>
        <v>Nearshore</v>
      </c>
      <c r="J229" s="1" t="s">
        <v>85</v>
      </c>
      <c r="K229" s="16">
        <v>2017</v>
      </c>
      <c r="L229" s="1">
        <v>6</v>
      </c>
      <c r="M229" s="1" t="s">
        <v>86</v>
      </c>
      <c r="O229" s="1" t="s">
        <v>143</v>
      </c>
      <c r="P229" s="1" t="s">
        <v>94</v>
      </c>
      <c r="Q229" s="16">
        <v>5</v>
      </c>
      <c r="R229" s="16">
        <v>4</v>
      </c>
      <c r="S229" s="16">
        <v>1</v>
      </c>
      <c r="BI229" s="1">
        <v>10</v>
      </c>
      <c r="BW229" s="14" t="str">
        <f t="shared" si="34"/>
        <v/>
      </c>
      <c r="BX229" s="15">
        <f t="shared" si="35"/>
        <v>10</v>
      </c>
      <c r="BY229" s="15" t="str">
        <f t="shared" si="36"/>
        <v/>
      </c>
      <c r="BZ229" s="14" t="str">
        <f t="shared" si="37"/>
        <v/>
      </c>
      <c r="CA229" s="14" t="str">
        <f t="shared" si="38"/>
        <v/>
      </c>
      <c r="CB229" s="14" t="str">
        <f t="shared" si="39"/>
        <v/>
      </c>
      <c r="CC229" s="14" t="str">
        <f t="shared" si="40"/>
        <v/>
      </c>
      <c r="CD229" s="14" t="str">
        <f t="shared" si="41"/>
        <v/>
      </c>
      <c r="CE229" s="14" t="str">
        <f t="shared" si="42"/>
        <v/>
      </c>
      <c r="CF229" s="14" t="str">
        <f t="shared" si="43"/>
        <v>Y</v>
      </c>
    </row>
    <row r="230" spans="1:84" x14ac:dyDescent="0.3">
      <c r="A230" s="1">
        <v>2017</v>
      </c>
      <c r="B230" s="1">
        <v>12</v>
      </c>
      <c r="C230" s="1">
        <v>11</v>
      </c>
      <c r="D230" s="1" t="str">
        <f t="shared" si="33"/>
        <v>12/11/2017</v>
      </c>
      <c r="E230" s="1" t="s">
        <v>98</v>
      </c>
      <c r="F230" s="1" t="s">
        <v>84</v>
      </c>
      <c r="G230" s="12" t="str">
        <f>VLOOKUP($F230,[1]SITES!$A$1:$I$35,6,FALSE)</f>
        <v>Nearshore</v>
      </c>
      <c r="H230" s="12" t="str">
        <f>VLOOKUP($F230,[1]SITES!$A$1:$I$35,7,FALSE)</f>
        <v>Island</v>
      </c>
      <c r="I230" s="12" t="str">
        <f>VLOOKUP($F230,[1]SITES!$A$1:$I$35,8,FALSE)</f>
        <v>Nearshore</v>
      </c>
      <c r="J230" s="1" t="s">
        <v>85</v>
      </c>
      <c r="K230" s="16">
        <v>2017</v>
      </c>
      <c r="L230" s="1">
        <v>6</v>
      </c>
      <c r="M230" s="1" t="s">
        <v>86</v>
      </c>
      <c r="O230" s="1" t="s">
        <v>143</v>
      </c>
      <c r="P230" s="1" t="s">
        <v>119</v>
      </c>
      <c r="Q230" s="16">
        <v>15</v>
      </c>
      <c r="R230" s="16">
        <v>13</v>
      </c>
      <c r="S230" s="16">
        <v>2</v>
      </c>
      <c r="T230" s="1">
        <v>2</v>
      </c>
      <c r="AT230" s="1">
        <v>1</v>
      </c>
      <c r="BA230" s="1" t="s">
        <v>100</v>
      </c>
      <c r="BB230" s="1">
        <v>1</v>
      </c>
      <c r="BI230" s="1">
        <v>4</v>
      </c>
      <c r="BQ230" s="16">
        <v>5</v>
      </c>
      <c r="BW230" s="14" t="str">
        <f t="shared" si="34"/>
        <v/>
      </c>
      <c r="BX230" s="15">
        <f t="shared" si="35"/>
        <v>4</v>
      </c>
      <c r="BY230" s="15">
        <f t="shared" si="36"/>
        <v>5</v>
      </c>
      <c r="BZ230" s="14" t="str">
        <f t="shared" si="37"/>
        <v/>
      </c>
      <c r="CA230" s="14">
        <f t="shared" si="38"/>
        <v>2</v>
      </c>
      <c r="CB230" s="14" t="str">
        <f t="shared" si="39"/>
        <v/>
      </c>
      <c r="CC230" s="14" t="str">
        <f t="shared" si="40"/>
        <v/>
      </c>
      <c r="CD230" s="14" t="str">
        <f t="shared" si="41"/>
        <v/>
      </c>
      <c r="CE230" s="14" t="str">
        <f t="shared" si="42"/>
        <v/>
      </c>
      <c r="CF230" s="14" t="str">
        <f t="shared" si="43"/>
        <v>Y</v>
      </c>
    </row>
    <row r="231" spans="1:84" x14ac:dyDescent="0.3">
      <c r="A231" s="1">
        <v>2017</v>
      </c>
      <c r="B231" s="1">
        <v>12</v>
      </c>
      <c r="C231" s="1">
        <v>11</v>
      </c>
      <c r="D231" s="1" t="str">
        <f t="shared" si="33"/>
        <v>12/11/2017</v>
      </c>
      <c r="E231" s="1" t="s">
        <v>98</v>
      </c>
      <c r="F231" s="1" t="s">
        <v>84</v>
      </c>
      <c r="G231" s="12" t="str">
        <f>VLOOKUP($F231,[1]SITES!$A$1:$I$35,6,FALSE)</f>
        <v>Nearshore</v>
      </c>
      <c r="H231" s="12" t="str">
        <f>VLOOKUP($F231,[1]SITES!$A$1:$I$35,7,FALSE)</f>
        <v>Island</v>
      </c>
      <c r="I231" s="12" t="str">
        <f>VLOOKUP($F231,[1]SITES!$A$1:$I$35,8,FALSE)</f>
        <v>Nearshore</v>
      </c>
      <c r="J231" s="1" t="s">
        <v>85</v>
      </c>
      <c r="K231" s="16">
        <v>2017</v>
      </c>
      <c r="L231" s="1">
        <v>6</v>
      </c>
      <c r="M231" s="1" t="s">
        <v>86</v>
      </c>
      <c r="O231" s="1" t="s">
        <v>143</v>
      </c>
      <c r="P231" s="1" t="s">
        <v>105</v>
      </c>
      <c r="Q231" s="16">
        <v>15</v>
      </c>
      <c r="R231" s="16">
        <v>14</v>
      </c>
      <c r="S231" s="16">
        <v>7</v>
      </c>
      <c r="Y231" s="1" t="s">
        <v>141</v>
      </c>
      <c r="Z231" s="1">
        <v>2</v>
      </c>
      <c r="BJ231" s="1">
        <v>1</v>
      </c>
      <c r="BL231" s="1">
        <v>3</v>
      </c>
      <c r="BQ231" s="16">
        <v>17</v>
      </c>
      <c r="BW231" s="14" t="str">
        <f t="shared" si="34"/>
        <v/>
      </c>
      <c r="BX231" s="15">
        <f t="shared" si="35"/>
        <v>4</v>
      </c>
      <c r="BY231" s="15">
        <f t="shared" si="36"/>
        <v>17</v>
      </c>
      <c r="BZ231" s="14" t="str">
        <f t="shared" si="37"/>
        <v/>
      </c>
      <c r="CA231" s="14">
        <f t="shared" si="38"/>
        <v>2</v>
      </c>
      <c r="CB231" s="14" t="str">
        <f t="shared" si="39"/>
        <v/>
      </c>
      <c r="CC231" s="14" t="str">
        <f t="shared" si="40"/>
        <v/>
      </c>
      <c r="CD231" s="14" t="str">
        <f t="shared" si="41"/>
        <v/>
      </c>
      <c r="CE231" s="14" t="str">
        <f t="shared" si="42"/>
        <v/>
      </c>
      <c r="CF231" s="14" t="str">
        <f t="shared" si="43"/>
        <v>Y</v>
      </c>
    </row>
    <row r="232" spans="1:84" x14ac:dyDescent="0.3">
      <c r="A232" s="1">
        <v>2017</v>
      </c>
      <c r="B232" s="1">
        <v>12</v>
      </c>
      <c r="C232" s="1">
        <v>11</v>
      </c>
      <c r="D232" s="1" t="str">
        <f t="shared" si="33"/>
        <v>12/11/2017</v>
      </c>
      <c r="E232" s="1" t="s">
        <v>98</v>
      </c>
      <c r="F232" s="1" t="s">
        <v>84</v>
      </c>
      <c r="G232" s="12" t="str">
        <f>VLOOKUP($F232,[1]SITES!$A$1:$I$35,6,FALSE)</f>
        <v>Nearshore</v>
      </c>
      <c r="H232" s="12" t="str">
        <f>VLOOKUP($F232,[1]SITES!$A$1:$I$35,7,FALSE)</f>
        <v>Island</v>
      </c>
      <c r="I232" s="12" t="str">
        <f>VLOOKUP($F232,[1]SITES!$A$1:$I$35,8,FALSE)</f>
        <v>Nearshore</v>
      </c>
      <c r="J232" s="1" t="s">
        <v>85</v>
      </c>
      <c r="K232" s="16">
        <v>2017</v>
      </c>
      <c r="L232" s="1">
        <v>6</v>
      </c>
      <c r="M232" s="1" t="s">
        <v>86</v>
      </c>
      <c r="O232" s="1" t="s">
        <v>143</v>
      </c>
      <c r="P232" s="1" t="s">
        <v>136</v>
      </c>
      <c r="Q232" s="16">
        <v>75</v>
      </c>
      <c r="R232" s="16">
        <v>70</v>
      </c>
      <c r="S232" s="16">
        <v>100</v>
      </c>
      <c r="T232" s="1">
        <v>6</v>
      </c>
      <c r="Y232" s="1" t="s">
        <v>141</v>
      </c>
      <c r="Z232" s="1">
        <v>4</v>
      </c>
      <c r="BI232" s="1">
        <v>1</v>
      </c>
      <c r="BJ232" s="1">
        <v>4</v>
      </c>
      <c r="BQ232" s="16">
        <v>60</v>
      </c>
      <c r="BR232" s="16">
        <v>3</v>
      </c>
      <c r="BW232" s="14" t="str">
        <f t="shared" si="34"/>
        <v/>
      </c>
      <c r="BX232" s="15">
        <f t="shared" si="35"/>
        <v>5</v>
      </c>
      <c r="BY232" s="15">
        <f t="shared" si="36"/>
        <v>63</v>
      </c>
      <c r="BZ232" s="14" t="str">
        <f t="shared" si="37"/>
        <v/>
      </c>
      <c r="CA232" s="14">
        <f t="shared" si="38"/>
        <v>10</v>
      </c>
      <c r="CB232" s="14" t="str">
        <f t="shared" si="39"/>
        <v/>
      </c>
      <c r="CC232" s="14" t="str">
        <f t="shared" si="40"/>
        <v/>
      </c>
      <c r="CD232" s="14" t="str">
        <f t="shared" si="41"/>
        <v/>
      </c>
      <c r="CE232" s="14" t="str">
        <f t="shared" si="42"/>
        <v/>
      </c>
      <c r="CF232" s="14" t="str">
        <f t="shared" si="43"/>
        <v>Y</v>
      </c>
    </row>
    <row r="233" spans="1:84" x14ac:dyDescent="0.3">
      <c r="A233" s="1">
        <v>2017</v>
      </c>
      <c r="B233" s="1">
        <v>12</v>
      </c>
      <c r="C233" s="1">
        <v>11</v>
      </c>
      <c r="D233" s="1" t="str">
        <f t="shared" si="33"/>
        <v>12/11/2017</v>
      </c>
      <c r="E233" s="1" t="s">
        <v>98</v>
      </c>
      <c r="F233" s="1" t="s">
        <v>84</v>
      </c>
      <c r="G233" s="12" t="str">
        <f>VLOOKUP($F233,[1]SITES!$A$1:$I$35,6,FALSE)</f>
        <v>Nearshore</v>
      </c>
      <c r="H233" s="12" t="str">
        <f>VLOOKUP($F233,[1]SITES!$A$1:$I$35,7,FALSE)</f>
        <v>Island</v>
      </c>
      <c r="I233" s="12" t="str">
        <f>VLOOKUP($F233,[1]SITES!$A$1:$I$35,8,FALSE)</f>
        <v>Nearshore</v>
      </c>
      <c r="J233" s="1" t="s">
        <v>85</v>
      </c>
      <c r="K233" s="16">
        <v>2017</v>
      </c>
      <c r="L233" s="1">
        <v>6</v>
      </c>
      <c r="M233" s="1" t="s">
        <v>86</v>
      </c>
      <c r="O233" s="1" t="s">
        <v>143</v>
      </c>
      <c r="P233" s="1" t="s">
        <v>119</v>
      </c>
      <c r="Q233" s="16">
        <v>14</v>
      </c>
      <c r="R233" s="16">
        <v>5</v>
      </c>
      <c r="S233" s="16">
        <v>1</v>
      </c>
      <c r="Y233" s="1" t="s">
        <v>141</v>
      </c>
      <c r="Z233" s="1">
        <v>3</v>
      </c>
      <c r="AA233" s="1" t="s">
        <v>128</v>
      </c>
      <c r="AB233" s="1">
        <v>2</v>
      </c>
      <c r="BQ233" s="16">
        <v>13</v>
      </c>
      <c r="BW233" s="14" t="str">
        <f t="shared" si="34"/>
        <v/>
      </c>
      <c r="BX233" s="15" t="str">
        <f t="shared" si="35"/>
        <v/>
      </c>
      <c r="BY233" s="15">
        <f t="shared" si="36"/>
        <v>13</v>
      </c>
      <c r="BZ233" s="14" t="str">
        <f t="shared" si="37"/>
        <v/>
      </c>
      <c r="CA233" s="14">
        <f t="shared" si="38"/>
        <v>5</v>
      </c>
      <c r="CB233" s="14" t="str">
        <f t="shared" si="39"/>
        <v/>
      </c>
      <c r="CC233" s="14" t="str">
        <f t="shared" si="40"/>
        <v/>
      </c>
      <c r="CD233" s="14" t="str">
        <f t="shared" si="41"/>
        <v/>
      </c>
      <c r="CE233" s="14" t="str">
        <f t="shared" si="42"/>
        <v/>
      </c>
      <c r="CF233" s="14" t="str">
        <f t="shared" si="43"/>
        <v>N</v>
      </c>
    </row>
    <row r="234" spans="1:84" x14ac:dyDescent="0.3">
      <c r="A234" s="1">
        <v>2017</v>
      </c>
      <c r="B234" s="1">
        <v>12</v>
      </c>
      <c r="C234" s="1">
        <v>11</v>
      </c>
      <c r="D234" s="1" t="str">
        <f t="shared" si="33"/>
        <v>12/11/2017</v>
      </c>
      <c r="E234" s="1" t="s">
        <v>98</v>
      </c>
      <c r="F234" s="1" t="s">
        <v>84</v>
      </c>
      <c r="G234" s="12" t="str">
        <f>VLOOKUP($F234,[1]SITES!$A$1:$I$35,6,FALSE)</f>
        <v>Nearshore</v>
      </c>
      <c r="H234" s="12" t="str">
        <f>VLOOKUP($F234,[1]SITES!$A$1:$I$35,7,FALSE)</f>
        <v>Island</v>
      </c>
      <c r="I234" s="12" t="str">
        <f>VLOOKUP($F234,[1]SITES!$A$1:$I$35,8,FALSE)</f>
        <v>Nearshore</v>
      </c>
      <c r="J234" s="1" t="s">
        <v>85</v>
      </c>
      <c r="K234" s="16">
        <v>2017</v>
      </c>
      <c r="L234" s="1">
        <v>6</v>
      </c>
      <c r="M234" s="1" t="s">
        <v>86</v>
      </c>
      <c r="O234" s="1" t="s">
        <v>143</v>
      </c>
      <c r="P234" s="1" t="s">
        <v>94</v>
      </c>
      <c r="Q234" s="16">
        <v>13</v>
      </c>
      <c r="R234" s="16">
        <v>12</v>
      </c>
      <c r="S234" s="16">
        <v>1</v>
      </c>
      <c r="AJ234" s="1" t="s">
        <v>89</v>
      </c>
      <c r="AK234" s="1">
        <v>1</v>
      </c>
      <c r="BJ234" s="1">
        <v>3</v>
      </c>
      <c r="BW234" s="14" t="str">
        <f t="shared" si="34"/>
        <v/>
      </c>
      <c r="BX234" s="15">
        <f t="shared" si="35"/>
        <v>3</v>
      </c>
      <c r="BY234" s="15" t="str">
        <f t="shared" si="36"/>
        <v/>
      </c>
      <c r="BZ234" s="14" t="str">
        <f t="shared" si="37"/>
        <v/>
      </c>
      <c r="CA234" s="14" t="str">
        <f t="shared" si="38"/>
        <v/>
      </c>
      <c r="CB234" s="14" t="str">
        <f t="shared" si="39"/>
        <v/>
      </c>
      <c r="CC234" s="14">
        <f t="shared" si="40"/>
        <v>1</v>
      </c>
      <c r="CD234" s="14" t="str">
        <f t="shared" si="41"/>
        <v/>
      </c>
      <c r="CE234" s="14" t="str">
        <f t="shared" si="42"/>
        <v/>
      </c>
      <c r="CF234" s="14" t="str">
        <f t="shared" si="43"/>
        <v>Y</v>
      </c>
    </row>
    <row r="235" spans="1:84" x14ac:dyDescent="0.3">
      <c r="A235" s="1">
        <v>2017</v>
      </c>
      <c r="B235" s="1">
        <v>12</v>
      </c>
      <c r="C235" s="1">
        <v>11</v>
      </c>
      <c r="D235" s="1" t="str">
        <f t="shared" si="33"/>
        <v>12/11/2017</v>
      </c>
      <c r="E235" s="1" t="s">
        <v>98</v>
      </c>
      <c r="F235" s="1" t="s">
        <v>84</v>
      </c>
      <c r="G235" s="12" t="str">
        <f>VLOOKUP($F235,[1]SITES!$A$1:$I$35,6,FALSE)</f>
        <v>Nearshore</v>
      </c>
      <c r="H235" s="12" t="str">
        <f>VLOOKUP($F235,[1]SITES!$A$1:$I$35,7,FALSE)</f>
        <v>Island</v>
      </c>
      <c r="I235" s="12" t="str">
        <f>VLOOKUP($F235,[1]SITES!$A$1:$I$35,8,FALSE)</f>
        <v>Nearshore</v>
      </c>
      <c r="J235" s="1" t="s">
        <v>85</v>
      </c>
      <c r="K235" s="16">
        <v>2017</v>
      </c>
      <c r="L235" s="1">
        <v>6</v>
      </c>
      <c r="M235" s="1" t="s">
        <v>86</v>
      </c>
      <c r="O235" s="1" t="s">
        <v>143</v>
      </c>
      <c r="P235" s="1" t="s">
        <v>94</v>
      </c>
      <c r="Q235" s="16">
        <v>10</v>
      </c>
      <c r="R235" s="16">
        <v>6</v>
      </c>
      <c r="S235" s="16">
        <v>3</v>
      </c>
      <c r="Y235" s="1" t="s">
        <v>128</v>
      </c>
      <c r="Z235" s="1">
        <v>3</v>
      </c>
      <c r="BQ235" s="16">
        <v>5</v>
      </c>
      <c r="BW235" s="14" t="str">
        <f t="shared" si="34"/>
        <v/>
      </c>
      <c r="BX235" s="15" t="str">
        <f t="shared" si="35"/>
        <v/>
      </c>
      <c r="BY235" s="15">
        <f t="shared" si="36"/>
        <v>5</v>
      </c>
      <c r="BZ235" s="14" t="str">
        <f t="shared" si="37"/>
        <v/>
      </c>
      <c r="CA235" s="14">
        <f t="shared" si="38"/>
        <v>3</v>
      </c>
      <c r="CB235" s="14" t="str">
        <f t="shared" si="39"/>
        <v/>
      </c>
      <c r="CC235" s="14" t="str">
        <f t="shared" si="40"/>
        <v/>
      </c>
      <c r="CD235" s="14" t="str">
        <f t="shared" si="41"/>
        <v/>
      </c>
      <c r="CE235" s="14" t="str">
        <f t="shared" si="42"/>
        <v/>
      </c>
      <c r="CF235" s="14" t="str">
        <f t="shared" si="43"/>
        <v>N</v>
      </c>
    </row>
    <row r="236" spans="1:84" x14ac:dyDescent="0.3">
      <c r="A236" s="1">
        <v>2017</v>
      </c>
      <c r="B236" s="1">
        <v>12</v>
      </c>
      <c r="C236" s="1">
        <v>11</v>
      </c>
      <c r="D236" s="1" t="str">
        <f t="shared" si="33"/>
        <v>12/11/2017</v>
      </c>
      <c r="E236" s="1" t="s">
        <v>98</v>
      </c>
      <c r="F236" s="1" t="s">
        <v>84</v>
      </c>
      <c r="G236" s="12" t="str">
        <f>VLOOKUP($F236,[1]SITES!$A$1:$I$35,6,FALSE)</f>
        <v>Nearshore</v>
      </c>
      <c r="H236" s="12" t="str">
        <f>VLOOKUP($F236,[1]SITES!$A$1:$I$35,7,FALSE)</f>
        <v>Island</v>
      </c>
      <c r="I236" s="12" t="str">
        <f>VLOOKUP($F236,[1]SITES!$A$1:$I$35,8,FALSE)</f>
        <v>Nearshore</v>
      </c>
      <c r="J236" s="1" t="s">
        <v>85</v>
      </c>
      <c r="K236" s="16">
        <v>2017</v>
      </c>
      <c r="L236" s="1">
        <v>6</v>
      </c>
      <c r="M236" s="1" t="s">
        <v>86</v>
      </c>
      <c r="O236" s="1" t="s">
        <v>143</v>
      </c>
      <c r="P236" s="1" t="s">
        <v>94</v>
      </c>
      <c r="Q236" s="16">
        <v>11</v>
      </c>
      <c r="R236" s="16">
        <v>6</v>
      </c>
      <c r="S236" s="16">
        <v>3</v>
      </c>
      <c r="Y236" s="1" t="s">
        <v>128</v>
      </c>
      <c r="Z236" s="1">
        <v>4</v>
      </c>
      <c r="AA236" s="1" t="s">
        <v>141</v>
      </c>
      <c r="AB236" s="1">
        <v>1</v>
      </c>
      <c r="BQ236" s="16">
        <v>13</v>
      </c>
      <c r="BW236" s="14" t="str">
        <f t="shared" si="34"/>
        <v/>
      </c>
      <c r="BX236" s="15" t="str">
        <f t="shared" si="35"/>
        <v/>
      </c>
      <c r="BY236" s="15">
        <f t="shared" si="36"/>
        <v>13</v>
      </c>
      <c r="BZ236" s="14" t="str">
        <f t="shared" si="37"/>
        <v/>
      </c>
      <c r="CA236" s="14">
        <f t="shared" si="38"/>
        <v>5</v>
      </c>
      <c r="CB236" s="14" t="str">
        <f t="shared" si="39"/>
        <v/>
      </c>
      <c r="CC236" s="14" t="str">
        <f t="shared" si="40"/>
        <v/>
      </c>
      <c r="CD236" s="14" t="str">
        <f t="shared" si="41"/>
        <v/>
      </c>
      <c r="CE236" s="14" t="str">
        <f t="shared" si="42"/>
        <v/>
      </c>
      <c r="CF236" s="14" t="str">
        <f t="shared" si="43"/>
        <v>N</v>
      </c>
    </row>
    <row r="237" spans="1:84" x14ac:dyDescent="0.3">
      <c r="A237" s="1">
        <v>2017</v>
      </c>
      <c r="B237" s="1">
        <v>12</v>
      </c>
      <c r="C237" s="1">
        <v>11</v>
      </c>
      <c r="D237" s="1" t="str">
        <f t="shared" si="33"/>
        <v>12/11/2017</v>
      </c>
      <c r="E237" s="1" t="s">
        <v>98</v>
      </c>
      <c r="F237" s="1" t="s">
        <v>84</v>
      </c>
      <c r="G237" s="12" t="str">
        <f>VLOOKUP($F237,[1]SITES!$A$1:$I$35,6,FALSE)</f>
        <v>Nearshore</v>
      </c>
      <c r="H237" s="12" t="str">
        <f>VLOOKUP($F237,[1]SITES!$A$1:$I$35,7,FALSE)</f>
        <v>Island</v>
      </c>
      <c r="I237" s="12" t="str">
        <f>VLOOKUP($F237,[1]SITES!$A$1:$I$35,8,FALSE)</f>
        <v>Nearshore</v>
      </c>
      <c r="J237" s="1" t="s">
        <v>85</v>
      </c>
      <c r="K237" s="16">
        <v>2017</v>
      </c>
      <c r="L237" s="1">
        <v>6</v>
      </c>
      <c r="M237" s="1" t="s">
        <v>86</v>
      </c>
      <c r="O237" s="1" t="s">
        <v>143</v>
      </c>
      <c r="P237" s="1" t="s">
        <v>94</v>
      </c>
      <c r="Q237" s="16">
        <v>17</v>
      </c>
      <c r="R237" s="16">
        <v>13</v>
      </c>
      <c r="S237" s="16">
        <v>1</v>
      </c>
      <c r="AC237" s="1" t="s">
        <v>103</v>
      </c>
      <c r="AD237" s="1">
        <v>5</v>
      </c>
      <c r="BQ237" s="16">
        <v>8</v>
      </c>
      <c r="BW237" s="14" t="str">
        <f t="shared" si="34"/>
        <v/>
      </c>
      <c r="BX237" s="15" t="str">
        <f t="shared" si="35"/>
        <v/>
      </c>
      <c r="BY237" s="15">
        <f t="shared" si="36"/>
        <v>8</v>
      </c>
      <c r="BZ237" s="14" t="str">
        <f t="shared" si="37"/>
        <v/>
      </c>
      <c r="CA237" s="14" t="str">
        <f t="shared" si="38"/>
        <v/>
      </c>
      <c r="CB237" s="14">
        <f t="shared" si="39"/>
        <v>5</v>
      </c>
      <c r="CC237" s="14" t="str">
        <f t="shared" si="40"/>
        <v/>
      </c>
      <c r="CD237" s="14" t="str">
        <f t="shared" si="41"/>
        <v/>
      </c>
      <c r="CE237" s="14" t="str">
        <f t="shared" si="42"/>
        <v/>
      </c>
      <c r="CF237" s="14" t="str">
        <f t="shared" si="43"/>
        <v>N</v>
      </c>
    </row>
    <row r="238" spans="1:84" x14ac:dyDescent="0.3">
      <c r="A238" s="1">
        <v>2017</v>
      </c>
      <c r="B238" s="1">
        <v>12</v>
      </c>
      <c r="C238" s="1">
        <v>11</v>
      </c>
      <c r="D238" s="1" t="str">
        <f t="shared" si="33"/>
        <v>12/11/2017</v>
      </c>
      <c r="E238" s="1" t="s">
        <v>98</v>
      </c>
      <c r="F238" s="1" t="s">
        <v>84</v>
      </c>
      <c r="G238" s="12" t="str">
        <f>VLOOKUP($F238,[1]SITES!$A$1:$I$35,6,FALSE)</f>
        <v>Nearshore</v>
      </c>
      <c r="H238" s="12" t="str">
        <f>VLOOKUP($F238,[1]SITES!$A$1:$I$35,7,FALSE)</f>
        <v>Island</v>
      </c>
      <c r="I238" s="12" t="str">
        <f>VLOOKUP($F238,[1]SITES!$A$1:$I$35,8,FALSE)</f>
        <v>Nearshore</v>
      </c>
      <c r="J238" s="1" t="s">
        <v>85</v>
      </c>
      <c r="K238" s="16">
        <v>2017</v>
      </c>
      <c r="L238" s="1">
        <v>6</v>
      </c>
      <c r="M238" s="1" t="s">
        <v>86</v>
      </c>
      <c r="O238" s="1" t="s">
        <v>143</v>
      </c>
      <c r="P238" s="1" t="s">
        <v>119</v>
      </c>
      <c r="Q238" s="16">
        <v>17</v>
      </c>
      <c r="R238" s="16">
        <v>12</v>
      </c>
      <c r="S238" s="16">
        <v>2</v>
      </c>
      <c r="Y238" s="1" t="s">
        <v>128</v>
      </c>
      <c r="Z238" s="1">
        <v>2</v>
      </c>
      <c r="AC238" s="1" t="s">
        <v>103</v>
      </c>
      <c r="AD238" s="1">
        <v>10</v>
      </c>
      <c r="AY238" s="1" t="s">
        <v>108</v>
      </c>
      <c r="AZ238" s="1">
        <v>1</v>
      </c>
      <c r="BQ238" s="16">
        <v>10</v>
      </c>
      <c r="BW238" s="14" t="str">
        <f t="shared" si="34"/>
        <v/>
      </c>
      <c r="BX238" s="15" t="str">
        <f t="shared" si="35"/>
        <v/>
      </c>
      <c r="BY238" s="15">
        <f t="shared" si="36"/>
        <v>10</v>
      </c>
      <c r="BZ238" s="14" t="str">
        <f t="shared" si="37"/>
        <v/>
      </c>
      <c r="CA238" s="14">
        <f t="shared" si="38"/>
        <v>2</v>
      </c>
      <c r="CB238" s="14">
        <f t="shared" si="39"/>
        <v>10</v>
      </c>
      <c r="CC238" s="14" t="str">
        <f t="shared" si="40"/>
        <v/>
      </c>
      <c r="CD238" s="14" t="str">
        <f t="shared" si="41"/>
        <v/>
      </c>
      <c r="CE238" s="14" t="str">
        <f t="shared" si="42"/>
        <v/>
      </c>
      <c r="CF238" s="14" t="str">
        <f t="shared" si="43"/>
        <v>N</v>
      </c>
    </row>
    <row r="239" spans="1:84" x14ac:dyDescent="0.3">
      <c r="A239" s="1">
        <v>2017</v>
      </c>
      <c r="B239" s="1">
        <v>12</v>
      </c>
      <c r="C239" s="1">
        <v>11</v>
      </c>
      <c r="D239" s="1" t="str">
        <f t="shared" si="33"/>
        <v>12/11/2017</v>
      </c>
      <c r="E239" s="1" t="s">
        <v>98</v>
      </c>
      <c r="F239" s="1" t="s">
        <v>84</v>
      </c>
      <c r="G239" s="12" t="str">
        <f>VLOOKUP($F239,[1]SITES!$A$1:$I$35,6,FALSE)</f>
        <v>Nearshore</v>
      </c>
      <c r="H239" s="12" t="str">
        <f>VLOOKUP($F239,[1]SITES!$A$1:$I$35,7,FALSE)</f>
        <v>Island</v>
      </c>
      <c r="I239" s="12" t="str">
        <f>VLOOKUP($F239,[1]SITES!$A$1:$I$35,8,FALSE)</f>
        <v>Nearshore</v>
      </c>
      <c r="J239" s="1" t="s">
        <v>85</v>
      </c>
      <c r="K239" s="16">
        <v>2017</v>
      </c>
      <c r="L239" s="1">
        <v>6</v>
      </c>
      <c r="M239" s="1" t="s">
        <v>86</v>
      </c>
      <c r="O239" s="1" t="s">
        <v>143</v>
      </c>
      <c r="P239" s="1" t="s">
        <v>119</v>
      </c>
      <c r="Q239" s="16">
        <v>12</v>
      </c>
      <c r="R239" s="16">
        <v>6</v>
      </c>
      <c r="S239" s="16">
        <v>2</v>
      </c>
      <c r="Y239" s="1" t="s">
        <v>128</v>
      </c>
      <c r="Z239" s="1">
        <v>2</v>
      </c>
      <c r="AA239" s="1" t="s">
        <v>141</v>
      </c>
      <c r="AB239" s="1">
        <v>1</v>
      </c>
      <c r="BW239" s="14" t="str">
        <f t="shared" si="34"/>
        <v/>
      </c>
      <c r="BX239" s="15" t="str">
        <f t="shared" si="35"/>
        <v/>
      </c>
      <c r="BY239" s="15" t="str">
        <f t="shared" si="36"/>
        <v/>
      </c>
      <c r="BZ239" s="14" t="str">
        <f t="shared" si="37"/>
        <v/>
      </c>
      <c r="CA239" s="14">
        <f t="shared" si="38"/>
        <v>3</v>
      </c>
      <c r="CB239" s="14" t="str">
        <f t="shared" si="39"/>
        <v/>
      </c>
      <c r="CC239" s="14" t="str">
        <f t="shared" si="40"/>
        <v/>
      </c>
      <c r="CD239" s="14" t="str">
        <f t="shared" si="41"/>
        <v/>
      </c>
      <c r="CE239" s="14" t="str">
        <f t="shared" si="42"/>
        <v/>
      </c>
      <c r="CF239" s="14" t="str">
        <f t="shared" si="43"/>
        <v>N</v>
      </c>
    </row>
    <row r="240" spans="1:84" x14ac:dyDescent="0.3">
      <c r="A240" s="1">
        <v>2017</v>
      </c>
      <c r="B240" s="1">
        <v>12</v>
      </c>
      <c r="C240" s="1">
        <v>11</v>
      </c>
      <c r="D240" s="1" t="str">
        <f t="shared" si="33"/>
        <v>12/11/2017</v>
      </c>
      <c r="E240" s="1" t="s">
        <v>98</v>
      </c>
      <c r="F240" s="1" t="s">
        <v>84</v>
      </c>
      <c r="G240" s="12" t="str">
        <f>VLOOKUP($F240,[1]SITES!$A$1:$I$35,6,FALSE)</f>
        <v>Nearshore</v>
      </c>
      <c r="H240" s="12" t="str">
        <f>VLOOKUP($F240,[1]SITES!$A$1:$I$35,7,FALSE)</f>
        <v>Island</v>
      </c>
      <c r="I240" s="12" t="str">
        <f>VLOOKUP($F240,[1]SITES!$A$1:$I$35,8,FALSE)</f>
        <v>Nearshore</v>
      </c>
      <c r="J240" s="1" t="s">
        <v>85</v>
      </c>
      <c r="K240" s="16">
        <v>2017</v>
      </c>
      <c r="L240" s="1">
        <v>6</v>
      </c>
      <c r="M240" s="1" t="s">
        <v>86</v>
      </c>
      <c r="O240" s="1" t="s">
        <v>143</v>
      </c>
      <c r="P240" s="1" t="s">
        <v>130</v>
      </c>
      <c r="Q240" s="16">
        <v>37</v>
      </c>
      <c r="R240" s="16">
        <v>22</v>
      </c>
      <c r="S240" s="16">
        <v>14</v>
      </c>
      <c r="Y240" s="1" t="s">
        <v>128</v>
      </c>
      <c r="Z240" s="1">
        <v>2</v>
      </c>
      <c r="AC240" s="1" t="s">
        <v>103</v>
      </c>
      <c r="AD240" s="1">
        <v>15</v>
      </c>
      <c r="BQ240" s="16">
        <v>80</v>
      </c>
      <c r="BR240" s="16">
        <v>7</v>
      </c>
      <c r="BW240" s="14" t="str">
        <f t="shared" si="34"/>
        <v/>
      </c>
      <c r="BX240" s="15" t="str">
        <f t="shared" si="35"/>
        <v/>
      </c>
      <c r="BY240" s="15">
        <f t="shared" si="36"/>
        <v>87</v>
      </c>
      <c r="BZ240" s="14" t="str">
        <f t="shared" si="37"/>
        <v/>
      </c>
      <c r="CA240" s="14">
        <f t="shared" si="38"/>
        <v>2</v>
      </c>
      <c r="CB240" s="14">
        <f t="shared" si="39"/>
        <v>15</v>
      </c>
      <c r="CC240" s="14" t="str">
        <f t="shared" si="40"/>
        <v/>
      </c>
      <c r="CD240" s="14" t="str">
        <f t="shared" si="41"/>
        <v/>
      </c>
      <c r="CE240" s="14" t="str">
        <f t="shared" si="42"/>
        <v/>
      </c>
      <c r="CF240" s="14" t="str">
        <f t="shared" si="43"/>
        <v>N</v>
      </c>
    </row>
    <row r="241" spans="1:84" x14ac:dyDescent="0.3">
      <c r="A241" s="1">
        <v>2017</v>
      </c>
      <c r="B241" s="1">
        <v>12</v>
      </c>
      <c r="C241" s="1">
        <v>5</v>
      </c>
      <c r="D241" s="1" t="str">
        <f t="shared" si="33"/>
        <v>12/5/2017</v>
      </c>
      <c r="E241" s="1" t="s">
        <v>98</v>
      </c>
      <c r="F241" s="1" t="s">
        <v>112</v>
      </c>
      <c r="G241" s="12" t="str">
        <f>VLOOKUP($F241,[1]SITES!$A$1:$I$35,6,FALSE)</f>
        <v>Midshelf</v>
      </c>
      <c r="H241" s="12" t="str">
        <f>VLOOKUP($F241,[1]SITES!$A$1:$I$35,7,FALSE)</f>
        <v>Island</v>
      </c>
      <c r="I241" s="12" t="str">
        <f>VLOOKUP($F241,[1]SITES!$A$1:$I$35,8,FALSE)</f>
        <v>Offshore</v>
      </c>
      <c r="J241" s="1" t="s">
        <v>85</v>
      </c>
      <c r="K241" s="16">
        <v>2017</v>
      </c>
      <c r="L241" s="1">
        <v>1</v>
      </c>
      <c r="M241" s="1" t="s">
        <v>86</v>
      </c>
      <c r="O241" s="1" t="s">
        <v>148</v>
      </c>
      <c r="P241" s="1" t="s">
        <v>154</v>
      </c>
      <c r="Q241" s="16">
        <v>8</v>
      </c>
      <c r="R241" s="16">
        <v>6</v>
      </c>
      <c r="S241" s="16">
        <v>7</v>
      </c>
      <c r="T241" s="1">
        <v>7</v>
      </c>
      <c r="BW241" s="14" t="str">
        <f t="shared" si="34"/>
        <v/>
      </c>
      <c r="BX241" s="15" t="str">
        <f t="shared" si="35"/>
        <v/>
      </c>
      <c r="BY241" s="15" t="str">
        <f t="shared" si="36"/>
        <v/>
      </c>
      <c r="BZ241" s="14" t="str">
        <f t="shared" si="37"/>
        <v/>
      </c>
      <c r="CA241" s="14">
        <f t="shared" si="38"/>
        <v>7</v>
      </c>
      <c r="CB241" s="14" t="str">
        <f t="shared" si="39"/>
        <v/>
      </c>
      <c r="CC241" s="14" t="str">
        <f t="shared" si="40"/>
        <v/>
      </c>
      <c r="CD241" s="14" t="str">
        <f t="shared" si="41"/>
        <v/>
      </c>
      <c r="CE241" s="14" t="str">
        <f t="shared" si="42"/>
        <v/>
      </c>
      <c r="CF241" s="14" t="str">
        <f t="shared" si="43"/>
        <v>N</v>
      </c>
    </row>
    <row r="242" spans="1:84" x14ac:dyDescent="0.3">
      <c r="A242" s="1">
        <v>2017</v>
      </c>
      <c r="B242" s="1">
        <v>12</v>
      </c>
      <c r="C242" s="1">
        <v>5</v>
      </c>
      <c r="D242" s="1" t="str">
        <f t="shared" si="33"/>
        <v>12/5/2017</v>
      </c>
      <c r="E242" s="1" t="s">
        <v>98</v>
      </c>
      <c r="F242" s="1" t="s">
        <v>112</v>
      </c>
      <c r="G242" s="12" t="str">
        <f>VLOOKUP($F242,[1]SITES!$A$1:$I$35,6,FALSE)</f>
        <v>Midshelf</v>
      </c>
      <c r="H242" s="12" t="str">
        <f>VLOOKUP($F242,[1]SITES!$A$1:$I$35,7,FALSE)</f>
        <v>Island</v>
      </c>
      <c r="I242" s="12" t="str">
        <f>VLOOKUP($F242,[1]SITES!$A$1:$I$35,8,FALSE)</f>
        <v>Offshore</v>
      </c>
      <c r="J242" s="1" t="s">
        <v>85</v>
      </c>
      <c r="K242" s="16">
        <v>2017</v>
      </c>
      <c r="L242" s="1">
        <v>1</v>
      </c>
      <c r="M242" s="1" t="s">
        <v>86</v>
      </c>
      <c r="O242" s="1" t="s">
        <v>148</v>
      </c>
      <c r="P242" s="1" t="s">
        <v>136</v>
      </c>
      <c r="Q242" s="16">
        <v>15</v>
      </c>
      <c r="R242" s="16">
        <v>13</v>
      </c>
      <c r="S242" s="16">
        <v>18</v>
      </c>
      <c r="T242" s="1">
        <v>5</v>
      </c>
      <c r="AI242" s="1">
        <v>8</v>
      </c>
      <c r="BW242" s="14" t="str">
        <f t="shared" si="34"/>
        <v/>
      </c>
      <c r="BX242" s="15" t="str">
        <f t="shared" si="35"/>
        <v/>
      </c>
      <c r="BY242" s="15" t="str">
        <f t="shared" si="36"/>
        <v/>
      </c>
      <c r="BZ242" s="14" t="str">
        <f t="shared" si="37"/>
        <v/>
      </c>
      <c r="CA242" s="14">
        <f t="shared" si="38"/>
        <v>5</v>
      </c>
      <c r="CB242" s="14" t="str">
        <f t="shared" si="39"/>
        <v/>
      </c>
      <c r="CC242" s="14" t="str">
        <f t="shared" si="40"/>
        <v/>
      </c>
      <c r="CD242" s="14" t="str">
        <f t="shared" si="41"/>
        <v/>
      </c>
      <c r="CE242" s="14" t="str">
        <f t="shared" si="42"/>
        <v/>
      </c>
      <c r="CF242" s="14" t="str">
        <f t="shared" si="43"/>
        <v>N</v>
      </c>
    </row>
    <row r="243" spans="1:84" x14ac:dyDescent="0.3">
      <c r="A243" s="1">
        <v>2017</v>
      </c>
      <c r="B243" s="1">
        <v>12</v>
      </c>
      <c r="C243" s="1">
        <v>5</v>
      </c>
      <c r="D243" s="1" t="str">
        <f t="shared" si="33"/>
        <v>12/5/2017</v>
      </c>
      <c r="E243" s="1" t="s">
        <v>98</v>
      </c>
      <c r="F243" s="1" t="s">
        <v>112</v>
      </c>
      <c r="G243" s="12" t="str">
        <f>VLOOKUP($F243,[1]SITES!$A$1:$I$35,6,FALSE)</f>
        <v>Midshelf</v>
      </c>
      <c r="H243" s="12" t="str">
        <f>VLOOKUP($F243,[1]SITES!$A$1:$I$35,7,FALSE)</f>
        <v>Island</v>
      </c>
      <c r="I243" s="12" t="str">
        <f>VLOOKUP($F243,[1]SITES!$A$1:$I$35,8,FALSE)</f>
        <v>Offshore</v>
      </c>
      <c r="J243" s="1" t="s">
        <v>85</v>
      </c>
      <c r="K243" s="16">
        <v>2017</v>
      </c>
      <c r="L243" s="1">
        <v>1</v>
      </c>
      <c r="M243" s="1" t="s">
        <v>86</v>
      </c>
      <c r="O243" s="1" t="s">
        <v>148</v>
      </c>
      <c r="P243" s="1" t="s">
        <v>124</v>
      </c>
      <c r="Q243" s="16">
        <v>5</v>
      </c>
      <c r="R243" s="16">
        <v>2.5</v>
      </c>
      <c r="S243" s="16">
        <v>3</v>
      </c>
      <c r="T243" s="1">
        <v>10</v>
      </c>
      <c r="BW243" s="14" t="str">
        <f t="shared" si="34"/>
        <v/>
      </c>
      <c r="BX243" s="15" t="str">
        <f t="shared" si="35"/>
        <v/>
      </c>
      <c r="BY243" s="15" t="str">
        <f t="shared" si="36"/>
        <v/>
      </c>
      <c r="BZ243" s="14" t="str">
        <f t="shared" si="37"/>
        <v/>
      </c>
      <c r="CA243" s="14">
        <f t="shared" si="38"/>
        <v>10</v>
      </c>
      <c r="CB243" s="14" t="str">
        <f t="shared" si="39"/>
        <v/>
      </c>
      <c r="CC243" s="14" t="str">
        <f t="shared" si="40"/>
        <v/>
      </c>
      <c r="CD243" s="14" t="str">
        <f t="shared" si="41"/>
        <v/>
      </c>
      <c r="CE243" s="14" t="str">
        <f t="shared" si="42"/>
        <v/>
      </c>
      <c r="CF243" s="14" t="str">
        <f t="shared" si="43"/>
        <v>N</v>
      </c>
    </row>
    <row r="244" spans="1:84" x14ac:dyDescent="0.3">
      <c r="A244" s="1">
        <v>2017</v>
      </c>
      <c r="B244" s="1">
        <v>12</v>
      </c>
      <c r="C244" s="1">
        <v>5</v>
      </c>
      <c r="D244" s="1" t="str">
        <f t="shared" si="33"/>
        <v>12/5/2017</v>
      </c>
      <c r="E244" s="1" t="s">
        <v>98</v>
      </c>
      <c r="F244" s="1" t="s">
        <v>112</v>
      </c>
      <c r="G244" s="12" t="str">
        <f>VLOOKUP($F244,[1]SITES!$A$1:$I$35,6,FALSE)</f>
        <v>Midshelf</v>
      </c>
      <c r="H244" s="12" t="str">
        <f>VLOOKUP($F244,[1]SITES!$A$1:$I$35,7,FALSE)</f>
        <v>Island</v>
      </c>
      <c r="I244" s="12" t="str">
        <f>VLOOKUP($F244,[1]SITES!$A$1:$I$35,8,FALSE)</f>
        <v>Offshore</v>
      </c>
      <c r="J244" s="1" t="s">
        <v>85</v>
      </c>
      <c r="K244" s="16">
        <v>2017</v>
      </c>
      <c r="L244" s="1">
        <v>1</v>
      </c>
      <c r="M244" s="1" t="s">
        <v>86</v>
      </c>
      <c r="O244" s="1" t="s">
        <v>148</v>
      </c>
      <c r="P244" s="1" t="s">
        <v>111</v>
      </c>
      <c r="Q244" s="16">
        <v>23</v>
      </c>
      <c r="R244" s="16">
        <v>19</v>
      </c>
      <c r="S244" s="16">
        <v>37</v>
      </c>
      <c r="T244" s="1">
        <v>4</v>
      </c>
      <c r="BG244" s="17" t="s">
        <v>203</v>
      </c>
      <c r="BQ244" s="16">
        <v>40</v>
      </c>
      <c r="BR244" s="16">
        <v>3</v>
      </c>
      <c r="BW244" s="14" t="str">
        <f t="shared" si="34"/>
        <v/>
      </c>
      <c r="BX244" s="15" t="str">
        <f t="shared" si="35"/>
        <v/>
      </c>
      <c r="BY244" s="15">
        <f t="shared" si="36"/>
        <v>43</v>
      </c>
      <c r="BZ244" s="14" t="str">
        <f t="shared" si="37"/>
        <v/>
      </c>
      <c r="CA244" s="14">
        <f t="shared" si="38"/>
        <v>4</v>
      </c>
      <c r="CB244" s="14" t="str">
        <f t="shared" si="39"/>
        <v/>
      </c>
      <c r="CC244" s="14" t="str">
        <f t="shared" si="40"/>
        <v/>
      </c>
      <c r="CD244" s="14" t="str">
        <f t="shared" si="41"/>
        <v/>
      </c>
      <c r="CE244" s="14" t="str">
        <f t="shared" si="42"/>
        <v/>
      </c>
      <c r="CF244" s="14" t="str">
        <f t="shared" si="43"/>
        <v>N</v>
      </c>
    </row>
    <row r="245" spans="1:84" x14ac:dyDescent="0.3">
      <c r="A245" s="1">
        <v>2017</v>
      </c>
      <c r="B245" s="1">
        <v>12</v>
      </c>
      <c r="C245" s="1">
        <v>5</v>
      </c>
      <c r="D245" s="1" t="str">
        <f t="shared" si="33"/>
        <v>12/5/2017</v>
      </c>
      <c r="E245" s="1" t="s">
        <v>98</v>
      </c>
      <c r="F245" s="1" t="s">
        <v>112</v>
      </c>
      <c r="G245" s="12" t="str">
        <f>VLOOKUP($F245,[1]SITES!$A$1:$I$35,6,FALSE)</f>
        <v>Midshelf</v>
      </c>
      <c r="H245" s="12" t="str">
        <f>VLOOKUP($F245,[1]SITES!$A$1:$I$35,7,FALSE)</f>
        <v>Island</v>
      </c>
      <c r="I245" s="12" t="str">
        <f>VLOOKUP($F245,[1]SITES!$A$1:$I$35,8,FALSE)</f>
        <v>Offshore</v>
      </c>
      <c r="J245" s="1" t="s">
        <v>85</v>
      </c>
      <c r="K245" s="16">
        <v>2017</v>
      </c>
      <c r="L245" s="1">
        <v>1</v>
      </c>
      <c r="M245" s="1" t="s">
        <v>86</v>
      </c>
      <c r="O245" s="1" t="s">
        <v>148</v>
      </c>
      <c r="P245" s="1" t="s">
        <v>111</v>
      </c>
      <c r="Q245" s="16">
        <v>18</v>
      </c>
      <c r="R245" s="16">
        <v>16</v>
      </c>
      <c r="S245" s="16">
        <v>14</v>
      </c>
      <c r="T245" s="1">
        <v>2</v>
      </c>
      <c r="AC245" s="1" t="s">
        <v>114</v>
      </c>
      <c r="AD245" s="1">
        <v>3</v>
      </c>
      <c r="BW245" s="14" t="str">
        <f t="shared" si="34"/>
        <v/>
      </c>
      <c r="BX245" s="15" t="str">
        <f t="shared" si="35"/>
        <v/>
      </c>
      <c r="BY245" s="15" t="str">
        <f t="shared" si="36"/>
        <v/>
      </c>
      <c r="BZ245" s="14" t="str">
        <f t="shared" si="37"/>
        <v/>
      </c>
      <c r="CA245" s="14">
        <f t="shared" si="38"/>
        <v>2</v>
      </c>
      <c r="CB245" s="14">
        <f t="shared" si="39"/>
        <v>3</v>
      </c>
      <c r="CC245" s="14" t="str">
        <f t="shared" si="40"/>
        <v/>
      </c>
      <c r="CD245" s="14" t="str">
        <f t="shared" si="41"/>
        <v/>
      </c>
      <c r="CE245" s="14" t="str">
        <f t="shared" si="42"/>
        <v/>
      </c>
      <c r="CF245" s="14" t="str">
        <f t="shared" si="43"/>
        <v>N</v>
      </c>
    </row>
    <row r="246" spans="1:84" x14ac:dyDescent="0.3">
      <c r="A246" s="1">
        <v>2017</v>
      </c>
      <c r="B246" s="1">
        <v>12</v>
      </c>
      <c r="C246" s="1">
        <v>5</v>
      </c>
      <c r="D246" s="1" t="str">
        <f t="shared" si="33"/>
        <v>12/5/2017</v>
      </c>
      <c r="E246" s="1" t="s">
        <v>98</v>
      </c>
      <c r="F246" s="1" t="s">
        <v>112</v>
      </c>
      <c r="G246" s="12" t="str">
        <f>VLOOKUP($F246,[1]SITES!$A$1:$I$35,6,FALSE)</f>
        <v>Midshelf</v>
      </c>
      <c r="H246" s="12" t="str">
        <f>VLOOKUP($F246,[1]SITES!$A$1:$I$35,7,FALSE)</f>
        <v>Island</v>
      </c>
      <c r="I246" s="12" t="str">
        <f>VLOOKUP($F246,[1]SITES!$A$1:$I$35,8,FALSE)</f>
        <v>Offshore</v>
      </c>
      <c r="J246" s="1" t="s">
        <v>85</v>
      </c>
      <c r="K246" s="16">
        <v>2017</v>
      </c>
      <c r="L246" s="1">
        <v>1</v>
      </c>
      <c r="M246" s="1" t="s">
        <v>86</v>
      </c>
      <c r="O246" s="1" t="s">
        <v>148</v>
      </c>
      <c r="P246" s="1" t="s">
        <v>111</v>
      </c>
      <c r="Q246" s="16">
        <v>8</v>
      </c>
      <c r="R246" s="16">
        <v>5</v>
      </c>
      <c r="S246" s="16">
        <v>4</v>
      </c>
      <c r="T246" s="1">
        <v>4</v>
      </c>
      <c r="BG246" s="17" t="s">
        <v>172</v>
      </c>
      <c r="BI246" s="1">
        <v>30</v>
      </c>
      <c r="BW246" s="14" t="str">
        <f t="shared" si="34"/>
        <v/>
      </c>
      <c r="BX246" s="15">
        <f t="shared" si="35"/>
        <v>30</v>
      </c>
      <c r="BY246" s="15" t="str">
        <f t="shared" si="36"/>
        <v/>
      </c>
      <c r="BZ246" s="14" t="str">
        <f t="shared" si="37"/>
        <v/>
      </c>
      <c r="CA246" s="14">
        <f t="shared" si="38"/>
        <v>4</v>
      </c>
      <c r="CB246" s="14" t="str">
        <f t="shared" si="39"/>
        <v/>
      </c>
      <c r="CC246" s="14" t="str">
        <f t="shared" si="40"/>
        <v/>
      </c>
      <c r="CD246" s="14" t="str">
        <f t="shared" si="41"/>
        <v/>
      </c>
      <c r="CE246" s="14" t="str">
        <f t="shared" si="42"/>
        <v/>
      </c>
      <c r="CF246" s="14" t="str">
        <f t="shared" si="43"/>
        <v>Y</v>
      </c>
    </row>
    <row r="247" spans="1:84" x14ac:dyDescent="0.3">
      <c r="A247" s="1">
        <v>2017</v>
      </c>
      <c r="B247" s="1">
        <v>12</v>
      </c>
      <c r="C247" s="1">
        <v>5</v>
      </c>
      <c r="D247" s="1" t="str">
        <f t="shared" si="33"/>
        <v>12/5/2017</v>
      </c>
      <c r="E247" s="1" t="s">
        <v>98</v>
      </c>
      <c r="F247" s="1" t="s">
        <v>112</v>
      </c>
      <c r="G247" s="12" t="str">
        <f>VLOOKUP($F247,[1]SITES!$A$1:$I$35,6,FALSE)</f>
        <v>Midshelf</v>
      </c>
      <c r="H247" s="12" t="str">
        <f>VLOOKUP($F247,[1]SITES!$A$1:$I$35,7,FALSE)</f>
        <v>Island</v>
      </c>
      <c r="I247" s="12" t="str">
        <f>VLOOKUP($F247,[1]SITES!$A$1:$I$35,8,FALSE)</f>
        <v>Offshore</v>
      </c>
      <c r="J247" s="1" t="s">
        <v>85</v>
      </c>
      <c r="K247" s="16">
        <v>2017</v>
      </c>
      <c r="L247" s="1">
        <v>1</v>
      </c>
      <c r="M247" s="1" t="s">
        <v>86</v>
      </c>
      <c r="O247" s="1" t="s">
        <v>148</v>
      </c>
      <c r="P247" s="1" t="s">
        <v>119</v>
      </c>
      <c r="Q247" s="16">
        <v>3</v>
      </c>
      <c r="R247" s="16">
        <v>3</v>
      </c>
      <c r="S247" s="16">
        <v>2</v>
      </c>
      <c r="BW247" s="14" t="str">
        <f t="shared" si="34"/>
        <v/>
      </c>
      <c r="BX247" s="15" t="str">
        <f t="shared" si="35"/>
        <v/>
      </c>
      <c r="BY247" s="15" t="str">
        <f t="shared" si="36"/>
        <v/>
      </c>
      <c r="BZ247" s="14" t="str">
        <f t="shared" si="37"/>
        <v/>
      </c>
      <c r="CA247" s="14" t="str">
        <f t="shared" si="38"/>
        <v/>
      </c>
      <c r="CB247" s="14" t="str">
        <f t="shared" si="39"/>
        <v/>
      </c>
      <c r="CC247" s="14" t="str">
        <f t="shared" si="40"/>
        <v/>
      </c>
      <c r="CD247" s="14" t="str">
        <f t="shared" si="41"/>
        <v/>
      </c>
      <c r="CE247" s="14" t="str">
        <f t="shared" si="42"/>
        <v/>
      </c>
      <c r="CF247" s="14" t="str">
        <f t="shared" si="43"/>
        <v>N</v>
      </c>
    </row>
    <row r="248" spans="1:84" x14ac:dyDescent="0.3">
      <c r="A248" s="1">
        <v>2017</v>
      </c>
      <c r="B248" s="1">
        <v>12</v>
      </c>
      <c r="C248" s="1">
        <v>5</v>
      </c>
      <c r="D248" s="1" t="str">
        <f t="shared" si="33"/>
        <v>12/5/2017</v>
      </c>
      <c r="E248" s="1" t="s">
        <v>98</v>
      </c>
      <c r="F248" s="1" t="s">
        <v>112</v>
      </c>
      <c r="G248" s="12" t="str">
        <f>VLOOKUP($F248,[1]SITES!$A$1:$I$35,6,FALSE)</f>
        <v>Midshelf</v>
      </c>
      <c r="H248" s="12" t="str">
        <f>VLOOKUP($F248,[1]SITES!$A$1:$I$35,7,FALSE)</f>
        <v>Island</v>
      </c>
      <c r="I248" s="12" t="str">
        <f>VLOOKUP($F248,[1]SITES!$A$1:$I$35,8,FALSE)</f>
        <v>Offshore</v>
      </c>
      <c r="J248" s="1" t="s">
        <v>85</v>
      </c>
      <c r="K248" s="16">
        <v>2017</v>
      </c>
      <c r="L248" s="1">
        <v>1</v>
      </c>
      <c r="M248" s="1" t="s">
        <v>86</v>
      </c>
      <c r="O248" s="1" t="s">
        <v>148</v>
      </c>
      <c r="P248" s="1" t="s">
        <v>119</v>
      </c>
      <c r="Q248" s="16">
        <v>3</v>
      </c>
      <c r="R248" s="16">
        <v>3</v>
      </c>
      <c r="S248" s="16">
        <v>3</v>
      </c>
      <c r="T248" s="1">
        <v>6</v>
      </c>
      <c r="BW248" s="14" t="str">
        <f t="shared" si="34"/>
        <v/>
      </c>
      <c r="BX248" s="15" t="str">
        <f t="shared" si="35"/>
        <v/>
      </c>
      <c r="BY248" s="15" t="str">
        <f t="shared" si="36"/>
        <v/>
      </c>
      <c r="BZ248" s="14" t="str">
        <f t="shared" si="37"/>
        <v/>
      </c>
      <c r="CA248" s="14">
        <f t="shared" si="38"/>
        <v>6</v>
      </c>
      <c r="CB248" s="14" t="str">
        <f t="shared" si="39"/>
        <v/>
      </c>
      <c r="CC248" s="14" t="str">
        <f t="shared" si="40"/>
        <v/>
      </c>
      <c r="CD248" s="14" t="str">
        <f t="shared" si="41"/>
        <v/>
      </c>
      <c r="CE248" s="14" t="str">
        <f t="shared" si="42"/>
        <v/>
      </c>
      <c r="CF248" s="14" t="str">
        <f t="shared" si="43"/>
        <v>N</v>
      </c>
    </row>
    <row r="249" spans="1:84" x14ac:dyDescent="0.3">
      <c r="A249" s="1">
        <v>2017</v>
      </c>
      <c r="B249" s="1">
        <v>12</v>
      </c>
      <c r="C249" s="1">
        <v>5</v>
      </c>
      <c r="D249" s="1" t="str">
        <f t="shared" si="33"/>
        <v>12/5/2017</v>
      </c>
      <c r="E249" s="1" t="s">
        <v>98</v>
      </c>
      <c r="F249" s="1" t="s">
        <v>112</v>
      </c>
      <c r="G249" s="12" t="str">
        <f>VLOOKUP($F249,[1]SITES!$A$1:$I$35,6,FALSE)</f>
        <v>Midshelf</v>
      </c>
      <c r="H249" s="12" t="str">
        <f>VLOOKUP($F249,[1]SITES!$A$1:$I$35,7,FALSE)</f>
        <v>Island</v>
      </c>
      <c r="I249" s="12" t="str">
        <f>VLOOKUP($F249,[1]SITES!$A$1:$I$35,8,FALSE)</f>
        <v>Offshore</v>
      </c>
      <c r="J249" s="1" t="s">
        <v>85</v>
      </c>
      <c r="K249" s="16">
        <v>2017</v>
      </c>
      <c r="L249" s="1">
        <v>1</v>
      </c>
      <c r="M249" s="1" t="s">
        <v>86</v>
      </c>
      <c r="O249" s="1" t="s">
        <v>148</v>
      </c>
      <c r="P249" s="1" t="s">
        <v>111</v>
      </c>
      <c r="Q249" s="16">
        <v>20</v>
      </c>
      <c r="R249" s="16">
        <v>12</v>
      </c>
      <c r="S249" s="16">
        <v>18</v>
      </c>
      <c r="Y249" s="1" t="s">
        <v>128</v>
      </c>
      <c r="Z249" s="1">
        <v>2</v>
      </c>
      <c r="BQ249" s="16">
        <v>10</v>
      </c>
      <c r="BW249" s="14" t="str">
        <f t="shared" si="34"/>
        <v/>
      </c>
      <c r="BX249" s="15" t="str">
        <f t="shared" si="35"/>
        <v/>
      </c>
      <c r="BY249" s="15">
        <f t="shared" si="36"/>
        <v>10</v>
      </c>
      <c r="BZ249" s="14" t="str">
        <f t="shared" si="37"/>
        <v/>
      </c>
      <c r="CA249" s="14">
        <f t="shared" si="38"/>
        <v>2</v>
      </c>
      <c r="CB249" s="14" t="str">
        <f t="shared" si="39"/>
        <v/>
      </c>
      <c r="CC249" s="14" t="str">
        <f t="shared" si="40"/>
        <v/>
      </c>
      <c r="CD249" s="14" t="str">
        <f t="shared" si="41"/>
        <v/>
      </c>
      <c r="CE249" s="14" t="str">
        <f t="shared" si="42"/>
        <v/>
      </c>
      <c r="CF249" s="14" t="str">
        <f t="shared" si="43"/>
        <v>N</v>
      </c>
    </row>
    <row r="250" spans="1:84" x14ac:dyDescent="0.3">
      <c r="A250" s="1">
        <v>2017</v>
      </c>
      <c r="B250" s="1">
        <v>12</v>
      </c>
      <c r="C250" s="1">
        <v>5</v>
      </c>
      <c r="D250" s="1" t="str">
        <f t="shared" si="33"/>
        <v>12/5/2017</v>
      </c>
      <c r="E250" s="1" t="s">
        <v>98</v>
      </c>
      <c r="F250" s="1" t="s">
        <v>112</v>
      </c>
      <c r="G250" s="12" t="str">
        <f>VLOOKUP($F250,[1]SITES!$A$1:$I$35,6,FALSE)</f>
        <v>Midshelf</v>
      </c>
      <c r="H250" s="12" t="str">
        <f>VLOOKUP($F250,[1]SITES!$A$1:$I$35,7,FALSE)</f>
        <v>Island</v>
      </c>
      <c r="I250" s="12" t="str">
        <f>VLOOKUP($F250,[1]SITES!$A$1:$I$35,8,FALSE)</f>
        <v>Offshore</v>
      </c>
      <c r="J250" s="1" t="s">
        <v>85</v>
      </c>
      <c r="K250" s="16">
        <v>2017</v>
      </c>
      <c r="L250" s="1">
        <v>1</v>
      </c>
      <c r="M250" s="1" t="s">
        <v>86</v>
      </c>
      <c r="O250" s="1" t="s">
        <v>148</v>
      </c>
      <c r="P250" s="1" t="s">
        <v>111</v>
      </c>
      <c r="Q250" s="16">
        <v>60</v>
      </c>
      <c r="R250" s="16">
        <v>25</v>
      </c>
      <c r="S250" s="16">
        <v>32</v>
      </c>
      <c r="T250" s="1">
        <v>3</v>
      </c>
      <c r="BW250" s="14" t="str">
        <f t="shared" si="34"/>
        <v/>
      </c>
      <c r="BX250" s="15" t="str">
        <f t="shared" si="35"/>
        <v/>
      </c>
      <c r="BY250" s="15" t="str">
        <f t="shared" si="36"/>
        <v/>
      </c>
      <c r="BZ250" s="14" t="str">
        <f t="shared" si="37"/>
        <v/>
      </c>
      <c r="CA250" s="14">
        <f t="shared" si="38"/>
        <v>3</v>
      </c>
      <c r="CB250" s="14" t="str">
        <f t="shared" si="39"/>
        <v/>
      </c>
      <c r="CC250" s="14" t="str">
        <f t="shared" si="40"/>
        <v/>
      </c>
      <c r="CD250" s="14" t="str">
        <f t="shared" si="41"/>
        <v/>
      </c>
      <c r="CE250" s="14" t="str">
        <f t="shared" si="42"/>
        <v/>
      </c>
      <c r="CF250" s="14" t="str">
        <f t="shared" si="43"/>
        <v>N</v>
      </c>
    </row>
    <row r="251" spans="1:84" x14ac:dyDescent="0.3">
      <c r="A251" s="1">
        <v>2017</v>
      </c>
      <c r="B251" s="1">
        <v>12</v>
      </c>
      <c r="C251" s="1">
        <v>5</v>
      </c>
      <c r="D251" s="1" t="str">
        <f t="shared" si="33"/>
        <v>12/5/2017</v>
      </c>
      <c r="E251" s="1" t="s">
        <v>98</v>
      </c>
      <c r="F251" s="1" t="s">
        <v>112</v>
      </c>
      <c r="G251" s="12" t="str">
        <f>VLOOKUP($F251,[1]SITES!$A$1:$I$35,6,FALSE)</f>
        <v>Midshelf</v>
      </c>
      <c r="H251" s="12" t="str">
        <f>VLOOKUP($F251,[1]SITES!$A$1:$I$35,7,FALSE)</f>
        <v>Island</v>
      </c>
      <c r="I251" s="12" t="str">
        <f>VLOOKUP($F251,[1]SITES!$A$1:$I$35,8,FALSE)</f>
        <v>Offshore</v>
      </c>
      <c r="J251" s="1" t="s">
        <v>85</v>
      </c>
      <c r="K251" s="16">
        <v>2017</v>
      </c>
      <c r="L251" s="1">
        <v>1</v>
      </c>
      <c r="M251" s="1" t="s">
        <v>86</v>
      </c>
      <c r="O251" s="1" t="s">
        <v>148</v>
      </c>
      <c r="P251" s="1" t="s">
        <v>119</v>
      </c>
      <c r="Q251" s="16">
        <v>28</v>
      </c>
      <c r="R251" s="16">
        <v>20</v>
      </c>
      <c r="S251" s="16">
        <v>5</v>
      </c>
      <c r="U251" s="1">
        <v>2</v>
      </c>
      <c r="BG251" s="17" t="s">
        <v>173</v>
      </c>
      <c r="BJ251" s="1">
        <v>2</v>
      </c>
      <c r="BQ251" s="16">
        <v>20</v>
      </c>
      <c r="BW251" s="14" t="str">
        <f t="shared" si="34"/>
        <v/>
      </c>
      <c r="BX251" s="15">
        <f t="shared" si="35"/>
        <v>2</v>
      </c>
      <c r="BY251" s="15">
        <f t="shared" si="36"/>
        <v>20</v>
      </c>
      <c r="BZ251" s="14" t="str">
        <f t="shared" si="37"/>
        <v/>
      </c>
      <c r="CA251" s="14">
        <f t="shared" si="38"/>
        <v>2</v>
      </c>
      <c r="CB251" s="14" t="str">
        <f t="shared" si="39"/>
        <v/>
      </c>
      <c r="CC251" s="14" t="str">
        <f t="shared" si="40"/>
        <v/>
      </c>
      <c r="CD251" s="14" t="str">
        <f t="shared" si="41"/>
        <v/>
      </c>
      <c r="CE251" s="14" t="str">
        <f t="shared" si="42"/>
        <v/>
      </c>
      <c r="CF251" s="14" t="str">
        <f t="shared" si="43"/>
        <v>Y</v>
      </c>
    </row>
    <row r="252" spans="1:84" x14ac:dyDescent="0.3">
      <c r="A252" s="1">
        <v>2017</v>
      </c>
      <c r="B252" s="1">
        <v>12</v>
      </c>
      <c r="C252" s="1">
        <v>5</v>
      </c>
      <c r="D252" s="1" t="str">
        <f t="shared" si="33"/>
        <v>12/5/2017</v>
      </c>
      <c r="E252" s="1" t="s">
        <v>98</v>
      </c>
      <c r="F252" s="1" t="s">
        <v>112</v>
      </c>
      <c r="G252" s="12" t="str">
        <f>VLOOKUP($F252,[1]SITES!$A$1:$I$35,6,FALSE)</f>
        <v>Midshelf</v>
      </c>
      <c r="H252" s="12" t="str">
        <f>VLOOKUP($F252,[1]SITES!$A$1:$I$35,7,FALSE)</f>
        <v>Island</v>
      </c>
      <c r="I252" s="12" t="str">
        <f>VLOOKUP($F252,[1]SITES!$A$1:$I$35,8,FALSE)</f>
        <v>Offshore</v>
      </c>
      <c r="J252" s="1" t="s">
        <v>85</v>
      </c>
      <c r="K252" s="16">
        <v>2017</v>
      </c>
      <c r="L252" s="1">
        <v>1</v>
      </c>
      <c r="M252" s="1" t="s">
        <v>86</v>
      </c>
      <c r="O252" s="1" t="s">
        <v>148</v>
      </c>
      <c r="P252" s="1" t="s">
        <v>122</v>
      </c>
      <c r="Q252" s="16">
        <v>60</v>
      </c>
      <c r="R252" s="16">
        <v>30</v>
      </c>
      <c r="S252" s="16">
        <v>20</v>
      </c>
      <c r="BW252" s="14" t="str">
        <f t="shared" si="34"/>
        <v/>
      </c>
      <c r="BX252" s="15" t="str">
        <f t="shared" si="35"/>
        <v/>
      </c>
      <c r="BY252" s="15" t="str">
        <f t="shared" si="36"/>
        <v/>
      </c>
      <c r="BZ252" s="14" t="str">
        <f t="shared" si="37"/>
        <v/>
      </c>
      <c r="CA252" s="14" t="str">
        <f t="shared" si="38"/>
        <v/>
      </c>
      <c r="CB252" s="14" t="str">
        <f t="shared" si="39"/>
        <v/>
      </c>
      <c r="CC252" s="14" t="str">
        <f t="shared" si="40"/>
        <v/>
      </c>
      <c r="CD252" s="14" t="str">
        <f t="shared" si="41"/>
        <v/>
      </c>
      <c r="CE252" s="14" t="str">
        <f t="shared" si="42"/>
        <v/>
      </c>
      <c r="CF252" s="14" t="str">
        <f t="shared" si="43"/>
        <v>N</v>
      </c>
    </row>
    <row r="253" spans="1:84" x14ac:dyDescent="0.3">
      <c r="A253" s="1">
        <v>2017</v>
      </c>
      <c r="B253" s="1">
        <v>12</v>
      </c>
      <c r="C253" s="1">
        <v>5</v>
      </c>
      <c r="D253" s="1" t="str">
        <f t="shared" si="33"/>
        <v>12/5/2017</v>
      </c>
      <c r="E253" s="1" t="s">
        <v>98</v>
      </c>
      <c r="F253" s="1" t="s">
        <v>112</v>
      </c>
      <c r="G253" s="12" t="str">
        <f>VLOOKUP($F253,[1]SITES!$A$1:$I$35,6,FALSE)</f>
        <v>Midshelf</v>
      </c>
      <c r="H253" s="12" t="str">
        <f>VLOOKUP($F253,[1]SITES!$A$1:$I$35,7,FALSE)</f>
        <v>Island</v>
      </c>
      <c r="I253" s="12" t="str">
        <f>VLOOKUP($F253,[1]SITES!$A$1:$I$35,8,FALSE)</f>
        <v>Offshore</v>
      </c>
      <c r="J253" s="1" t="s">
        <v>85</v>
      </c>
      <c r="K253" s="16">
        <v>2017</v>
      </c>
      <c r="L253" s="1">
        <v>1</v>
      </c>
      <c r="M253" s="1" t="s">
        <v>86</v>
      </c>
      <c r="O253" s="1" t="s">
        <v>148</v>
      </c>
      <c r="P253" s="1" t="s">
        <v>111</v>
      </c>
      <c r="Q253" s="16">
        <v>40</v>
      </c>
      <c r="R253" s="16">
        <v>28</v>
      </c>
      <c r="S253" s="16">
        <v>26</v>
      </c>
      <c r="T253" s="1">
        <v>2</v>
      </c>
      <c r="BG253" s="17" t="s">
        <v>178</v>
      </c>
      <c r="BI253" s="1">
        <v>5</v>
      </c>
      <c r="BQ253" s="16">
        <v>5</v>
      </c>
      <c r="BW253" s="14" t="str">
        <f t="shared" si="34"/>
        <v/>
      </c>
      <c r="BX253" s="15">
        <f t="shared" si="35"/>
        <v>5</v>
      </c>
      <c r="BY253" s="15">
        <f t="shared" si="36"/>
        <v>5</v>
      </c>
      <c r="BZ253" s="14" t="str">
        <f t="shared" si="37"/>
        <v/>
      </c>
      <c r="CA253" s="14">
        <f t="shared" si="38"/>
        <v>2</v>
      </c>
      <c r="CB253" s="14" t="str">
        <f t="shared" si="39"/>
        <v/>
      </c>
      <c r="CC253" s="14" t="str">
        <f t="shared" si="40"/>
        <v/>
      </c>
      <c r="CD253" s="14" t="str">
        <f t="shared" si="41"/>
        <v/>
      </c>
      <c r="CE253" s="14" t="str">
        <f t="shared" si="42"/>
        <v/>
      </c>
      <c r="CF253" s="14" t="str">
        <f t="shared" si="43"/>
        <v>Y</v>
      </c>
    </row>
    <row r="254" spans="1:84" x14ac:dyDescent="0.3">
      <c r="A254" s="1">
        <v>2017</v>
      </c>
      <c r="B254" s="1">
        <v>12</v>
      </c>
      <c r="C254" s="1">
        <v>5</v>
      </c>
      <c r="D254" s="1" t="str">
        <f t="shared" si="33"/>
        <v>12/5/2017</v>
      </c>
      <c r="E254" s="1" t="s">
        <v>98</v>
      </c>
      <c r="F254" s="1" t="s">
        <v>112</v>
      </c>
      <c r="G254" s="12" t="str">
        <f>VLOOKUP($F254,[1]SITES!$A$1:$I$35,6,FALSE)</f>
        <v>Midshelf</v>
      </c>
      <c r="H254" s="12" t="str">
        <f>VLOOKUP($F254,[1]SITES!$A$1:$I$35,7,FALSE)</f>
        <v>Island</v>
      </c>
      <c r="I254" s="12" t="str">
        <f>VLOOKUP($F254,[1]SITES!$A$1:$I$35,8,FALSE)</f>
        <v>Offshore</v>
      </c>
      <c r="J254" s="1" t="s">
        <v>85</v>
      </c>
      <c r="K254" s="16">
        <v>2017</v>
      </c>
      <c r="L254" s="1">
        <v>2</v>
      </c>
      <c r="M254" s="1" t="s">
        <v>86</v>
      </c>
      <c r="O254" s="1" t="s">
        <v>148</v>
      </c>
      <c r="P254" s="1" t="s">
        <v>111</v>
      </c>
      <c r="Q254" s="16">
        <v>11</v>
      </c>
      <c r="R254" s="16">
        <v>8</v>
      </c>
      <c r="S254" s="16">
        <v>10</v>
      </c>
      <c r="AJ254" s="1" t="s">
        <v>89</v>
      </c>
      <c r="AK254" s="1">
        <v>5</v>
      </c>
      <c r="BG254" s="17" t="s">
        <v>204</v>
      </c>
      <c r="BQ254" s="16">
        <v>15</v>
      </c>
      <c r="BW254" s="14" t="str">
        <f t="shared" si="34"/>
        <v/>
      </c>
      <c r="BX254" s="15" t="str">
        <f t="shared" si="35"/>
        <v/>
      </c>
      <c r="BY254" s="15">
        <f t="shared" si="36"/>
        <v>15</v>
      </c>
      <c r="BZ254" s="14" t="str">
        <f t="shared" si="37"/>
        <v/>
      </c>
      <c r="CA254" s="14" t="str">
        <f t="shared" si="38"/>
        <v/>
      </c>
      <c r="CB254" s="14" t="str">
        <f t="shared" si="39"/>
        <v/>
      </c>
      <c r="CC254" s="14">
        <f t="shared" si="40"/>
        <v>5</v>
      </c>
      <c r="CD254" s="14" t="str">
        <f t="shared" si="41"/>
        <v/>
      </c>
      <c r="CE254" s="14" t="str">
        <f t="shared" si="42"/>
        <v/>
      </c>
      <c r="CF254" s="14" t="str">
        <f t="shared" si="43"/>
        <v>N</v>
      </c>
    </row>
    <row r="255" spans="1:84" x14ac:dyDescent="0.3">
      <c r="A255" s="1">
        <v>2017</v>
      </c>
      <c r="B255" s="1">
        <v>12</v>
      </c>
      <c r="C255" s="1">
        <v>5</v>
      </c>
      <c r="D255" s="1" t="str">
        <f t="shared" si="33"/>
        <v>12/5/2017</v>
      </c>
      <c r="E255" s="1" t="s">
        <v>98</v>
      </c>
      <c r="F255" s="1" t="s">
        <v>112</v>
      </c>
      <c r="G255" s="12" t="str">
        <f>VLOOKUP($F255,[1]SITES!$A$1:$I$35,6,FALSE)</f>
        <v>Midshelf</v>
      </c>
      <c r="H255" s="12" t="str">
        <f>VLOOKUP($F255,[1]SITES!$A$1:$I$35,7,FALSE)</f>
        <v>Island</v>
      </c>
      <c r="I255" s="12" t="str">
        <f>VLOOKUP($F255,[1]SITES!$A$1:$I$35,8,FALSE)</f>
        <v>Offshore</v>
      </c>
      <c r="J255" s="1" t="s">
        <v>85</v>
      </c>
      <c r="K255" s="16">
        <v>2017</v>
      </c>
      <c r="L255" s="1">
        <v>2</v>
      </c>
      <c r="M255" s="1" t="s">
        <v>86</v>
      </c>
      <c r="O255" s="1" t="s">
        <v>148</v>
      </c>
      <c r="P255" s="1" t="s">
        <v>111</v>
      </c>
      <c r="Q255" s="16">
        <v>7</v>
      </c>
      <c r="R255" s="16">
        <v>5</v>
      </c>
      <c r="S255" s="16">
        <v>4</v>
      </c>
      <c r="BG255" s="17" t="s">
        <v>204</v>
      </c>
      <c r="BQ255" s="16">
        <v>20</v>
      </c>
      <c r="BW255" s="14" t="str">
        <f t="shared" si="34"/>
        <v/>
      </c>
      <c r="BX255" s="15" t="str">
        <f t="shared" si="35"/>
        <v/>
      </c>
      <c r="BY255" s="15">
        <f t="shared" si="36"/>
        <v>20</v>
      </c>
      <c r="BZ255" s="14" t="str">
        <f t="shared" si="37"/>
        <v/>
      </c>
      <c r="CA255" s="14" t="str">
        <f t="shared" si="38"/>
        <v/>
      </c>
      <c r="CB255" s="14" t="str">
        <f t="shared" si="39"/>
        <v/>
      </c>
      <c r="CC255" s="14" t="str">
        <f t="shared" si="40"/>
        <v/>
      </c>
      <c r="CD255" s="14" t="str">
        <f t="shared" si="41"/>
        <v/>
      </c>
      <c r="CE255" s="14" t="str">
        <f t="shared" si="42"/>
        <v/>
      </c>
      <c r="CF255" s="14" t="str">
        <f t="shared" si="43"/>
        <v>N</v>
      </c>
    </row>
    <row r="256" spans="1:84" x14ac:dyDescent="0.3">
      <c r="A256" s="1">
        <v>2017</v>
      </c>
      <c r="B256" s="1">
        <v>12</v>
      </c>
      <c r="C256" s="1">
        <v>5</v>
      </c>
      <c r="D256" s="1" t="str">
        <f t="shared" si="33"/>
        <v>12/5/2017</v>
      </c>
      <c r="E256" s="1" t="s">
        <v>98</v>
      </c>
      <c r="F256" s="1" t="s">
        <v>112</v>
      </c>
      <c r="G256" s="12" t="str">
        <f>VLOOKUP($F256,[1]SITES!$A$1:$I$35,6,FALSE)</f>
        <v>Midshelf</v>
      </c>
      <c r="H256" s="12" t="str">
        <f>VLOOKUP($F256,[1]SITES!$A$1:$I$35,7,FALSE)</f>
        <v>Island</v>
      </c>
      <c r="I256" s="12" t="str">
        <f>VLOOKUP($F256,[1]SITES!$A$1:$I$35,8,FALSE)</f>
        <v>Offshore</v>
      </c>
      <c r="J256" s="1" t="s">
        <v>85</v>
      </c>
      <c r="K256" s="16">
        <v>2017</v>
      </c>
      <c r="L256" s="1">
        <v>2</v>
      </c>
      <c r="M256" s="1" t="s">
        <v>86</v>
      </c>
      <c r="O256" s="1" t="s">
        <v>148</v>
      </c>
      <c r="P256" s="1" t="s">
        <v>119</v>
      </c>
      <c r="Q256" s="16">
        <v>5</v>
      </c>
      <c r="R256" s="16">
        <v>4</v>
      </c>
      <c r="S256" s="16">
        <v>3</v>
      </c>
      <c r="T256" s="1">
        <v>5</v>
      </c>
      <c r="AT256" s="1">
        <v>8</v>
      </c>
      <c r="BW256" s="14" t="str">
        <f t="shared" si="34"/>
        <v/>
      </c>
      <c r="BX256" s="15" t="str">
        <f t="shared" si="35"/>
        <v/>
      </c>
      <c r="BY256" s="15" t="str">
        <f t="shared" si="36"/>
        <v/>
      </c>
      <c r="BZ256" s="14" t="str">
        <f t="shared" si="37"/>
        <v/>
      </c>
      <c r="CA256" s="14">
        <f t="shared" si="38"/>
        <v>5</v>
      </c>
      <c r="CB256" s="14" t="str">
        <f t="shared" si="39"/>
        <v/>
      </c>
      <c r="CC256" s="14" t="str">
        <f t="shared" si="40"/>
        <v/>
      </c>
      <c r="CD256" s="14" t="str">
        <f t="shared" si="41"/>
        <v/>
      </c>
      <c r="CE256" s="14" t="str">
        <f t="shared" si="42"/>
        <v/>
      </c>
      <c r="CF256" s="14" t="str">
        <f t="shared" si="43"/>
        <v>N</v>
      </c>
    </row>
    <row r="257" spans="1:84" x14ac:dyDescent="0.3">
      <c r="A257" s="1">
        <v>2017</v>
      </c>
      <c r="B257" s="1">
        <v>12</v>
      </c>
      <c r="C257" s="1">
        <v>5</v>
      </c>
      <c r="D257" s="1" t="str">
        <f t="shared" si="33"/>
        <v>12/5/2017</v>
      </c>
      <c r="E257" s="1" t="s">
        <v>98</v>
      </c>
      <c r="F257" s="1" t="s">
        <v>112</v>
      </c>
      <c r="G257" s="12" t="str">
        <f>VLOOKUP($F257,[1]SITES!$A$1:$I$35,6,FALSE)</f>
        <v>Midshelf</v>
      </c>
      <c r="H257" s="12" t="str">
        <f>VLOOKUP($F257,[1]SITES!$A$1:$I$35,7,FALSE)</f>
        <v>Island</v>
      </c>
      <c r="I257" s="12" t="str">
        <f>VLOOKUP($F257,[1]SITES!$A$1:$I$35,8,FALSE)</f>
        <v>Offshore</v>
      </c>
      <c r="J257" s="1" t="s">
        <v>85</v>
      </c>
      <c r="K257" s="16">
        <v>2017</v>
      </c>
      <c r="L257" s="1">
        <v>2</v>
      </c>
      <c r="M257" s="1" t="s">
        <v>86</v>
      </c>
      <c r="O257" s="1" t="s">
        <v>148</v>
      </c>
      <c r="P257" s="1" t="s">
        <v>146</v>
      </c>
      <c r="Q257" s="16">
        <v>12</v>
      </c>
      <c r="R257" s="16">
        <v>8</v>
      </c>
      <c r="S257" s="16">
        <v>7</v>
      </c>
      <c r="T257" s="1">
        <v>8</v>
      </c>
      <c r="U257" s="1">
        <v>2</v>
      </c>
      <c r="BQ257" s="16">
        <v>20</v>
      </c>
      <c r="BW257" s="14" t="str">
        <f t="shared" si="34"/>
        <v/>
      </c>
      <c r="BX257" s="15" t="str">
        <f t="shared" si="35"/>
        <v/>
      </c>
      <c r="BY257" s="15">
        <f t="shared" si="36"/>
        <v>20</v>
      </c>
      <c r="BZ257" s="14" t="str">
        <f t="shared" si="37"/>
        <v/>
      </c>
      <c r="CA257" s="14">
        <f t="shared" si="38"/>
        <v>10</v>
      </c>
      <c r="CB257" s="14" t="str">
        <f t="shared" si="39"/>
        <v/>
      </c>
      <c r="CC257" s="14" t="str">
        <f t="shared" si="40"/>
        <v/>
      </c>
      <c r="CD257" s="14" t="str">
        <f t="shared" si="41"/>
        <v/>
      </c>
      <c r="CE257" s="14" t="str">
        <f t="shared" si="42"/>
        <v/>
      </c>
      <c r="CF257" s="14" t="str">
        <f t="shared" si="43"/>
        <v>N</v>
      </c>
    </row>
    <row r="258" spans="1:84" x14ac:dyDescent="0.3">
      <c r="A258" s="1">
        <v>2017</v>
      </c>
      <c r="B258" s="1">
        <v>12</v>
      </c>
      <c r="C258" s="1">
        <v>5</v>
      </c>
      <c r="D258" s="1" t="str">
        <f t="shared" ref="D258:D321" si="44">CONCATENATE(B258,"/",C258,"/",A258)</f>
        <v>12/5/2017</v>
      </c>
      <c r="E258" s="1" t="s">
        <v>98</v>
      </c>
      <c r="F258" s="1" t="s">
        <v>112</v>
      </c>
      <c r="G258" s="12" t="str">
        <f>VLOOKUP($F258,[1]SITES!$A$1:$I$35,6,FALSE)</f>
        <v>Midshelf</v>
      </c>
      <c r="H258" s="12" t="str">
        <f>VLOOKUP($F258,[1]SITES!$A$1:$I$35,7,FALSE)</f>
        <v>Island</v>
      </c>
      <c r="I258" s="12" t="str">
        <f>VLOOKUP($F258,[1]SITES!$A$1:$I$35,8,FALSE)</f>
        <v>Offshore</v>
      </c>
      <c r="J258" s="1" t="s">
        <v>85</v>
      </c>
      <c r="K258" s="16">
        <v>2017</v>
      </c>
      <c r="L258" s="1">
        <v>2</v>
      </c>
      <c r="M258" s="1" t="s">
        <v>86</v>
      </c>
      <c r="O258" s="1" t="s">
        <v>148</v>
      </c>
      <c r="P258" s="1" t="s">
        <v>119</v>
      </c>
      <c r="Q258" s="16">
        <v>5</v>
      </c>
      <c r="R258" s="16">
        <v>3</v>
      </c>
      <c r="S258" s="16">
        <v>4</v>
      </c>
      <c r="T258" s="1">
        <v>2</v>
      </c>
      <c r="BW258" s="14" t="str">
        <f t="shared" ref="BW258:BW321" si="45">IF(SUM(BS258,BU258)&gt;0,SUM(BS258,BU258),"")</f>
        <v/>
      </c>
      <c r="BX258" s="15" t="str">
        <f t="shared" ref="BX258:BX321" si="46">IF(SUM(BI258:BL258)&gt;0,SUM(BI258:BL258),"")</f>
        <v/>
      </c>
      <c r="BY258" s="15" t="str">
        <f t="shared" ref="BY258:BY321" si="47">IF(SUM(BQ258:BR258)&gt;0,SUM(BQ258:BR258),"")</f>
        <v/>
      </c>
      <c r="BZ258" s="14" t="str">
        <f t="shared" ref="BZ258:BZ321" si="48">IF(SUM(BD258,BF258)&gt;0,SUM(BD258,BF258),"")</f>
        <v/>
      </c>
      <c r="CA258" s="14">
        <f t="shared" ref="CA258:CA321" si="49">IF(SUM(T258:X258,Z258,AB258)&gt;0,SUM(T258:X258,Z258,AB258),"")</f>
        <v>2</v>
      </c>
      <c r="CB258" s="14" t="str">
        <f t="shared" ref="CB258:CB321" si="50">IF(SUM(AD258,AF258,AH258)&gt;0,SUM(AD258,AF258,AH258),"")</f>
        <v/>
      </c>
      <c r="CC258" s="14" t="str">
        <f t="shared" ref="CC258:CC321" si="51">IF(SUM(AK258,AM258)&gt;0,SUM(AK258,AM258),"")</f>
        <v/>
      </c>
      <c r="CD258" s="14" t="str">
        <f t="shared" ref="CD258:CD321" si="52">IF(SUM(AO258,AQ258)&gt;0,SUM(AO258,AQ258),"")</f>
        <v/>
      </c>
      <c r="CE258" s="14" t="str">
        <f t="shared" ref="CE258:CE321" si="53">IF(SUM(AV258,AX258)&gt;0,SUM(AV258,AX258),"")</f>
        <v/>
      </c>
      <c r="CF258" s="14" t="str">
        <f t="shared" ref="CF258:CF321" si="54">IF(SUM(BW258:BX258)&gt;0,"Y","N")</f>
        <v>N</v>
      </c>
    </row>
    <row r="259" spans="1:84" x14ac:dyDescent="0.3">
      <c r="A259" s="1">
        <v>2017</v>
      </c>
      <c r="B259" s="1">
        <v>12</v>
      </c>
      <c r="C259" s="1">
        <v>5</v>
      </c>
      <c r="D259" s="1" t="str">
        <f t="shared" si="44"/>
        <v>12/5/2017</v>
      </c>
      <c r="E259" s="1" t="s">
        <v>98</v>
      </c>
      <c r="F259" s="1" t="s">
        <v>112</v>
      </c>
      <c r="G259" s="12" t="str">
        <f>VLOOKUP($F259,[1]SITES!$A$1:$I$35,6,FALSE)</f>
        <v>Midshelf</v>
      </c>
      <c r="H259" s="12" t="str">
        <f>VLOOKUP($F259,[1]SITES!$A$1:$I$35,7,FALSE)</f>
        <v>Island</v>
      </c>
      <c r="I259" s="12" t="str">
        <f>VLOOKUP($F259,[1]SITES!$A$1:$I$35,8,FALSE)</f>
        <v>Offshore</v>
      </c>
      <c r="J259" s="1" t="s">
        <v>85</v>
      </c>
      <c r="K259" s="16">
        <v>2017</v>
      </c>
      <c r="L259" s="1">
        <v>2</v>
      </c>
      <c r="M259" s="1" t="s">
        <v>86</v>
      </c>
      <c r="O259" s="1" t="s">
        <v>148</v>
      </c>
      <c r="P259" s="1" t="s">
        <v>151</v>
      </c>
      <c r="Q259" s="16">
        <v>13</v>
      </c>
      <c r="R259" s="16">
        <v>10</v>
      </c>
      <c r="S259" s="16">
        <v>14</v>
      </c>
      <c r="T259" s="1">
        <v>5</v>
      </c>
      <c r="BW259" s="14" t="str">
        <f t="shared" si="45"/>
        <v/>
      </c>
      <c r="BX259" s="15" t="str">
        <f t="shared" si="46"/>
        <v/>
      </c>
      <c r="BY259" s="15" t="str">
        <f t="shared" si="47"/>
        <v/>
      </c>
      <c r="BZ259" s="14" t="str">
        <f t="shared" si="48"/>
        <v/>
      </c>
      <c r="CA259" s="14">
        <f t="shared" si="49"/>
        <v>5</v>
      </c>
      <c r="CB259" s="14" t="str">
        <f t="shared" si="50"/>
        <v/>
      </c>
      <c r="CC259" s="14" t="str">
        <f t="shared" si="51"/>
        <v/>
      </c>
      <c r="CD259" s="14" t="str">
        <f t="shared" si="52"/>
        <v/>
      </c>
      <c r="CE259" s="14" t="str">
        <f t="shared" si="53"/>
        <v/>
      </c>
      <c r="CF259" s="14" t="str">
        <f t="shared" si="54"/>
        <v>N</v>
      </c>
    </row>
    <row r="260" spans="1:84" x14ac:dyDescent="0.3">
      <c r="A260" s="1">
        <v>2017</v>
      </c>
      <c r="B260" s="1">
        <v>12</v>
      </c>
      <c r="C260" s="1">
        <v>5</v>
      </c>
      <c r="D260" s="1" t="str">
        <f t="shared" si="44"/>
        <v>12/5/2017</v>
      </c>
      <c r="E260" s="1" t="s">
        <v>98</v>
      </c>
      <c r="F260" s="1" t="s">
        <v>112</v>
      </c>
      <c r="G260" s="12" t="str">
        <f>VLOOKUP($F260,[1]SITES!$A$1:$I$35,6,FALSE)</f>
        <v>Midshelf</v>
      </c>
      <c r="H260" s="12" t="str">
        <f>VLOOKUP($F260,[1]SITES!$A$1:$I$35,7,FALSE)</f>
        <v>Island</v>
      </c>
      <c r="I260" s="12" t="str">
        <f>VLOOKUP($F260,[1]SITES!$A$1:$I$35,8,FALSE)</f>
        <v>Offshore</v>
      </c>
      <c r="J260" s="1" t="s">
        <v>85</v>
      </c>
      <c r="K260" s="16">
        <v>2017</v>
      </c>
      <c r="L260" s="1">
        <v>2</v>
      </c>
      <c r="M260" s="1" t="s">
        <v>86</v>
      </c>
      <c r="O260" s="1" t="s">
        <v>148</v>
      </c>
      <c r="P260" s="1" t="s">
        <v>146</v>
      </c>
      <c r="Q260" s="16">
        <v>14</v>
      </c>
      <c r="R260" s="16">
        <v>12</v>
      </c>
      <c r="S260" s="16">
        <v>8</v>
      </c>
      <c r="T260" s="1">
        <v>10</v>
      </c>
      <c r="BQ260" s="16">
        <v>5</v>
      </c>
      <c r="BW260" s="14" t="str">
        <f t="shared" si="45"/>
        <v/>
      </c>
      <c r="BX260" s="15" t="str">
        <f t="shared" si="46"/>
        <v/>
      </c>
      <c r="BY260" s="15">
        <f t="shared" si="47"/>
        <v>5</v>
      </c>
      <c r="BZ260" s="14" t="str">
        <f t="shared" si="48"/>
        <v/>
      </c>
      <c r="CA260" s="14">
        <f t="shared" si="49"/>
        <v>10</v>
      </c>
      <c r="CB260" s="14" t="str">
        <f t="shared" si="50"/>
        <v/>
      </c>
      <c r="CC260" s="14" t="str">
        <f t="shared" si="51"/>
        <v/>
      </c>
      <c r="CD260" s="14" t="str">
        <f t="shared" si="52"/>
        <v/>
      </c>
      <c r="CE260" s="14" t="str">
        <f t="shared" si="53"/>
        <v/>
      </c>
      <c r="CF260" s="14" t="str">
        <f t="shared" si="54"/>
        <v>N</v>
      </c>
    </row>
    <row r="261" spans="1:84" x14ac:dyDescent="0.3">
      <c r="A261" s="1">
        <v>2017</v>
      </c>
      <c r="B261" s="1">
        <v>12</v>
      </c>
      <c r="C261" s="1">
        <v>5</v>
      </c>
      <c r="D261" s="1" t="str">
        <f t="shared" si="44"/>
        <v>12/5/2017</v>
      </c>
      <c r="E261" s="1" t="s">
        <v>98</v>
      </c>
      <c r="F261" s="1" t="s">
        <v>112</v>
      </c>
      <c r="G261" s="12" t="str">
        <f>VLOOKUP($F261,[1]SITES!$A$1:$I$35,6,FALSE)</f>
        <v>Midshelf</v>
      </c>
      <c r="H261" s="12" t="str">
        <f>VLOOKUP($F261,[1]SITES!$A$1:$I$35,7,FALSE)</f>
        <v>Island</v>
      </c>
      <c r="I261" s="12" t="str">
        <f>VLOOKUP($F261,[1]SITES!$A$1:$I$35,8,FALSE)</f>
        <v>Offshore</v>
      </c>
      <c r="J261" s="1" t="s">
        <v>85</v>
      </c>
      <c r="K261" s="16">
        <v>2017</v>
      </c>
      <c r="L261" s="1">
        <v>2</v>
      </c>
      <c r="M261" s="1" t="s">
        <v>86</v>
      </c>
      <c r="O261" s="1" t="s">
        <v>148</v>
      </c>
      <c r="P261" s="1" t="s">
        <v>134</v>
      </c>
      <c r="Q261" s="16">
        <v>12</v>
      </c>
      <c r="R261" s="16">
        <v>8</v>
      </c>
      <c r="S261" s="16">
        <v>6</v>
      </c>
      <c r="T261" s="1">
        <v>25</v>
      </c>
      <c r="BQ261" s="16">
        <v>50</v>
      </c>
      <c r="BW261" s="14" t="str">
        <f t="shared" si="45"/>
        <v/>
      </c>
      <c r="BX261" s="15" t="str">
        <f t="shared" si="46"/>
        <v/>
      </c>
      <c r="BY261" s="15">
        <f t="shared" si="47"/>
        <v>50</v>
      </c>
      <c r="BZ261" s="14" t="str">
        <f t="shared" si="48"/>
        <v/>
      </c>
      <c r="CA261" s="14">
        <f t="shared" si="49"/>
        <v>25</v>
      </c>
      <c r="CB261" s="14" t="str">
        <f t="shared" si="50"/>
        <v/>
      </c>
      <c r="CC261" s="14" t="str">
        <f t="shared" si="51"/>
        <v/>
      </c>
      <c r="CD261" s="14" t="str">
        <f t="shared" si="52"/>
        <v/>
      </c>
      <c r="CE261" s="14" t="str">
        <f t="shared" si="53"/>
        <v/>
      </c>
      <c r="CF261" s="14" t="str">
        <f t="shared" si="54"/>
        <v>N</v>
      </c>
    </row>
    <row r="262" spans="1:84" x14ac:dyDescent="0.3">
      <c r="A262" s="1">
        <v>2017</v>
      </c>
      <c r="B262" s="1">
        <v>12</v>
      </c>
      <c r="C262" s="1">
        <v>5</v>
      </c>
      <c r="D262" s="1" t="str">
        <f t="shared" si="44"/>
        <v>12/5/2017</v>
      </c>
      <c r="E262" s="1" t="s">
        <v>98</v>
      </c>
      <c r="F262" s="1" t="s">
        <v>112</v>
      </c>
      <c r="G262" s="12" t="str">
        <f>VLOOKUP($F262,[1]SITES!$A$1:$I$35,6,FALSE)</f>
        <v>Midshelf</v>
      </c>
      <c r="H262" s="12" t="str">
        <f>VLOOKUP($F262,[1]SITES!$A$1:$I$35,7,FALSE)</f>
        <v>Island</v>
      </c>
      <c r="I262" s="12" t="str">
        <f>VLOOKUP($F262,[1]SITES!$A$1:$I$35,8,FALSE)</f>
        <v>Offshore</v>
      </c>
      <c r="J262" s="1" t="s">
        <v>85</v>
      </c>
      <c r="K262" s="16">
        <v>2017</v>
      </c>
      <c r="L262" s="1">
        <v>2</v>
      </c>
      <c r="M262" s="1" t="s">
        <v>86</v>
      </c>
      <c r="O262" s="1" t="s">
        <v>148</v>
      </c>
      <c r="P262" s="1" t="s">
        <v>154</v>
      </c>
      <c r="Q262" s="16">
        <v>15</v>
      </c>
      <c r="R262" s="16">
        <v>10</v>
      </c>
      <c r="S262" s="16">
        <v>18</v>
      </c>
      <c r="BQ262" s="16">
        <v>7</v>
      </c>
      <c r="BW262" s="14" t="str">
        <f t="shared" si="45"/>
        <v/>
      </c>
      <c r="BX262" s="15" t="str">
        <f t="shared" si="46"/>
        <v/>
      </c>
      <c r="BY262" s="15">
        <f t="shared" si="47"/>
        <v>7</v>
      </c>
      <c r="BZ262" s="14" t="str">
        <f t="shared" si="48"/>
        <v/>
      </c>
      <c r="CA262" s="14" t="str">
        <f t="shared" si="49"/>
        <v/>
      </c>
      <c r="CB262" s="14" t="str">
        <f t="shared" si="50"/>
        <v/>
      </c>
      <c r="CC262" s="14" t="str">
        <f t="shared" si="51"/>
        <v/>
      </c>
      <c r="CD262" s="14" t="str">
        <f t="shared" si="52"/>
        <v/>
      </c>
      <c r="CE262" s="14" t="str">
        <f t="shared" si="53"/>
        <v/>
      </c>
      <c r="CF262" s="14" t="str">
        <f t="shared" si="54"/>
        <v>N</v>
      </c>
    </row>
    <row r="263" spans="1:84" x14ac:dyDescent="0.3">
      <c r="A263" s="1">
        <v>2017</v>
      </c>
      <c r="B263" s="1">
        <v>12</v>
      </c>
      <c r="C263" s="1">
        <v>5</v>
      </c>
      <c r="D263" s="1" t="str">
        <f t="shared" si="44"/>
        <v>12/5/2017</v>
      </c>
      <c r="E263" s="1" t="s">
        <v>98</v>
      </c>
      <c r="F263" s="1" t="s">
        <v>112</v>
      </c>
      <c r="G263" s="12" t="str">
        <f>VLOOKUP($F263,[1]SITES!$A$1:$I$35,6,FALSE)</f>
        <v>Midshelf</v>
      </c>
      <c r="H263" s="12" t="str">
        <f>VLOOKUP($F263,[1]SITES!$A$1:$I$35,7,FALSE)</f>
        <v>Island</v>
      </c>
      <c r="I263" s="12" t="str">
        <f>VLOOKUP($F263,[1]SITES!$A$1:$I$35,8,FALSE)</f>
        <v>Offshore</v>
      </c>
      <c r="J263" s="1" t="s">
        <v>85</v>
      </c>
      <c r="K263" s="16">
        <v>2017</v>
      </c>
      <c r="L263" s="1">
        <v>2</v>
      </c>
      <c r="M263" s="1" t="s">
        <v>86</v>
      </c>
      <c r="O263" s="1" t="s">
        <v>148</v>
      </c>
      <c r="P263" s="1" t="s">
        <v>111</v>
      </c>
      <c r="Q263" s="16">
        <v>37</v>
      </c>
      <c r="R263" s="16">
        <v>26</v>
      </c>
      <c r="S263" s="16">
        <v>28</v>
      </c>
      <c r="T263" s="1">
        <v>3</v>
      </c>
      <c r="U263" s="1">
        <v>2</v>
      </c>
      <c r="BQ263" s="16">
        <v>10</v>
      </c>
      <c r="BW263" s="14" t="str">
        <f t="shared" si="45"/>
        <v/>
      </c>
      <c r="BX263" s="15" t="str">
        <f t="shared" si="46"/>
        <v/>
      </c>
      <c r="BY263" s="15">
        <f t="shared" si="47"/>
        <v>10</v>
      </c>
      <c r="BZ263" s="14" t="str">
        <f t="shared" si="48"/>
        <v/>
      </c>
      <c r="CA263" s="14">
        <f t="shared" si="49"/>
        <v>5</v>
      </c>
      <c r="CB263" s="14" t="str">
        <f t="shared" si="50"/>
        <v/>
      </c>
      <c r="CC263" s="14" t="str">
        <f t="shared" si="51"/>
        <v/>
      </c>
      <c r="CD263" s="14" t="str">
        <f t="shared" si="52"/>
        <v/>
      </c>
      <c r="CE263" s="14" t="str">
        <f t="shared" si="53"/>
        <v/>
      </c>
      <c r="CF263" s="14" t="str">
        <f t="shared" si="54"/>
        <v>N</v>
      </c>
    </row>
    <row r="264" spans="1:84" x14ac:dyDescent="0.3">
      <c r="A264" s="1">
        <v>2017</v>
      </c>
      <c r="B264" s="1">
        <v>12</v>
      </c>
      <c r="C264" s="1">
        <v>5</v>
      </c>
      <c r="D264" s="1" t="str">
        <f t="shared" si="44"/>
        <v>12/5/2017</v>
      </c>
      <c r="E264" s="1" t="s">
        <v>98</v>
      </c>
      <c r="F264" s="1" t="s">
        <v>112</v>
      </c>
      <c r="G264" s="12" t="str">
        <f>VLOOKUP($F264,[1]SITES!$A$1:$I$35,6,FALSE)</f>
        <v>Midshelf</v>
      </c>
      <c r="H264" s="12" t="str">
        <f>VLOOKUP($F264,[1]SITES!$A$1:$I$35,7,FALSE)</f>
        <v>Island</v>
      </c>
      <c r="I264" s="12" t="str">
        <f>VLOOKUP($F264,[1]SITES!$A$1:$I$35,8,FALSE)</f>
        <v>Offshore</v>
      </c>
      <c r="J264" s="1" t="s">
        <v>85</v>
      </c>
      <c r="K264" s="16">
        <v>2017</v>
      </c>
      <c r="L264" s="1">
        <v>2</v>
      </c>
      <c r="M264" s="1" t="s">
        <v>86</v>
      </c>
      <c r="O264" s="1" t="s">
        <v>148</v>
      </c>
      <c r="P264" s="1" t="s">
        <v>111</v>
      </c>
      <c r="Q264" s="16">
        <v>14</v>
      </c>
      <c r="R264" s="16">
        <v>14</v>
      </c>
      <c r="S264" s="16">
        <v>8</v>
      </c>
      <c r="AJ264" s="1" t="s">
        <v>89</v>
      </c>
      <c r="AK264" s="1">
        <v>5</v>
      </c>
      <c r="BG264" s="17" t="s">
        <v>205</v>
      </c>
      <c r="BJ264" s="1">
        <v>2</v>
      </c>
      <c r="BQ264" s="16">
        <v>10</v>
      </c>
      <c r="BW264" s="14" t="str">
        <f t="shared" si="45"/>
        <v/>
      </c>
      <c r="BX264" s="15">
        <f t="shared" si="46"/>
        <v>2</v>
      </c>
      <c r="BY264" s="15">
        <f t="shared" si="47"/>
        <v>10</v>
      </c>
      <c r="BZ264" s="14" t="str">
        <f t="shared" si="48"/>
        <v/>
      </c>
      <c r="CA264" s="14" t="str">
        <f t="shared" si="49"/>
        <v/>
      </c>
      <c r="CB264" s="14" t="str">
        <f t="shared" si="50"/>
        <v/>
      </c>
      <c r="CC264" s="14">
        <f t="shared" si="51"/>
        <v>5</v>
      </c>
      <c r="CD264" s="14" t="str">
        <f t="shared" si="52"/>
        <v/>
      </c>
      <c r="CE264" s="14" t="str">
        <f t="shared" si="53"/>
        <v/>
      </c>
      <c r="CF264" s="14" t="str">
        <f t="shared" si="54"/>
        <v>Y</v>
      </c>
    </row>
    <row r="265" spans="1:84" x14ac:dyDescent="0.3">
      <c r="A265" s="1">
        <v>2017</v>
      </c>
      <c r="B265" s="1">
        <v>12</v>
      </c>
      <c r="C265" s="1">
        <v>5</v>
      </c>
      <c r="D265" s="1" t="str">
        <f t="shared" si="44"/>
        <v>12/5/2017</v>
      </c>
      <c r="E265" s="1" t="s">
        <v>98</v>
      </c>
      <c r="F265" s="1" t="s">
        <v>112</v>
      </c>
      <c r="G265" s="12" t="str">
        <f>VLOOKUP($F265,[1]SITES!$A$1:$I$35,6,FALSE)</f>
        <v>Midshelf</v>
      </c>
      <c r="H265" s="12" t="str">
        <f>VLOOKUP($F265,[1]SITES!$A$1:$I$35,7,FALSE)</f>
        <v>Island</v>
      </c>
      <c r="I265" s="12" t="str">
        <f>VLOOKUP($F265,[1]SITES!$A$1:$I$35,8,FALSE)</f>
        <v>Offshore</v>
      </c>
      <c r="J265" s="1" t="s">
        <v>85</v>
      </c>
      <c r="K265" s="16">
        <v>2017</v>
      </c>
      <c r="L265" s="1">
        <v>2</v>
      </c>
      <c r="M265" s="1" t="s">
        <v>86</v>
      </c>
      <c r="O265" s="1" t="s">
        <v>148</v>
      </c>
      <c r="P265" s="1" t="s">
        <v>119</v>
      </c>
      <c r="Q265" s="16">
        <v>6</v>
      </c>
      <c r="R265" s="16">
        <v>4</v>
      </c>
      <c r="S265" s="16">
        <v>3</v>
      </c>
      <c r="T265" s="1">
        <v>18</v>
      </c>
      <c r="U265" s="1">
        <v>4</v>
      </c>
      <c r="BW265" s="14" t="str">
        <f t="shared" si="45"/>
        <v/>
      </c>
      <c r="BX265" s="15" t="str">
        <f t="shared" si="46"/>
        <v/>
      </c>
      <c r="BY265" s="15" t="str">
        <f t="shared" si="47"/>
        <v/>
      </c>
      <c r="BZ265" s="14" t="str">
        <f t="shared" si="48"/>
        <v/>
      </c>
      <c r="CA265" s="14">
        <f t="shared" si="49"/>
        <v>22</v>
      </c>
      <c r="CB265" s="14" t="str">
        <f t="shared" si="50"/>
        <v/>
      </c>
      <c r="CC265" s="14" t="str">
        <f t="shared" si="51"/>
        <v/>
      </c>
      <c r="CD265" s="14" t="str">
        <f t="shared" si="52"/>
        <v/>
      </c>
      <c r="CE265" s="14" t="str">
        <f t="shared" si="53"/>
        <v/>
      </c>
      <c r="CF265" s="14" t="str">
        <f t="shared" si="54"/>
        <v>N</v>
      </c>
    </row>
    <row r="266" spans="1:84" x14ac:dyDescent="0.3">
      <c r="A266" s="1">
        <v>2017</v>
      </c>
      <c r="B266" s="1">
        <v>12</v>
      </c>
      <c r="C266" s="1">
        <v>5</v>
      </c>
      <c r="D266" s="1" t="str">
        <f t="shared" si="44"/>
        <v>12/5/2017</v>
      </c>
      <c r="E266" s="1" t="s">
        <v>98</v>
      </c>
      <c r="F266" s="1" t="s">
        <v>112</v>
      </c>
      <c r="G266" s="12" t="str">
        <f>VLOOKUP($F266,[1]SITES!$A$1:$I$35,6,FALSE)</f>
        <v>Midshelf</v>
      </c>
      <c r="H266" s="12" t="str">
        <f>VLOOKUP($F266,[1]SITES!$A$1:$I$35,7,FALSE)</f>
        <v>Island</v>
      </c>
      <c r="I266" s="12" t="str">
        <f>VLOOKUP($F266,[1]SITES!$A$1:$I$35,8,FALSE)</f>
        <v>Offshore</v>
      </c>
      <c r="J266" s="1" t="s">
        <v>85</v>
      </c>
      <c r="K266" s="16">
        <v>2017</v>
      </c>
      <c r="L266" s="1">
        <v>2</v>
      </c>
      <c r="M266" s="1" t="s">
        <v>86</v>
      </c>
      <c r="O266" s="1" t="s">
        <v>148</v>
      </c>
      <c r="P266" s="1" t="s">
        <v>111</v>
      </c>
      <c r="Q266" s="16">
        <v>18</v>
      </c>
      <c r="R266" s="16">
        <v>17</v>
      </c>
      <c r="S266" s="16">
        <v>6</v>
      </c>
      <c r="U266" s="1">
        <v>4</v>
      </c>
      <c r="BG266" s="17" t="s">
        <v>173</v>
      </c>
      <c r="BJ266" s="1">
        <v>2</v>
      </c>
      <c r="BQ266" s="16">
        <v>30</v>
      </c>
      <c r="BW266" s="14" t="str">
        <f t="shared" si="45"/>
        <v/>
      </c>
      <c r="BX266" s="15">
        <f t="shared" si="46"/>
        <v>2</v>
      </c>
      <c r="BY266" s="15">
        <f t="shared" si="47"/>
        <v>30</v>
      </c>
      <c r="BZ266" s="14" t="str">
        <f t="shared" si="48"/>
        <v/>
      </c>
      <c r="CA266" s="14">
        <f t="shared" si="49"/>
        <v>4</v>
      </c>
      <c r="CB266" s="14" t="str">
        <f t="shared" si="50"/>
        <v/>
      </c>
      <c r="CC266" s="14" t="str">
        <f t="shared" si="51"/>
        <v/>
      </c>
      <c r="CD266" s="14" t="str">
        <f t="shared" si="52"/>
        <v/>
      </c>
      <c r="CE266" s="14" t="str">
        <f t="shared" si="53"/>
        <v/>
      </c>
      <c r="CF266" s="14" t="str">
        <f t="shared" si="54"/>
        <v>Y</v>
      </c>
    </row>
    <row r="267" spans="1:84" x14ac:dyDescent="0.3">
      <c r="A267" s="1">
        <v>2017</v>
      </c>
      <c r="B267" s="1">
        <v>12</v>
      </c>
      <c r="C267" s="1">
        <v>5</v>
      </c>
      <c r="D267" s="1" t="str">
        <f t="shared" si="44"/>
        <v>12/5/2017</v>
      </c>
      <c r="E267" s="1" t="s">
        <v>98</v>
      </c>
      <c r="F267" s="1" t="s">
        <v>112</v>
      </c>
      <c r="G267" s="12" t="str">
        <f>VLOOKUP($F267,[1]SITES!$A$1:$I$35,6,FALSE)</f>
        <v>Midshelf</v>
      </c>
      <c r="H267" s="12" t="str">
        <f>VLOOKUP($F267,[1]SITES!$A$1:$I$35,7,FALSE)</f>
        <v>Island</v>
      </c>
      <c r="I267" s="12" t="str">
        <f>VLOOKUP($F267,[1]SITES!$A$1:$I$35,8,FALSE)</f>
        <v>Offshore</v>
      </c>
      <c r="J267" s="1" t="s">
        <v>85</v>
      </c>
      <c r="K267" s="16">
        <v>2017</v>
      </c>
      <c r="L267" s="1">
        <v>2</v>
      </c>
      <c r="M267" s="1" t="s">
        <v>86</v>
      </c>
      <c r="O267" s="1" t="s">
        <v>148</v>
      </c>
      <c r="P267" s="1" t="s">
        <v>111</v>
      </c>
      <c r="Q267" s="16">
        <v>23</v>
      </c>
      <c r="R267" s="16">
        <v>15</v>
      </c>
      <c r="S267" s="16">
        <v>18</v>
      </c>
      <c r="T267" s="1">
        <v>8</v>
      </c>
      <c r="BW267" s="14" t="str">
        <f t="shared" si="45"/>
        <v/>
      </c>
      <c r="BX267" s="15" t="str">
        <f t="shared" si="46"/>
        <v/>
      </c>
      <c r="BY267" s="15" t="str">
        <f t="shared" si="47"/>
        <v/>
      </c>
      <c r="BZ267" s="14" t="str">
        <f t="shared" si="48"/>
        <v/>
      </c>
      <c r="CA267" s="14">
        <f t="shared" si="49"/>
        <v>8</v>
      </c>
      <c r="CB267" s="14" t="str">
        <f t="shared" si="50"/>
        <v/>
      </c>
      <c r="CC267" s="14" t="str">
        <f t="shared" si="51"/>
        <v/>
      </c>
      <c r="CD267" s="14" t="str">
        <f t="shared" si="52"/>
        <v/>
      </c>
      <c r="CE267" s="14" t="str">
        <f t="shared" si="53"/>
        <v/>
      </c>
      <c r="CF267" s="14" t="str">
        <f t="shared" si="54"/>
        <v>N</v>
      </c>
    </row>
    <row r="268" spans="1:84" x14ac:dyDescent="0.3">
      <c r="A268" s="1">
        <v>2017</v>
      </c>
      <c r="B268" s="1">
        <v>12</v>
      </c>
      <c r="C268" s="1">
        <v>5</v>
      </c>
      <c r="D268" s="1" t="str">
        <f t="shared" si="44"/>
        <v>12/5/2017</v>
      </c>
      <c r="E268" s="1" t="s">
        <v>98</v>
      </c>
      <c r="F268" s="1" t="s">
        <v>112</v>
      </c>
      <c r="G268" s="12" t="str">
        <f>VLOOKUP($F268,[1]SITES!$A$1:$I$35,6,FALSE)</f>
        <v>Midshelf</v>
      </c>
      <c r="H268" s="12" t="str">
        <f>VLOOKUP($F268,[1]SITES!$A$1:$I$35,7,FALSE)</f>
        <v>Island</v>
      </c>
      <c r="I268" s="12" t="str">
        <f>VLOOKUP($F268,[1]SITES!$A$1:$I$35,8,FALSE)</f>
        <v>Offshore</v>
      </c>
      <c r="J268" s="1" t="s">
        <v>85</v>
      </c>
      <c r="K268" s="16">
        <v>2017</v>
      </c>
      <c r="L268" s="1">
        <v>2</v>
      </c>
      <c r="M268" s="1" t="s">
        <v>86</v>
      </c>
      <c r="O268" s="1" t="s">
        <v>148</v>
      </c>
      <c r="P268" s="1" t="s">
        <v>129</v>
      </c>
      <c r="Q268" s="16">
        <v>40</v>
      </c>
      <c r="R268" s="16">
        <v>20</v>
      </c>
      <c r="S268" s="16">
        <v>15</v>
      </c>
      <c r="T268" s="1">
        <v>7</v>
      </c>
      <c r="BW268" s="14" t="str">
        <f t="shared" si="45"/>
        <v/>
      </c>
      <c r="BX268" s="15" t="str">
        <f t="shared" si="46"/>
        <v/>
      </c>
      <c r="BY268" s="15" t="str">
        <f t="shared" si="47"/>
        <v/>
      </c>
      <c r="BZ268" s="14" t="str">
        <f t="shared" si="48"/>
        <v/>
      </c>
      <c r="CA268" s="14">
        <f t="shared" si="49"/>
        <v>7</v>
      </c>
      <c r="CB268" s="14" t="str">
        <f t="shared" si="50"/>
        <v/>
      </c>
      <c r="CC268" s="14" t="str">
        <f t="shared" si="51"/>
        <v/>
      </c>
      <c r="CD268" s="14" t="str">
        <f t="shared" si="52"/>
        <v/>
      </c>
      <c r="CE268" s="14" t="str">
        <f t="shared" si="53"/>
        <v/>
      </c>
      <c r="CF268" s="14" t="str">
        <f t="shared" si="54"/>
        <v>N</v>
      </c>
    </row>
    <row r="269" spans="1:84" x14ac:dyDescent="0.3">
      <c r="A269" s="1">
        <v>2017</v>
      </c>
      <c r="B269" s="1">
        <v>12</v>
      </c>
      <c r="C269" s="1">
        <v>5</v>
      </c>
      <c r="D269" s="1" t="str">
        <f t="shared" si="44"/>
        <v>12/5/2017</v>
      </c>
      <c r="E269" s="1" t="s">
        <v>98</v>
      </c>
      <c r="F269" s="1" t="s">
        <v>112</v>
      </c>
      <c r="G269" s="12" t="str">
        <f>VLOOKUP($F269,[1]SITES!$A$1:$I$35,6,FALSE)</f>
        <v>Midshelf</v>
      </c>
      <c r="H269" s="12" t="str">
        <f>VLOOKUP($F269,[1]SITES!$A$1:$I$35,7,FALSE)</f>
        <v>Island</v>
      </c>
      <c r="I269" s="12" t="str">
        <f>VLOOKUP($F269,[1]SITES!$A$1:$I$35,8,FALSE)</f>
        <v>Offshore</v>
      </c>
      <c r="J269" s="1" t="s">
        <v>85</v>
      </c>
      <c r="K269" s="16">
        <v>2017</v>
      </c>
      <c r="L269" s="1">
        <v>2</v>
      </c>
      <c r="M269" s="1" t="s">
        <v>86</v>
      </c>
      <c r="O269" s="1" t="s">
        <v>148</v>
      </c>
      <c r="P269" s="1" t="s">
        <v>129</v>
      </c>
      <c r="Q269" s="16">
        <v>60</v>
      </c>
      <c r="R269" s="16">
        <v>40</v>
      </c>
      <c r="S269" s="16">
        <v>5</v>
      </c>
      <c r="T269" s="1">
        <v>8</v>
      </c>
      <c r="AC269" s="1" t="s">
        <v>114</v>
      </c>
      <c r="AD269" s="1">
        <v>28</v>
      </c>
      <c r="BQ269" s="16">
        <v>15</v>
      </c>
      <c r="BW269" s="14" t="str">
        <f t="shared" si="45"/>
        <v/>
      </c>
      <c r="BX269" s="15" t="str">
        <f t="shared" si="46"/>
        <v/>
      </c>
      <c r="BY269" s="15">
        <f t="shared" si="47"/>
        <v>15</v>
      </c>
      <c r="BZ269" s="14" t="str">
        <f t="shared" si="48"/>
        <v/>
      </c>
      <c r="CA269" s="14">
        <f t="shared" si="49"/>
        <v>8</v>
      </c>
      <c r="CB269" s="14">
        <f t="shared" si="50"/>
        <v>28</v>
      </c>
      <c r="CC269" s="14" t="str">
        <f t="shared" si="51"/>
        <v/>
      </c>
      <c r="CD269" s="14" t="str">
        <f t="shared" si="52"/>
        <v/>
      </c>
      <c r="CE269" s="14" t="str">
        <f t="shared" si="53"/>
        <v/>
      </c>
      <c r="CF269" s="14" t="str">
        <f t="shared" si="54"/>
        <v>N</v>
      </c>
    </row>
    <row r="270" spans="1:84" x14ac:dyDescent="0.3">
      <c r="A270" s="1">
        <v>2017</v>
      </c>
      <c r="B270" s="1">
        <v>12</v>
      </c>
      <c r="C270" s="1">
        <v>5</v>
      </c>
      <c r="D270" s="1" t="str">
        <f t="shared" si="44"/>
        <v>12/5/2017</v>
      </c>
      <c r="E270" s="1" t="s">
        <v>98</v>
      </c>
      <c r="F270" s="1" t="s">
        <v>112</v>
      </c>
      <c r="G270" s="12" t="str">
        <f>VLOOKUP($F270,[1]SITES!$A$1:$I$35,6,FALSE)</f>
        <v>Midshelf</v>
      </c>
      <c r="H270" s="12" t="str">
        <f>VLOOKUP($F270,[1]SITES!$A$1:$I$35,7,FALSE)</f>
        <v>Island</v>
      </c>
      <c r="I270" s="12" t="str">
        <f>VLOOKUP($F270,[1]SITES!$A$1:$I$35,8,FALSE)</f>
        <v>Offshore</v>
      </c>
      <c r="J270" s="1" t="s">
        <v>85</v>
      </c>
      <c r="K270" s="16">
        <v>2017</v>
      </c>
      <c r="L270" s="1">
        <v>2</v>
      </c>
      <c r="M270" s="1" t="s">
        <v>86</v>
      </c>
      <c r="O270" s="1" t="s">
        <v>148</v>
      </c>
      <c r="P270" s="1" t="s">
        <v>119</v>
      </c>
      <c r="Q270" s="16">
        <v>17</v>
      </c>
      <c r="R270" s="16">
        <v>8</v>
      </c>
      <c r="S270" s="16">
        <v>12</v>
      </c>
      <c r="T270" s="1">
        <v>5</v>
      </c>
      <c r="BW270" s="14" t="str">
        <f t="shared" si="45"/>
        <v/>
      </c>
      <c r="BX270" s="15" t="str">
        <f t="shared" si="46"/>
        <v/>
      </c>
      <c r="BY270" s="15" t="str">
        <f t="shared" si="47"/>
        <v/>
      </c>
      <c r="BZ270" s="14" t="str">
        <f t="shared" si="48"/>
        <v/>
      </c>
      <c r="CA270" s="14">
        <f t="shared" si="49"/>
        <v>5</v>
      </c>
      <c r="CB270" s="14" t="str">
        <f t="shared" si="50"/>
        <v/>
      </c>
      <c r="CC270" s="14" t="str">
        <f t="shared" si="51"/>
        <v/>
      </c>
      <c r="CD270" s="14" t="str">
        <f t="shared" si="52"/>
        <v/>
      </c>
      <c r="CE270" s="14" t="str">
        <f t="shared" si="53"/>
        <v/>
      </c>
      <c r="CF270" s="14" t="str">
        <f t="shared" si="54"/>
        <v>N</v>
      </c>
    </row>
    <row r="271" spans="1:84" x14ac:dyDescent="0.3">
      <c r="A271" s="1">
        <v>2017</v>
      </c>
      <c r="B271" s="1">
        <v>12</v>
      </c>
      <c r="C271" s="1">
        <v>5</v>
      </c>
      <c r="D271" s="1" t="str">
        <f t="shared" si="44"/>
        <v>12/5/2017</v>
      </c>
      <c r="E271" s="1" t="s">
        <v>98</v>
      </c>
      <c r="F271" s="1" t="s">
        <v>112</v>
      </c>
      <c r="G271" s="12" t="str">
        <f>VLOOKUP($F271,[1]SITES!$A$1:$I$35,6,FALSE)</f>
        <v>Midshelf</v>
      </c>
      <c r="H271" s="12" t="str">
        <f>VLOOKUP($F271,[1]SITES!$A$1:$I$35,7,FALSE)</f>
        <v>Island</v>
      </c>
      <c r="I271" s="12" t="str">
        <f>VLOOKUP($F271,[1]SITES!$A$1:$I$35,8,FALSE)</f>
        <v>Offshore</v>
      </c>
      <c r="J271" s="1" t="s">
        <v>85</v>
      </c>
      <c r="K271" s="16">
        <v>2017</v>
      </c>
      <c r="L271" s="1">
        <v>3</v>
      </c>
      <c r="M271" s="1" t="s">
        <v>86</v>
      </c>
      <c r="O271" s="1" t="s">
        <v>148</v>
      </c>
      <c r="P271" s="1" t="s">
        <v>130</v>
      </c>
      <c r="Q271" s="16">
        <v>1.5</v>
      </c>
      <c r="R271" s="16">
        <v>1</v>
      </c>
      <c r="S271" s="16">
        <v>1</v>
      </c>
      <c r="T271" s="1">
        <v>10</v>
      </c>
      <c r="BW271" s="14" t="str">
        <f t="shared" si="45"/>
        <v/>
      </c>
      <c r="BX271" s="15" t="str">
        <f t="shared" si="46"/>
        <v/>
      </c>
      <c r="BY271" s="15" t="str">
        <f t="shared" si="47"/>
        <v/>
      </c>
      <c r="BZ271" s="14" t="str">
        <f t="shared" si="48"/>
        <v/>
      </c>
      <c r="CA271" s="14">
        <f t="shared" si="49"/>
        <v>10</v>
      </c>
      <c r="CB271" s="14" t="str">
        <f t="shared" si="50"/>
        <v/>
      </c>
      <c r="CC271" s="14" t="str">
        <f t="shared" si="51"/>
        <v/>
      </c>
      <c r="CD271" s="14" t="str">
        <f t="shared" si="52"/>
        <v/>
      </c>
      <c r="CE271" s="14" t="str">
        <f t="shared" si="53"/>
        <v/>
      </c>
      <c r="CF271" s="14" t="str">
        <f t="shared" si="54"/>
        <v>N</v>
      </c>
    </row>
    <row r="272" spans="1:84" x14ac:dyDescent="0.3">
      <c r="A272" s="1">
        <v>2017</v>
      </c>
      <c r="B272" s="1">
        <v>12</v>
      </c>
      <c r="C272" s="1">
        <v>5</v>
      </c>
      <c r="D272" s="1" t="str">
        <f t="shared" si="44"/>
        <v>12/5/2017</v>
      </c>
      <c r="E272" s="1" t="s">
        <v>98</v>
      </c>
      <c r="F272" s="1" t="s">
        <v>112</v>
      </c>
      <c r="G272" s="12" t="str">
        <f>VLOOKUP($F272,[1]SITES!$A$1:$I$35,6,FALSE)</f>
        <v>Midshelf</v>
      </c>
      <c r="H272" s="12" t="str">
        <f>VLOOKUP($F272,[1]SITES!$A$1:$I$35,7,FALSE)</f>
        <v>Island</v>
      </c>
      <c r="I272" s="12" t="str">
        <f>VLOOKUP($F272,[1]SITES!$A$1:$I$35,8,FALSE)</f>
        <v>Offshore</v>
      </c>
      <c r="J272" s="1" t="s">
        <v>85</v>
      </c>
      <c r="K272" s="16">
        <v>2017</v>
      </c>
      <c r="L272" s="1">
        <v>3</v>
      </c>
      <c r="M272" s="1" t="s">
        <v>86</v>
      </c>
      <c r="O272" s="1" t="s">
        <v>148</v>
      </c>
      <c r="P272" s="1" t="s">
        <v>154</v>
      </c>
      <c r="Q272" s="16">
        <v>7</v>
      </c>
      <c r="R272" s="16">
        <v>5</v>
      </c>
      <c r="S272" s="16">
        <v>6</v>
      </c>
      <c r="T272" s="1">
        <v>15</v>
      </c>
      <c r="AJ272" s="1" t="s">
        <v>116</v>
      </c>
      <c r="BQ272" s="16">
        <v>20</v>
      </c>
      <c r="BW272" s="14" t="str">
        <f t="shared" si="45"/>
        <v/>
      </c>
      <c r="BX272" s="15" t="str">
        <f t="shared" si="46"/>
        <v/>
      </c>
      <c r="BY272" s="15">
        <f t="shared" si="47"/>
        <v>20</v>
      </c>
      <c r="BZ272" s="14" t="str">
        <f t="shared" si="48"/>
        <v/>
      </c>
      <c r="CA272" s="14">
        <f t="shared" si="49"/>
        <v>15</v>
      </c>
      <c r="CB272" s="14" t="str">
        <f t="shared" si="50"/>
        <v/>
      </c>
      <c r="CC272" s="14" t="str">
        <f t="shared" si="51"/>
        <v/>
      </c>
      <c r="CD272" s="14" t="str">
        <f t="shared" si="52"/>
        <v/>
      </c>
      <c r="CE272" s="14" t="str">
        <f t="shared" si="53"/>
        <v/>
      </c>
      <c r="CF272" s="14" t="str">
        <f t="shared" si="54"/>
        <v>N</v>
      </c>
    </row>
    <row r="273" spans="1:84" x14ac:dyDescent="0.3">
      <c r="A273" s="1">
        <v>2017</v>
      </c>
      <c r="B273" s="1">
        <v>12</v>
      </c>
      <c r="C273" s="1">
        <v>5</v>
      </c>
      <c r="D273" s="1" t="str">
        <f t="shared" si="44"/>
        <v>12/5/2017</v>
      </c>
      <c r="E273" s="1" t="s">
        <v>98</v>
      </c>
      <c r="F273" s="1" t="s">
        <v>112</v>
      </c>
      <c r="G273" s="12" t="str">
        <f>VLOOKUP($F273,[1]SITES!$A$1:$I$35,6,FALSE)</f>
        <v>Midshelf</v>
      </c>
      <c r="H273" s="12" t="str">
        <f>VLOOKUP($F273,[1]SITES!$A$1:$I$35,7,FALSE)</f>
        <v>Island</v>
      </c>
      <c r="I273" s="12" t="str">
        <f>VLOOKUP($F273,[1]SITES!$A$1:$I$35,8,FALSE)</f>
        <v>Offshore</v>
      </c>
      <c r="J273" s="1" t="s">
        <v>85</v>
      </c>
      <c r="K273" s="16">
        <v>2017</v>
      </c>
      <c r="L273" s="1">
        <v>3</v>
      </c>
      <c r="M273" s="1" t="s">
        <v>86</v>
      </c>
      <c r="O273" s="1" t="s">
        <v>148</v>
      </c>
      <c r="P273" s="1" t="s">
        <v>136</v>
      </c>
      <c r="Q273" s="16">
        <v>50</v>
      </c>
      <c r="R273" s="16">
        <v>30</v>
      </c>
      <c r="S273" s="16">
        <v>40</v>
      </c>
      <c r="AY273" s="1" t="s">
        <v>120</v>
      </c>
      <c r="AZ273" s="1">
        <v>1</v>
      </c>
      <c r="BC273" s="1" t="s">
        <v>101</v>
      </c>
      <c r="BD273" s="1">
        <v>8</v>
      </c>
      <c r="BG273" s="17" t="s">
        <v>168</v>
      </c>
      <c r="BQ273" s="16">
        <v>85</v>
      </c>
      <c r="BR273" s="16">
        <v>5</v>
      </c>
      <c r="BW273" s="14" t="str">
        <f t="shared" si="45"/>
        <v/>
      </c>
      <c r="BX273" s="15" t="str">
        <f t="shared" si="46"/>
        <v/>
      </c>
      <c r="BY273" s="15">
        <f t="shared" si="47"/>
        <v>90</v>
      </c>
      <c r="BZ273" s="14">
        <f t="shared" si="48"/>
        <v>8</v>
      </c>
      <c r="CA273" s="14" t="str">
        <f t="shared" si="49"/>
        <v/>
      </c>
      <c r="CB273" s="14" t="str">
        <f t="shared" si="50"/>
        <v/>
      </c>
      <c r="CC273" s="14" t="str">
        <f t="shared" si="51"/>
        <v/>
      </c>
      <c r="CD273" s="14" t="str">
        <f t="shared" si="52"/>
        <v/>
      </c>
      <c r="CE273" s="14" t="str">
        <f t="shared" si="53"/>
        <v/>
      </c>
      <c r="CF273" s="14" t="str">
        <f t="shared" si="54"/>
        <v>N</v>
      </c>
    </row>
    <row r="274" spans="1:84" x14ac:dyDescent="0.3">
      <c r="A274" s="1">
        <v>2017</v>
      </c>
      <c r="B274" s="1">
        <v>12</v>
      </c>
      <c r="C274" s="1">
        <v>5</v>
      </c>
      <c r="D274" s="1" t="str">
        <f t="shared" si="44"/>
        <v>12/5/2017</v>
      </c>
      <c r="E274" s="1" t="s">
        <v>98</v>
      </c>
      <c r="F274" s="1" t="s">
        <v>112</v>
      </c>
      <c r="G274" s="12" t="str">
        <f>VLOOKUP($F274,[1]SITES!$A$1:$I$35,6,FALSE)</f>
        <v>Midshelf</v>
      </c>
      <c r="H274" s="12" t="str">
        <f>VLOOKUP($F274,[1]SITES!$A$1:$I$35,7,FALSE)</f>
        <v>Island</v>
      </c>
      <c r="I274" s="12" t="str">
        <f>VLOOKUP($F274,[1]SITES!$A$1:$I$35,8,FALSE)</f>
        <v>Offshore</v>
      </c>
      <c r="J274" s="1" t="s">
        <v>85</v>
      </c>
      <c r="K274" s="16">
        <v>2017</v>
      </c>
      <c r="L274" s="1">
        <v>3</v>
      </c>
      <c r="M274" s="1" t="s">
        <v>86</v>
      </c>
      <c r="O274" s="1" t="s">
        <v>148</v>
      </c>
      <c r="P274" s="1" t="s">
        <v>123</v>
      </c>
      <c r="Q274" s="16">
        <v>1.5</v>
      </c>
      <c r="R274" s="16">
        <v>1</v>
      </c>
      <c r="S274" s="16">
        <v>0.5</v>
      </c>
      <c r="AC274" s="1" t="s">
        <v>114</v>
      </c>
      <c r="AD274" s="1">
        <v>50</v>
      </c>
      <c r="BW274" s="14" t="str">
        <f t="shared" si="45"/>
        <v/>
      </c>
      <c r="BX274" s="15" t="str">
        <f t="shared" si="46"/>
        <v/>
      </c>
      <c r="BY274" s="15" t="str">
        <f t="shared" si="47"/>
        <v/>
      </c>
      <c r="BZ274" s="14" t="str">
        <f t="shared" si="48"/>
        <v/>
      </c>
      <c r="CA274" s="14" t="str">
        <f t="shared" si="49"/>
        <v/>
      </c>
      <c r="CB274" s="14">
        <f t="shared" si="50"/>
        <v>50</v>
      </c>
      <c r="CC274" s="14" t="str">
        <f t="shared" si="51"/>
        <v/>
      </c>
      <c r="CD274" s="14" t="str">
        <f t="shared" si="52"/>
        <v/>
      </c>
      <c r="CE274" s="14" t="str">
        <f t="shared" si="53"/>
        <v/>
      </c>
      <c r="CF274" s="14" t="str">
        <f t="shared" si="54"/>
        <v>N</v>
      </c>
    </row>
    <row r="275" spans="1:84" x14ac:dyDescent="0.3">
      <c r="A275" s="1">
        <v>2017</v>
      </c>
      <c r="B275" s="1">
        <v>12</v>
      </c>
      <c r="C275" s="1">
        <v>5</v>
      </c>
      <c r="D275" s="1" t="str">
        <f t="shared" si="44"/>
        <v>12/5/2017</v>
      </c>
      <c r="E275" s="1" t="s">
        <v>98</v>
      </c>
      <c r="F275" s="1" t="s">
        <v>112</v>
      </c>
      <c r="G275" s="12" t="str">
        <f>VLOOKUP($F275,[1]SITES!$A$1:$I$35,6,FALSE)</f>
        <v>Midshelf</v>
      </c>
      <c r="H275" s="12" t="str">
        <f>VLOOKUP($F275,[1]SITES!$A$1:$I$35,7,FALSE)</f>
        <v>Island</v>
      </c>
      <c r="I275" s="12" t="str">
        <f>VLOOKUP($F275,[1]SITES!$A$1:$I$35,8,FALSE)</f>
        <v>Offshore</v>
      </c>
      <c r="J275" s="1" t="s">
        <v>85</v>
      </c>
      <c r="K275" s="16">
        <v>2017</v>
      </c>
      <c r="L275" s="1">
        <v>3</v>
      </c>
      <c r="M275" s="1" t="s">
        <v>86</v>
      </c>
      <c r="O275" s="1" t="s">
        <v>148</v>
      </c>
      <c r="P275" s="1" t="s">
        <v>111</v>
      </c>
      <c r="Q275" s="16">
        <v>25</v>
      </c>
      <c r="R275" s="16">
        <v>20</v>
      </c>
      <c r="S275" s="16">
        <v>11</v>
      </c>
      <c r="BG275" s="17" t="s">
        <v>172</v>
      </c>
      <c r="BI275" s="1">
        <v>20</v>
      </c>
      <c r="BQ275" s="16">
        <v>60</v>
      </c>
      <c r="BW275" s="14" t="str">
        <f t="shared" si="45"/>
        <v/>
      </c>
      <c r="BX275" s="15">
        <f t="shared" si="46"/>
        <v>20</v>
      </c>
      <c r="BY275" s="15">
        <f t="shared" si="47"/>
        <v>60</v>
      </c>
      <c r="BZ275" s="14" t="str">
        <f t="shared" si="48"/>
        <v/>
      </c>
      <c r="CA275" s="14" t="str">
        <f t="shared" si="49"/>
        <v/>
      </c>
      <c r="CB275" s="14" t="str">
        <f t="shared" si="50"/>
        <v/>
      </c>
      <c r="CC275" s="14" t="str">
        <f t="shared" si="51"/>
        <v/>
      </c>
      <c r="CD275" s="14" t="str">
        <f t="shared" si="52"/>
        <v/>
      </c>
      <c r="CE275" s="14" t="str">
        <f t="shared" si="53"/>
        <v/>
      </c>
      <c r="CF275" s="14" t="str">
        <f t="shared" si="54"/>
        <v>Y</v>
      </c>
    </row>
    <row r="276" spans="1:84" x14ac:dyDescent="0.3">
      <c r="A276" s="1">
        <v>2017</v>
      </c>
      <c r="B276" s="1">
        <v>12</v>
      </c>
      <c r="C276" s="1">
        <v>5</v>
      </c>
      <c r="D276" s="1" t="str">
        <f t="shared" si="44"/>
        <v>12/5/2017</v>
      </c>
      <c r="E276" s="1" t="s">
        <v>98</v>
      </c>
      <c r="F276" s="1" t="s">
        <v>112</v>
      </c>
      <c r="G276" s="12" t="str">
        <f>VLOOKUP($F276,[1]SITES!$A$1:$I$35,6,FALSE)</f>
        <v>Midshelf</v>
      </c>
      <c r="H276" s="12" t="str">
        <f>VLOOKUP($F276,[1]SITES!$A$1:$I$35,7,FALSE)</f>
        <v>Island</v>
      </c>
      <c r="I276" s="12" t="str">
        <f>VLOOKUP($F276,[1]SITES!$A$1:$I$35,8,FALSE)</f>
        <v>Offshore</v>
      </c>
      <c r="J276" s="1" t="s">
        <v>85</v>
      </c>
      <c r="K276" s="16">
        <v>2017</v>
      </c>
      <c r="L276" s="1">
        <v>3</v>
      </c>
      <c r="M276" s="1" t="s">
        <v>86</v>
      </c>
      <c r="O276" s="1" t="s">
        <v>148</v>
      </c>
      <c r="P276" s="1" t="s">
        <v>123</v>
      </c>
      <c r="Q276" s="16">
        <v>8</v>
      </c>
      <c r="R276" s="16">
        <v>7</v>
      </c>
      <c r="S276" s="16">
        <v>5</v>
      </c>
      <c r="T276" s="1">
        <v>10</v>
      </c>
      <c r="BW276" s="14" t="str">
        <f t="shared" si="45"/>
        <v/>
      </c>
      <c r="BX276" s="15" t="str">
        <f t="shared" si="46"/>
        <v/>
      </c>
      <c r="BY276" s="15" t="str">
        <f t="shared" si="47"/>
        <v/>
      </c>
      <c r="BZ276" s="14" t="str">
        <f t="shared" si="48"/>
        <v/>
      </c>
      <c r="CA276" s="14">
        <f t="shared" si="49"/>
        <v>10</v>
      </c>
      <c r="CB276" s="14" t="str">
        <f t="shared" si="50"/>
        <v/>
      </c>
      <c r="CC276" s="14" t="str">
        <f t="shared" si="51"/>
        <v/>
      </c>
      <c r="CD276" s="14" t="str">
        <f t="shared" si="52"/>
        <v/>
      </c>
      <c r="CE276" s="14" t="str">
        <f t="shared" si="53"/>
        <v/>
      </c>
      <c r="CF276" s="14" t="str">
        <f t="shared" si="54"/>
        <v>N</v>
      </c>
    </row>
    <row r="277" spans="1:84" x14ac:dyDescent="0.3">
      <c r="A277" s="1">
        <v>2017</v>
      </c>
      <c r="B277" s="1">
        <v>12</v>
      </c>
      <c r="C277" s="1">
        <v>5</v>
      </c>
      <c r="D277" s="1" t="str">
        <f t="shared" si="44"/>
        <v>12/5/2017</v>
      </c>
      <c r="E277" s="1" t="s">
        <v>98</v>
      </c>
      <c r="F277" s="1" t="s">
        <v>112</v>
      </c>
      <c r="G277" s="12" t="str">
        <f>VLOOKUP($F277,[1]SITES!$A$1:$I$35,6,FALSE)</f>
        <v>Midshelf</v>
      </c>
      <c r="H277" s="12" t="str">
        <f>VLOOKUP($F277,[1]SITES!$A$1:$I$35,7,FALSE)</f>
        <v>Island</v>
      </c>
      <c r="I277" s="12" t="str">
        <f>VLOOKUP($F277,[1]SITES!$A$1:$I$35,8,FALSE)</f>
        <v>Offshore</v>
      </c>
      <c r="J277" s="1" t="s">
        <v>85</v>
      </c>
      <c r="K277" s="16">
        <v>2017</v>
      </c>
      <c r="L277" s="1">
        <v>3</v>
      </c>
      <c r="M277" s="1" t="s">
        <v>86</v>
      </c>
      <c r="O277" s="1" t="s">
        <v>148</v>
      </c>
      <c r="P277" s="1" t="s">
        <v>97</v>
      </c>
      <c r="Q277" s="16">
        <v>16</v>
      </c>
      <c r="R277" s="16">
        <v>14</v>
      </c>
      <c r="S277" s="16">
        <v>18</v>
      </c>
      <c r="BQ277" s="16">
        <v>35</v>
      </c>
      <c r="BW277" s="14" t="str">
        <f t="shared" si="45"/>
        <v/>
      </c>
      <c r="BX277" s="15" t="str">
        <f t="shared" si="46"/>
        <v/>
      </c>
      <c r="BY277" s="15">
        <f t="shared" si="47"/>
        <v>35</v>
      </c>
      <c r="BZ277" s="14" t="str">
        <f t="shared" si="48"/>
        <v/>
      </c>
      <c r="CA277" s="14" t="str">
        <f t="shared" si="49"/>
        <v/>
      </c>
      <c r="CB277" s="14" t="str">
        <f t="shared" si="50"/>
        <v/>
      </c>
      <c r="CC277" s="14" t="str">
        <f t="shared" si="51"/>
        <v/>
      </c>
      <c r="CD277" s="14" t="str">
        <f t="shared" si="52"/>
        <v/>
      </c>
      <c r="CE277" s="14" t="str">
        <f t="shared" si="53"/>
        <v/>
      </c>
      <c r="CF277" s="14" t="str">
        <f t="shared" si="54"/>
        <v>N</v>
      </c>
    </row>
    <row r="278" spans="1:84" x14ac:dyDescent="0.3">
      <c r="A278" s="1">
        <v>2017</v>
      </c>
      <c r="B278" s="1">
        <v>12</v>
      </c>
      <c r="C278" s="1">
        <v>5</v>
      </c>
      <c r="D278" s="1" t="str">
        <f t="shared" si="44"/>
        <v>12/5/2017</v>
      </c>
      <c r="E278" s="1" t="s">
        <v>98</v>
      </c>
      <c r="F278" s="1" t="s">
        <v>112</v>
      </c>
      <c r="G278" s="12" t="str">
        <f>VLOOKUP($F278,[1]SITES!$A$1:$I$35,6,FALSE)</f>
        <v>Midshelf</v>
      </c>
      <c r="H278" s="12" t="str">
        <f>VLOOKUP($F278,[1]SITES!$A$1:$I$35,7,FALSE)</f>
        <v>Island</v>
      </c>
      <c r="I278" s="12" t="str">
        <f>VLOOKUP($F278,[1]SITES!$A$1:$I$35,8,FALSE)</f>
        <v>Offshore</v>
      </c>
      <c r="J278" s="1" t="s">
        <v>85</v>
      </c>
      <c r="K278" s="16">
        <v>2017</v>
      </c>
      <c r="L278" s="1">
        <v>3</v>
      </c>
      <c r="M278" s="1" t="s">
        <v>86</v>
      </c>
      <c r="O278" s="1" t="s">
        <v>148</v>
      </c>
      <c r="P278" s="1" t="s">
        <v>111</v>
      </c>
      <c r="Q278" s="16">
        <v>7</v>
      </c>
      <c r="R278" s="16">
        <v>6</v>
      </c>
      <c r="S278" s="16">
        <v>3</v>
      </c>
      <c r="T278" s="1">
        <v>6</v>
      </c>
      <c r="Y278" s="1" t="s">
        <v>128</v>
      </c>
      <c r="Z278" s="1">
        <v>2</v>
      </c>
      <c r="BQ278" s="16">
        <v>15</v>
      </c>
      <c r="BW278" s="14" t="str">
        <f t="shared" si="45"/>
        <v/>
      </c>
      <c r="BX278" s="15" t="str">
        <f t="shared" si="46"/>
        <v/>
      </c>
      <c r="BY278" s="15">
        <f t="shared" si="47"/>
        <v>15</v>
      </c>
      <c r="BZ278" s="14" t="str">
        <f t="shared" si="48"/>
        <v/>
      </c>
      <c r="CA278" s="14">
        <f t="shared" si="49"/>
        <v>8</v>
      </c>
      <c r="CB278" s="14" t="str">
        <f t="shared" si="50"/>
        <v/>
      </c>
      <c r="CC278" s="14" t="str">
        <f t="shared" si="51"/>
        <v/>
      </c>
      <c r="CD278" s="14" t="str">
        <f t="shared" si="52"/>
        <v/>
      </c>
      <c r="CE278" s="14" t="str">
        <f t="shared" si="53"/>
        <v/>
      </c>
      <c r="CF278" s="14" t="str">
        <f t="shared" si="54"/>
        <v>N</v>
      </c>
    </row>
    <row r="279" spans="1:84" x14ac:dyDescent="0.3">
      <c r="A279" s="1">
        <v>2017</v>
      </c>
      <c r="B279" s="1">
        <v>12</v>
      </c>
      <c r="C279" s="1">
        <v>5</v>
      </c>
      <c r="D279" s="1" t="str">
        <f t="shared" si="44"/>
        <v>12/5/2017</v>
      </c>
      <c r="E279" s="1" t="s">
        <v>98</v>
      </c>
      <c r="F279" s="1" t="s">
        <v>112</v>
      </c>
      <c r="G279" s="12" t="str">
        <f>VLOOKUP($F279,[1]SITES!$A$1:$I$35,6,FALSE)</f>
        <v>Midshelf</v>
      </c>
      <c r="H279" s="12" t="str">
        <f>VLOOKUP($F279,[1]SITES!$A$1:$I$35,7,FALSE)</f>
        <v>Island</v>
      </c>
      <c r="I279" s="12" t="str">
        <f>VLOOKUP($F279,[1]SITES!$A$1:$I$35,8,FALSE)</f>
        <v>Offshore</v>
      </c>
      <c r="J279" s="1" t="s">
        <v>85</v>
      </c>
      <c r="K279" s="16">
        <v>2017</v>
      </c>
      <c r="L279" s="1">
        <v>3</v>
      </c>
      <c r="M279" s="1" t="s">
        <v>86</v>
      </c>
      <c r="O279" s="1" t="s">
        <v>148</v>
      </c>
      <c r="P279" s="1" t="s">
        <v>119</v>
      </c>
      <c r="Q279" s="16">
        <v>5</v>
      </c>
      <c r="R279" s="16">
        <v>5</v>
      </c>
      <c r="S279" s="16">
        <v>3.5</v>
      </c>
      <c r="T279" s="1">
        <v>20</v>
      </c>
      <c r="AT279" s="1">
        <v>20</v>
      </c>
      <c r="BG279" s="17" t="s">
        <v>152</v>
      </c>
      <c r="BW279" s="14" t="str">
        <f t="shared" si="45"/>
        <v/>
      </c>
      <c r="BX279" s="15" t="str">
        <f t="shared" si="46"/>
        <v/>
      </c>
      <c r="BY279" s="15" t="str">
        <f t="shared" si="47"/>
        <v/>
      </c>
      <c r="BZ279" s="14" t="str">
        <f t="shared" si="48"/>
        <v/>
      </c>
      <c r="CA279" s="14">
        <f t="shared" si="49"/>
        <v>20</v>
      </c>
      <c r="CB279" s="14" t="str">
        <f t="shared" si="50"/>
        <v/>
      </c>
      <c r="CC279" s="14" t="str">
        <f t="shared" si="51"/>
        <v/>
      </c>
      <c r="CD279" s="14" t="str">
        <f t="shared" si="52"/>
        <v/>
      </c>
      <c r="CE279" s="14" t="str">
        <f t="shared" si="53"/>
        <v/>
      </c>
      <c r="CF279" s="14" t="str">
        <f t="shared" si="54"/>
        <v>N</v>
      </c>
    </row>
    <row r="280" spans="1:84" x14ac:dyDescent="0.3">
      <c r="A280" s="1">
        <v>2017</v>
      </c>
      <c r="B280" s="1">
        <v>12</v>
      </c>
      <c r="C280" s="1">
        <v>5</v>
      </c>
      <c r="D280" s="1" t="str">
        <f t="shared" si="44"/>
        <v>12/5/2017</v>
      </c>
      <c r="E280" s="1" t="s">
        <v>98</v>
      </c>
      <c r="F280" s="1" t="s">
        <v>112</v>
      </c>
      <c r="G280" s="12" t="str">
        <f>VLOOKUP($F280,[1]SITES!$A$1:$I$35,6,FALSE)</f>
        <v>Midshelf</v>
      </c>
      <c r="H280" s="12" t="str">
        <f>VLOOKUP($F280,[1]SITES!$A$1:$I$35,7,FALSE)</f>
        <v>Island</v>
      </c>
      <c r="I280" s="12" t="str">
        <f>VLOOKUP($F280,[1]SITES!$A$1:$I$35,8,FALSE)</f>
        <v>Offshore</v>
      </c>
      <c r="J280" s="1" t="s">
        <v>85</v>
      </c>
      <c r="K280" s="16">
        <v>2017</v>
      </c>
      <c r="L280" s="1">
        <v>3</v>
      </c>
      <c r="M280" s="1" t="s">
        <v>86</v>
      </c>
      <c r="O280" s="1" t="s">
        <v>148</v>
      </c>
      <c r="P280" s="1" t="s">
        <v>119</v>
      </c>
      <c r="Q280" s="16">
        <v>14</v>
      </c>
      <c r="R280" s="16">
        <v>12</v>
      </c>
      <c r="S280" s="16">
        <v>10</v>
      </c>
      <c r="T280" s="1">
        <v>20</v>
      </c>
      <c r="BW280" s="14" t="str">
        <f t="shared" si="45"/>
        <v/>
      </c>
      <c r="BX280" s="15" t="str">
        <f t="shared" si="46"/>
        <v/>
      </c>
      <c r="BY280" s="15" t="str">
        <f t="shared" si="47"/>
        <v/>
      </c>
      <c r="BZ280" s="14" t="str">
        <f t="shared" si="48"/>
        <v/>
      </c>
      <c r="CA280" s="14">
        <f t="shared" si="49"/>
        <v>20</v>
      </c>
      <c r="CB280" s="14" t="str">
        <f t="shared" si="50"/>
        <v/>
      </c>
      <c r="CC280" s="14" t="str">
        <f t="shared" si="51"/>
        <v/>
      </c>
      <c r="CD280" s="14" t="str">
        <f t="shared" si="52"/>
        <v/>
      </c>
      <c r="CE280" s="14" t="str">
        <f t="shared" si="53"/>
        <v/>
      </c>
      <c r="CF280" s="14" t="str">
        <f t="shared" si="54"/>
        <v>N</v>
      </c>
    </row>
    <row r="281" spans="1:84" x14ac:dyDescent="0.3">
      <c r="A281" s="1">
        <v>2017</v>
      </c>
      <c r="B281" s="1">
        <v>12</v>
      </c>
      <c r="C281" s="1">
        <v>5</v>
      </c>
      <c r="D281" s="1" t="str">
        <f t="shared" si="44"/>
        <v>12/5/2017</v>
      </c>
      <c r="E281" s="1" t="s">
        <v>98</v>
      </c>
      <c r="F281" s="1" t="s">
        <v>112</v>
      </c>
      <c r="G281" s="12" t="str">
        <f>VLOOKUP($F281,[1]SITES!$A$1:$I$35,6,FALSE)</f>
        <v>Midshelf</v>
      </c>
      <c r="H281" s="12" t="str">
        <f>VLOOKUP($F281,[1]SITES!$A$1:$I$35,7,FALSE)</f>
        <v>Island</v>
      </c>
      <c r="I281" s="12" t="str">
        <f>VLOOKUP($F281,[1]SITES!$A$1:$I$35,8,FALSE)</f>
        <v>Offshore</v>
      </c>
      <c r="J281" s="1" t="s">
        <v>85</v>
      </c>
      <c r="K281" s="16">
        <v>2017</v>
      </c>
      <c r="L281" s="1">
        <v>3</v>
      </c>
      <c r="M281" s="1" t="s">
        <v>86</v>
      </c>
      <c r="O281" s="1" t="s">
        <v>148</v>
      </c>
      <c r="P281" s="1" t="s">
        <v>105</v>
      </c>
      <c r="Q281" s="16">
        <v>60</v>
      </c>
      <c r="R281" s="16">
        <v>32</v>
      </c>
      <c r="S281" s="16">
        <v>45</v>
      </c>
      <c r="U281" s="1">
        <v>2</v>
      </c>
      <c r="AI281" s="1">
        <v>3</v>
      </c>
      <c r="BQ281" s="16">
        <v>6</v>
      </c>
      <c r="BW281" s="14" t="str">
        <f t="shared" si="45"/>
        <v/>
      </c>
      <c r="BX281" s="15" t="str">
        <f t="shared" si="46"/>
        <v/>
      </c>
      <c r="BY281" s="15">
        <f t="shared" si="47"/>
        <v>6</v>
      </c>
      <c r="BZ281" s="14" t="str">
        <f t="shared" si="48"/>
        <v/>
      </c>
      <c r="CA281" s="14">
        <f t="shared" si="49"/>
        <v>2</v>
      </c>
      <c r="CB281" s="14" t="str">
        <f t="shared" si="50"/>
        <v/>
      </c>
      <c r="CC281" s="14" t="str">
        <f t="shared" si="51"/>
        <v/>
      </c>
      <c r="CD281" s="14" t="str">
        <f t="shared" si="52"/>
        <v/>
      </c>
      <c r="CE281" s="14" t="str">
        <f t="shared" si="53"/>
        <v/>
      </c>
      <c r="CF281" s="14" t="str">
        <f t="shared" si="54"/>
        <v>N</v>
      </c>
    </row>
    <row r="282" spans="1:84" x14ac:dyDescent="0.3">
      <c r="A282" s="1">
        <v>2017</v>
      </c>
      <c r="B282" s="1">
        <v>12</v>
      </c>
      <c r="C282" s="1">
        <v>5</v>
      </c>
      <c r="D282" s="1" t="str">
        <f t="shared" si="44"/>
        <v>12/5/2017</v>
      </c>
      <c r="E282" s="1" t="s">
        <v>98</v>
      </c>
      <c r="F282" s="1" t="s">
        <v>112</v>
      </c>
      <c r="G282" s="12" t="str">
        <f>VLOOKUP($F282,[1]SITES!$A$1:$I$35,6,FALSE)</f>
        <v>Midshelf</v>
      </c>
      <c r="H282" s="12" t="str">
        <f>VLOOKUP($F282,[1]SITES!$A$1:$I$35,7,FALSE)</f>
        <v>Island</v>
      </c>
      <c r="I282" s="12" t="str">
        <f>VLOOKUP($F282,[1]SITES!$A$1:$I$35,8,FALSE)</f>
        <v>Offshore</v>
      </c>
      <c r="J282" s="1" t="s">
        <v>85</v>
      </c>
      <c r="K282" s="16">
        <v>2017</v>
      </c>
      <c r="L282" s="1">
        <v>4</v>
      </c>
      <c r="M282" s="1" t="s">
        <v>86</v>
      </c>
      <c r="O282" s="1" t="s">
        <v>143</v>
      </c>
      <c r="P282" s="1" t="s">
        <v>111</v>
      </c>
      <c r="Q282" s="16">
        <v>16</v>
      </c>
      <c r="R282" s="16">
        <v>13</v>
      </c>
      <c r="S282" s="16">
        <v>8</v>
      </c>
      <c r="T282" s="1">
        <v>1</v>
      </c>
      <c r="BQ282" s="16">
        <v>20</v>
      </c>
      <c r="BR282" s="16">
        <v>2</v>
      </c>
      <c r="BW282" s="14" t="str">
        <f t="shared" si="45"/>
        <v/>
      </c>
      <c r="BX282" s="15" t="str">
        <f t="shared" si="46"/>
        <v/>
      </c>
      <c r="BY282" s="15">
        <f t="shared" si="47"/>
        <v>22</v>
      </c>
      <c r="BZ282" s="14" t="str">
        <f t="shared" si="48"/>
        <v/>
      </c>
      <c r="CA282" s="14">
        <f t="shared" si="49"/>
        <v>1</v>
      </c>
      <c r="CB282" s="14" t="str">
        <f t="shared" si="50"/>
        <v/>
      </c>
      <c r="CC282" s="14" t="str">
        <f t="shared" si="51"/>
        <v/>
      </c>
      <c r="CD282" s="14" t="str">
        <f t="shared" si="52"/>
        <v/>
      </c>
      <c r="CE282" s="14" t="str">
        <f t="shared" si="53"/>
        <v/>
      </c>
      <c r="CF282" s="14" t="str">
        <f t="shared" si="54"/>
        <v>N</v>
      </c>
    </row>
    <row r="283" spans="1:84" x14ac:dyDescent="0.3">
      <c r="A283" s="1">
        <v>2017</v>
      </c>
      <c r="B283" s="1">
        <v>12</v>
      </c>
      <c r="C283" s="1">
        <v>5</v>
      </c>
      <c r="D283" s="1" t="str">
        <f t="shared" si="44"/>
        <v>12/5/2017</v>
      </c>
      <c r="E283" s="1" t="s">
        <v>98</v>
      </c>
      <c r="F283" s="1" t="s">
        <v>112</v>
      </c>
      <c r="G283" s="12" t="str">
        <f>VLOOKUP($F283,[1]SITES!$A$1:$I$35,6,FALSE)</f>
        <v>Midshelf</v>
      </c>
      <c r="H283" s="12" t="str">
        <f>VLOOKUP($F283,[1]SITES!$A$1:$I$35,7,FALSE)</f>
        <v>Island</v>
      </c>
      <c r="I283" s="12" t="str">
        <f>VLOOKUP($F283,[1]SITES!$A$1:$I$35,8,FALSE)</f>
        <v>Offshore</v>
      </c>
      <c r="J283" s="1" t="s">
        <v>85</v>
      </c>
      <c r="K283" s="16">
        <v>2017</v>
      </c>
      <c r="L283" s="1">
        <v>4</v>
      </c>
      <c r="M283" s="1" t="s">
        <v>86</v>
      </c>
      <c r="O283" s="1" t="s">
        <v>143</v>
      </c>
      <c r="P283" s="1" t="s">
        <v>111</v>
      </c>
      <c r="Q283" s="16">
        <v>21</v>
      </c>
      <c r="R283" s="16">
        <v>19</v>
      </c>
      <c r="S283" s="16">
        <v>14</v>
      </c>
      <c r="T283" s="1">
        <v>3</v>
      </c>
      <c r="Y283" s="1" t="s">
        <v>141</v>
      </c>
      <c r="Z283" s="1">
        <v>1</v>
      </c>
      <c r="BA283" s="1" t="s">
        <v>100</v>
      </c>
      <c r="BB283" s="1">
        <v>1</v>
      </c>
      <c r="BG283" s="17" t="s">
        <v>206</v>
      </c>
      <c r="BL283" s="1">
        <v>3</v>
      </c>
      <c r="BQ283" s="16">
        <v>7</v>
      </c>
      <c r="BW283" s="14" t="str">
        <f t="shared" si="45"/>
        <v/>
      </c>
      <c r="BX283" s="15">
        <f t="shared" si="46"/>
        <v>3</v>
      </c>
      <c r="BY283" s="15">
        <f t="shared" si="47"/>
        <v>7</v>
      </c>
      <c r="BZ283" s="14" t="str">
        <f t="shared" si="48"/>
        <v/>
      </c>
      <c r="CA283" s="14">
        <f t="shared" si="49"/>
        <v>4</v>
      </c>
      <c r="CB283" s="14" t="str">
        <f t="shared" si="50"/>
        <v/>
      </c>
      <c r="CC283" s="14" t="str">
        <f t="shared" si="51"/>
        <v/>
      </c>
      <c r="CD283" s="14" t="str">
        <f t="shared" si="52"/>
        <v/>
      </c>
      <c r="CE283" s="14" t="str">
        <f t="shared" si="53"/>
        <v/>
      </c>
      <c r="CF283" s="14" t="str">
        <f t="shared" si="54"/>
        <v>Y</v>
      </c>
    </row>
    <row r="284" spans="1:84" x14ac:dyDescent="0.3">
      <c r="A284" s="1">
        <v>2017</v>
      </c>
      <c r="B284" s="1">
        <v>12</v>
      </c>
      <c r="C284" s="1">
        <v>5</v>
      </c>
      <c r="D284" s="1" t="str">
        <f t="shared" si="44"/>
        <v>12/5/2017</v>
      </c>
      <c r="E284" s="1" t="s">
        <v>98</v>
      </c>
      <c r="F284" s="1" t="s">
        <v>112</v>
      </c>
      <c r="G284" s="12" t="str">
        <f>VLOOKUP($F284,[1]SITES!$A$1:$I$35,6,FALSE)</f>
        <v>Midshelf</v>
      </c>
      <c r="H284" s="12" t="str">
        <f>VLOOKUP($F284,[1]SITES!$A$1:$I$35,7,FALSE)</f>
        <v>Island</v>
      </c>
      <c r="I284" s="12" t="str">
        <f>VLOOKUP($F284,[1]SITES!$A$1:$I$35,8,FALSE)</f>
        <v>Offshore</v>
      </c>
      <c r="J284" s="1" t="s">
        <v>85</v>
      </c>
      <c r="K284" s="16">
        <v>2017</v>
      </c>
      <c r="L284" s="1">
        <v>4</v>
      </c>
      <c r="M284" s="1" t="s">
        <v>86</v>
      </c>
      <c r="O284" s="1" t="s">
        <v>143</v>
      </c>
      <c r="P284" s="1" t="s">
        <v>146</v>
      </c>
      <c r="Q284" s="16">
        <v>11</v>
      </c>
      <c r="R284" s="16">
        <v>8</v>
      </c>
      <c r="S284" s="16">
        <v>7</v>
      </c>
      <c r="T284" s="1">
        <v>1</v>
      </c>
      <c r="BQ284" s="16">
        <v>8</v>
      </c>
      <c r="BW284" s="14" t="str">
        <f t="shared" si="45"/>
        <v/>
      </c>
      <c r="BX284" s="15" t="str">
        <f t="shared" si="46"/>
        <v/>
      </c>
      <c r="BY284" s="15">
        <f t="shared" si="47"/>
        <v>8</v>
      </c>
      <c r="BZ284" s="14" t="str">
        <f t="shared" si="48"/>
        <v/>
      </c>
      <c r="CA284" s="14">
        <f t="shared" si="49"/>
        <v>1</v>
      </c>
      <c r="CB284" s="14" t="str">
        <f t="shared" si="50"/>
        <v/>
      </c>
      <c r="CC284" s="14" t="str">
        <f t="shared" si="51"/>
        <v/>
      </c>
      <c r="CD284" s="14" t="str">
        <f t="shared" si="52"/>
        <v/>
      </c>
      <c r="CE284" s="14" t="str">
        <f t="shared" si="53"/>
        <v/>
      </c>
      <c r="CF284" s="14" t="str">
        <f t="shared" si="54"/>
        <v>N</v>
      </c>
    </row>
    <row r="285" spans="1:84" x14ac:dyDescent="0.3">
      <c r="A285" s="1">
        <v>2017</v>
      </c>
      <c r="B285" s="1">
        <v>12</v>
      </c>
      <c r="C285" s="1">
        <v>5</v>
      </c>
      <c r="D285" s="1" t="str">
        <f t="shared" si="44"/>
        <v>12/5/2017</v>
      </c>
      <c r="E285" s="1" t="s">
        <v>98</v>
      </c>
      <c r="F285" s="1" t="s">
        <v>112</v>
      </c>
      <c r="G285" s="12" t="str">
        <f>VLOOKUP($F285,[1]SITES!$A$1:$I$35,6,FALSE)</f>
        <v>Midshelf</v>
      </c>
      <c r="H285" s="12" t="str">
        <f>VLOOKUP($F285,[1]SITES!$A$1:$I$35,7,FALSE)</f>
        <v>Island</v>
      </c>
      <c r="I285" s="12" t="str">
        <f>VLOOKUP($F285,[1]SITES!$A$1:$I$35,8,FALSE)</f>
        <v>Offshore</v>
      </c>
      <c r="J285" s="1" t="s">
        <v>85</v>
      </c>
      <c r="K285" s="16">
        <v>2017</v>
      </c>
      <c r="L285" s="1">
        <v>4</v>
      </c>
      <c r="M285" s="1" t="s">
        <v>86</v>
      </c>
      <c r="O285" s="1" t="s">
        <v>143</v>
      </c>
      <c r="P285" s="1" t="s">
        <v>119</v>
      </c>
      <c r="Q285" s="16">
        <v>6</v>
      </c>
      <c r="R285" s="16">
        <v>5</v>
      </c>
      <c r="S285" s="16">
        <v>2</v>
      </c>
      <c r="T285" s="1">
        <v>2</v>
      </c>
      <c r="BW285" s="14" t="str">
        <f t="shared" si="45"/>
        <v/>
      </c>
      <c r="BX285" s="15" t="str">
        <f t="shared" si="46"/>
        <v/>
      </c>
      <c r="BY285" s="15" t="str">
        <f t="shared" si="47"/>
        <v/>
      </c>
      <c r="BZ285" s="14" t="str">
        <f t="shared" si="48"/>
        <v/>
      </c>
      <c r="CA285" s="14">
        <f t="shared" si="49"/>
        <v>2</v>
      </c>
      <c r="CB285" s="14" t="str">
        <f t="shared" si="50"/>
        <v/>
      </c>
      <c r="CC285" s="14" t="str">
        <f t="shared" si="51"/>
        <v/>
      </c>
      <c r="CD285" s="14" t="str">
        <f t="shared" si="52"/>
        <v/>
      </c>
      <c r="CE285" s="14" t="str">
        <f t="shared" si="53"/>
        <v/>
      </c>
      <c r="CF285" s="14" t="str">
        <f t="shared" si="54"/>
        <v>N</v>
      </c>
    </row>
    <row r="286" spans="1:84" x14ac:dyDescent="0.3">
      <c r="A286" s="1">
        <v>2017</v>
      </c>
      <c r="B286" s="1">
        <v>12</v>
      </c>
      <c r="C286" s="1">
        <v>5</v>
      </c>
      <c r="D286" s="1" t="str">
        <f t="shared" si="44"/>
        <v>12/5/2017</v>
      </c>
      <c r="E286" s="1" t="s">
        <v>98</v>
      </c>
      <c r="F286" s="1" t="s">
        <v>112</v>
      </c>
      <c r="G286" s="12" t="str">
        <f>VLOOKUP($F286,[1]SITES!$A$1:$I$35,6,FALSE)</f>
        <v>Midshelf</v>
      </c>
      <c r="H286" s="12" t="str">
        <f>VLOOKUP($F286,[1]SITES!$A$1:$I$35,7,FALSE)</f>
        <v>Island</v>
      </c>
      <c r="I286" s="12" t="str">
        <f>VLOOKUP($F286,[1]SITES!$A$1:$I$35,8,FALSE)</f>
        <v>Offshore</v>
      </c>
      <c r="J286" s="1" t="s">
        <v>85</v>
      </c>
      <c r="K286" s="16">
        <v>2017</v>
      </c>
      <c r="L286" s="1">
        <v>4</v>
      </c>
      <c r="M286" s="1" t="s">
        <v>86</v>
      </c>
      <c r="O286" s="1" t="s">
        <v>143</v>
      </c>
      <c r="P286" s="1" t="s">
        <v>111</v>
      </c>
      <c r="Q286" s="16">
        <v>25</v>
      </c>
      <c r="R286" s="16">
        <v>23</v>
      </c>
      <c r="S286" s="16">
        <v>2</v>
      </c>
      <c r="T286" s="1">
        <v>4</v>
      </c>
      <c r="BG286" s="17" t="s">
        <v>171</v>
      </c>
      <c r="BI286" s="1">
        <v>3</v>
      </c>
      <c r="BQ286" s="16">
        <v>5</v>
      </c>
      <c r="BR286" s="16">
        <v>1</v>
      </c>
      <c r="BW286" s="14" t="str">
        <f t="shared" si="45"/>
        <v/>
      </c>
      <c r="BX286" s="15">
        <f t="shared" si="46"/>
        <v>3</v>
      </c>
      <c r="BY286" s="15">
        <f t="shared" si="47"/>
        <v>6</v>
      </c>
      <c r="BZ286" s="14" t="str">
        <f t="shared" si="48"/>
        <v/>
      </c>
      <c r="CA286" s="14">
        <f t="shared" si="49"/>
        <v>4</v>
      </c>
      <c r="CB286" s="14" t="str">
        <f t="shared" si="50"/>
        <v/>
      </c>
      <c r="CC286" s="14" t="str">
        <f t="shared" si="51"/>
        <v/>
      </c>
      <c r="CD286" s="14" t="str">
        <f t="shared" si="52"/>
        <v/>
      </c>
      <c r="CE286" s="14" t="str">
        <f t="shared" si="53"/>
        <v/>
      </c>
      <c r="CF286" s="14" t="str">
        <f t="shared" si="54"/>
        <v>Y</v>
      </c>
    </row>
    <row r="287" spans="1:84" x14ac:dyDescent="0.3">
      <c r="A287" s="1">
        <v>2017</v>
      </c>
      <c r="B287" s="1">
        <v>12</v>
      </c>
      <c r="C287" s="1">
        <v>5</v>
      </c>
      <c r="D287" s="1" t="str">
        <f t="shared" si="44"/>
        <v>12/5/2017</v>
      </c>
      <c r="E287" s="1" t="s">
        <v>98</v>
      </c>
      <c r="F287" s="1" t="s">
        <v>112</v>
      </c>
      <c r="G287" s="12" t="str">
        <f>VLOOKUP($F287,[1]SITES!$A$1:$I$35,6,FALSE)</f>
        <v>Midshelf</v>
      </c>
      <c r="H287" s="12" t="str">
        <f>VLOOKUP($F287,[1]SITES!$A$1:$I$35,7,FALSE)</f>
        <v>Island</v>
      </c>
      <c r="I287" s="12" t="str">
        <f>VLOOKUP($F287,[1]SITES!$A$1:$I$35,8,FALSE)</f>
        <v>Offshore</v>
      </c>
      <c r="J287" s="1" t="s">
        <v>85</v>
      </c>
      <c r="K287" s="16">
        <v>2017</v>
      </c>
      <c r="L287" s="1">
        <v>4</v>
      </c>
      <c r="M287" s="1" t="s">
        <v>86</v>
      </c>
      <c r="O287" s="1" t="s">
        <v>143</v>
      </c>
      <c r="P287" s="1" t="s">
        <v>119</v>
      </c>
      <c r="Q287" s="16">
        <v>3</v>
      </c>
      <c r="R287" s="16">
        <v>2</v>
      </c>
      <c r="S287" s="16">
        <v>1</v>
      </c>
      <c r="Y287" s="1" t="s">
        <v>128</v>
      </c>
      <c r="Z287" s="1">
        <v>2</v>
      </c>
      <c r="BQ287" s="16">
        <v>5</v>
      </c>
      <c r="BW287" s="14" t="str">
        <f t="shared" si="45"/>
        <v/>
      </c>
      <c r="BX287" s="15" t="str">
        <f t="shared" si="46"/>
        <v/>
      </c>
      <c r="BY287" s="15">
        <f t="shared" si="47"/>
        <v>5</v>
      </c>
      <c r="BZ287" s="14" t="str">
        <f t="shared" si="48"/>
        <v/>
      </c>
      <c r="CA287" s="14">
        <f t="shared" si="49"/>
        <v>2</v>
      </c>
      <c r="CB287" s="14" t="str">
        <f t="shared" si="50"/>
        <v/>
      </c>
      <c r="CC287" s="14" t="str">
        <f t="shared" si="51"/>
        <v/>
      </c>
      <c r="CD287" s="14" t="str">
        <f t="shared" si="52"/>
        <v/>
      </c>
      <c r="CE287" s="14" t="str">
        <f t="shared" si="53"/>
        <v/>
      </c>
      <c r="CF287" s="14" t="str">
        <f t="shared" si="54"/>
        <v>N</v>
      </c>
    </row>
    <row r="288" spans="1:84" x14ac:dyDescent="0.3">
      <c r="A288" s="1">
        <v>2017</v>
      </c>
      <c r="B288" s="1">
        <v>12</v>
      </c>
      <c r="C288" s="1">
        <v>5</v>
      </c>
      <c r="D288" s="1" t="str">
        <f t="shared" si="44"/>
        <v>12/5/2017</v>
      </c>
      <c r="E288" s="1" t="s">
        <v>98</v>
      </c>
      <c r="F288" s="1" t="s">
        <v>112</v>
      </c>
      <c r="G288" s="12" t="str">
        <f>VLOOKUP($F288,[1]SITES!$A$1:$I$35,6,FALSE)</f>
        <v>Midshelf</v>
      </c>
      <c r="H288" s="12" t="str">
        <f>VLOOKUP($F288,[1]SITES!$A$1:$I$35,7,FALSE)</f>
        <v>Island</v>
      </c>
      <c r="I288" s="12" t="str">
        <f>VLOOKUP($F288,[1]SITES!$A$1:$I$35,8,FALSE)</f>
        <v>Offshore</v>
      </c>
      <c r="J288" s="1" t="s">
        <v>85</v>
      </c>
      <c r="K288" s="16">
        <v>2017</v>
      </c>
      <c r="L288" s="1">
        <v>4</v>
      </c>
      <c r="M288" s="1" t="s">
        <v>86</v>
      </c>
      <c r="O288" s="1" t="s">
        <v>143</v>
      </c>
      <c r="P288" s="1" t="s">
        <v>119</v>
      </c>
      <c r="Q288" s="16">
        <v>6</v>
      </c>
      <c r="R288" s="16">
        <v>4</v>
      </c>
      <c r="S288" s="16">
        <v>2</v>
      </c>
      <c r="U288" s="1">
        <v>1</v>
      </c>
      <c r="Y288" s="1" t="s">
        <v>141</v>
      </c>
      <c r="Z288" s="1">
        <v>5</v>
      </c>
      <c r="BG288" s="17" t="s">
        <v>207</v>
      </c>
      <c r="BQ288" s="16">
        <v>60</v>
      </c>
      <c r="BW288" s="14" t="str">
        <f t="shared" si="45"/>
        <v/>
      </c>
      <c r="BX288" s="15" t="str">
        <f t="shared" si="46"/>
        <v/>
      </c>
      <c r="BY288" s="15">
        <f t="shared" si="47"/>
        <v>60</v>
      </c>
      <c r="BZ288" s="14" t="str">
        <f t="shared" si="48"/>
        <v/>
      </c>
      <c r="CA288" s="14">
        <f t="shared" si="49"/>
        <v>6</v>
      </c>
      <c r="CB288" s="14" t="str">
        <f t="shared" si="50"/>
        <v/>
      </c>
      <c r="CC288" s="14" t="str">
        <f t="shared" si="51"/>
        <v/>
      </c>
      <c r="CD288" s="14" t="str">
        <f t="shared" si="52"/>
        <v/>
      </c>
      <c r="CE288" s="14" t="str">
        <f t="shared" si="53"/>
        <v/>
      </c>
      <c r="CF288" s="14" t="str">
        <f t="shared" si="54"/>
        <v>N</v>
      </c>
    </row>
    <row r="289" spans="1:84" x14ac:dyDescent="0.3">
      <c r="A289" s="1">
        <v>2017</v>
      </c>
      <c r="B289" s="1">
        <v>12</v>
      </c>
      <c r="C289" s="1">
        <v>5</v>
      </c>
      <c r="D289" s="1" t="str">
        <f t="shared" si="44"/>
        <v>12/5/2017</v>
      </c>
      <c r="E289" s="1" t="s">
        <v>98</v>
      </c>
      <c r="F289" s="1" t="s">
        <v>112</v>
      </c>
      <c r="G289" s="12" t="str">
        <f>VLOOKUP($F289,[1]SITES!$A$1:$I$35,6,FALSE)</f>
        <v>Midshelf</v>
      </c>
      <c r="H289" s="12" t="str">
        <f>VLOOKUP($F289,[1]SITES!$A$1:$I$35,7,FALSE)</f>
        <v>Island</v>
      </c>
      <c r="I289" s="12" t="str">
        <f>VLOOKUP($F289,[1]SITES!$A$1:$I$35,8,FALSE)</f>
        <v>Offshore</v>
      </c>
      <c r="J289" s="1" t="s">
        <v>85</v>
      </c>
      <c r="K289" s="16">
        <v>2017</v>
      </c>
      <c r="L289" s="1">
        <v>4</v>
      </c>
      <c r="M289" s="1" t="s">
        <v>86</v>
      </c>
      <c r="O289" s="1" t="s">
        <v>143</v>
      </c>
      <c r="P289" s="1" t="s">
        <v>111</v>
      </c>
      <c r="Q289" s="16">
        <v>16</v>
      </c>
      <c r="R289" s="16">
        <v>12</v>
      </c>
      <c r="S289" s="16">
        <v>1</v>
      </c>
      <c r="AJ289" s="1" t="s">
        <v>116</v>
      </c>
      <c r="BQ289" s="16">
        <v>13</v>
      </c>
      <c r="BW289" s="14" t="str">
        <f t="shared" si="45"/>
        <v/>
      </c>
      <c r="BX289" s="15" t="str">
        <f t="shared" si="46"/>
        <v/>
      </c>
      <c r="BY289" s="15">
        <f t="shared" si="47"/>
        <v>13</v>
      </c>
      <c r="BZ289" s="14" t="str">
        <f t="shared" si="48"/>
        <v/>
      </c>
      <c r="CA289" s="14" t="str">
        <f t="shared" si="49"/>
        <v/>
      </c>
      <c r="CB289" s="14" t="str">
        <f t="shared" si="50"/>
        <v/>
      </c>
      <c r="CC289" s="14" t="str">
        <f t="shared" si="51"/>
        <v/>
      </c>
      <c r="CD289" s="14" t="str">
        <f t="shared" si="52"/>
        <v/>
      </c>
      <c r="CE289" s="14" t="str">
        <f t="shared" si="53"/>
        <v/>
      </c>
      <c r="CF289" s="14" t="str">
        <f t="shared" si="54"/>
        <v>N</v>
      </c>
    </row>
    <row r="290" spans="1:84" x14ac:dyDescent="0.3">
      <c r="A290" s="1">
        <v>2017</v>
      </c>
      <c r="B290" s="1">
        <v>12</v>
      </c>
      <c r="C290" s="1">
        <v>5</v>
      </c>
      <c r="D290" s="1" t="str">
        <f t="shared" si="44"/>
        <v>12/5/2017</v>
      </c>
      <c r="E290" s="1" t="s">
        <v>98</v>
      </c>
      <c r="F290" s="1" t="s">
        <v>112</v>
      </c>
      <c r="G290" s="12" t="str">
        <f>VLOOKUP($F290,[1]SITES!$A$1:$I$35,6,FALSE)</f>
        <v>Midshelf</v>
      </c>
      <c r="H290" s="12" t="str">
        <f>VLOOKUP($F290,[1]SITES!$A$1:$I$35,7,FALSE)</f>
        <v>Island</v>
      </c>
      <c r="I290" s="12" t="str">
        <f>VLOOKUP($F290,[1]SITES!$A$1:$I$35,8,FALSE)</f>
        <v>Offshore</v>
      </c>
      <c r="J290" s="1" t="s">
        <v>85</v>
      </c>
      <c r="K290" s="16">
        <v>2017</v>
      </c>
      <c r="L290" s="1">
        <v>4</v>
      </c>
      <c r="M290" s="1" t="s">
        <v>86</v>
      </c>
      <c r="O290" s="1" t="s">
        <v>143</v>
      </c>
      <c r="P290" s="1" t="s">
        <v>111</v>
      </c>
      <c r="Q290" s="16">
        <v>20</v>
      </c>
      <c r="R290" s="16">
        <v>18</v>
      </c>
      <c r="S290" s="16">
        <v>3</v>
      </c>
      <c r="BW290" s="14" t="str">
        <f t="shared" si="45"/>
        <v/>
      </c>
      <c r="BX290" s="15" t="str">
        <f t="shared" si="46"/>
        <v/>
      </c>
      <c r="BY290" s="15" t="str">
        <f t="shared" si="47"/>
        <v/>
      </c>
      <c r="BZ290" s="14" t="str">
        <f t="shared" si="48"/>
        <v/>
      </c>
      <c r="CA290" s="14" t="str">
        <f t="shared" si="49"/>
        <v/>
      </c>
      <c r="CB290" s="14" t="str">
        <f t="shared" si="50"/>
        <v/>
      </c>
      <c r="CC290" s="14" t="str">
        <f t="shared" si="51"/>
        <v/>
      </c>
      <c r="CD290" s="14" t="str">
        <f t="shared" si="52"/>
        <v/>
      </c>
      <c r="CE290" s="14" t="str">
        <f t="shared" si="53"/>
        <v/>
      </c>
      <c r="CF290" s="14" t="str">
        <f t="shared" si="54"/>
        <v>N</v>
      </c>
    </row>
    <row r="291" spans="1:84" x14ac:dyDescent="0.3">
      <c r="A291" s="1">
        <v>2017</v>
      </c>
      <c r="B291" s="1">
        <v>12</v>
      </c>
      <c r="C291" s="1">
        <v>5</v>
      </c>
      <c r="D291" s="1" t="str">
        <f t="shared" si="44"/>
        <v>12/5/2017</v>
      </c>
      <c r="E291" s="1" t="s">
        <v>98</v>
      </c>
      <c r="F291" s="1" t="s">
        <v>112</v>
      </c>
      <c r="G291" s="12" t="str">
        <f>VLOOKUP($F291,[1]SITES!$A$1:$I$35,6,FALSE)</f>
        <v>Midshelf</v>
      </c>
      <c r="H291" s="12" t="str">
        <f>VLOOKUP($F291,[1]SITES!$A$1:$I$35,7,FALSE)</f>
        <v>Island</v>
      </c>
      <c r="I291" s="12" t="str">
        <f>VLOOKUP($F291,[1]SITES!$A$1:$I$35,8,FALSE)</f>
        <v>Offshore</v>
      </c>
      <c r="J291" s="1" t="s">
        <v>85</v>
      </c>
      <c r="K291" s="16">
        <v>2017</v>
      </c>
      <c r="L291" s="1">
        <v>4</v>
      </c>
      <c r="M291" s="1" t="s">
        <v>86</v>
      </c>
      <c r="O291" s="1" t="s">
        <v>143</v>
      </c>
      <c r="P291" s="1" t="s">
        <v>111</v>
      </c>
      <c r="Q291" s="16">
        <v>21</v>
      </c>
      <c r="R291" s="16">
        <v>13</v>
      </c>
      <c r="S291" s="16">
        <v>2</v>
      </c>
      <c r="T291" s="1">
        <v>1</v>
      </c>
      <c r="Y291" s="1" t="s">
        <v>128</v>
      </c>
      <c r="Z291" s="1">
        <v>2</v>
      </c>
      <c r="BQ291" s="16">
        <v>6</v>
      </c>
      <c r="BW291" s="14" t="str">
        <f t="shared" si="45"/>
        <v/>
      </c>
      <c r="BX291" s="15" t="str">
        <f t="shared" si="46"/>
        <v/>
      </c>
      <c r="BY291" s="15">
        <f t="shared" si="47"/>
        <v>6</v>
      </c>
      <c r="BZ291" s="14" t="str">
        <f t="shared" si="48"/>
        <v/>
      </c>
      <c r="CA291" s="14">
        <f t="shared" si="49"/>
        <v>3</v>
      </c>
      <c r="CB291" s="14" t="str">
        <f t="shared" si="50"/>
        <v/>
      </c>
      <c r="CC291" s="14" t="str">
        <f t="shared" si="51"/>
        <v/>
      </c>
      <c r="CD291" s="14" t="str">
        <f t="shared" si="52"/>
        <v/>
      </c>
      <c r="CE291" s="14" t="str">
        <f t="shared" si="53"/>
        <v/>
      </c>
      <c r="CF291" s="14" t="str">
        <f t="shared" si="54"/>
        <v>N</v>
      </c>
    </row>
    <row r="292" spans="1:84" x14ac:dyDescent="0.3">
      <c r="A292" s="1">
        <v>2017</v>
      </c>
      <c r="B292" s="1">
        <v>12</v>
      </c>
      <c r="C292" s="1">
        <v>5</v>
      </c>
      <c r="D292" s="1" t="str">
        <f t="shared" si="44"/>
        <v>12/5/2017</v>
      </c>
      <c r="E292" s="1" t="s">
        <v>98</v>
      </c>
      <c r="F292" s="1" t="s">
        <v>112</v>
      </c>
      <c r="G292" s="12" t="str">
        <f>VLOOKUP($F292,[1]SITES!$A$1:$I$35,6,FALSE)</f>
        <v>Midshelf</v>
      </c>
      <c r="H292" s="12" t="str">
        <f>VLOOKUP($F292,[1]SITES!$A$1:$I$35,7,FALSE)</f>
        <v>Island</v>
      </c>
      <c r="I292" s="12" t="str">
        <f>VLOOKUP($F292,[1]SITES!$A$1:$I$35,8,FALSE)</f>
        <v>Offshore</v>
      </c>
      <c r="J292" s="1" t="s">
        <v>85</v>
      </c>
      <c r="K292" s="16">
        <v>2017</v>
      </c>
      <c r="L292" s="1">
        <v>4</v>
      </c>
      <c r="M292" s="1" t="s">
        <v>86</v>
      </c>
      <c r="O292" s="1" t="s">
        <v>143</v>
      </c>
      <c r="P292" s="1" t="s">
        <v>151</v>
      </c>
      <c r="Q292" s="16">
        <v>20</v>
      </c>
      <c r="R292" s="16">
        <v>13</v>
      </c>
      <c r="S292" s="16">
        <v>8</v>
      </c>
      <c r="T292" s="1">
        <v>4</v>
      </c>
      <c r="BW292" s="14" t="str">
        <f t="shared" si="45"/>
        <v/>
      </c>
      <c r="BX292" s="15" t="str">
        <f t="shared" si="46"/>
        <v/>
      </c>
      <c r="BY292" s="15" t="str">
        <f t="shared" si="47"/>
        <v/>
      </c>
      <c r="BZ292" s="14" t="str">
        <f t="shared" si="48"/>
        <v/>
      </c>
      <c r="CA292" s="14">
        <f t="shared" si="49"/>
        <v>4</v>
      </c>
      <c r="CB292" s="14" t="str">
        <f t="shared" si="50"/>
        <v/>
      </c>
      <c r="CC292" s="14" t="str">
        <f t="shared" si="51"/>
        <v/>
      </c>
      <c r="CD292" s="14" t="str">
        <f t="shared" si="52"/>
        <v/>
      </c>
      <c r="CE292" s="14" t="str">
        <f t="shared" si="53"/>
        <v/>
      </c>
      <c r="CF292" s="14" t="str">
        <f t="shared" si="54"/>
        <v>N</v>
      </c>
    </row>
    <row r="293" spans="1:84" x14ac:dyDescent="0.3">
      <c r="A293" s="1">
        <v>2017</v>
      </c>
      <c r="B293" s="1">
        <v>12</v>
      </c>
      <c r="C293" s="1">
        <v>5</v>
      </c>
      <c r="D293" s="1" t="str">
        <f t="shared" si="44"/>
        <v>12/5/2017</v>
      </c>
      <c r="E293" s="1" t="s">
        <v>98</v>
      </c>
      <c r="F293" s="1" t="s">
        <v>112</v>
      </c>
      <c r="G293" s="12" t="str">
        <f>VLOOKUP($F293,[1]SITES!$A$1:$I$35,6,FALSE)</f>
        <v>Midshelf</v>
      </c>
      <c r="H293" s="12" t="str">
        <f>VLOOKUP($F293,[1]SITES!$A$1:$I$35,7,FALSE)</f>
        <v>Island</v>
      </c>
      <c r="I293" s="12" t="str">
        <f>VLOOKUP($F293,[1]SITES!$A$1:$I$35,8,FALSE)</f>
        <v>Offshore</v>
      </c>
      <c r="J293" s="1" t="s">
        <v>85</v>
      </c>
      <c r="K293" s="16">
        <v>2017</v>
      </c>
      <c r="L293" s="1">
        <v>4</v>
      </c>
      <c r="M293" s="1" t="s">
        <v>86</v>
      </c>
      <c r="O293" s="1" t="s">
        <v>143</v>
      </c>
      <c r="P293" s="1" t="s">
        <v>122</v>
      </c>
      <c r="Q293" s="16">
        <v>44</v>
      </c>
      <c r="R293" s="16">
        <v>22</v>
      </c>
      <c r="S293" s="16">
        <v>1</v>
      </c>
      <c r="T293" s="1">
        <v>6</v>
      </c>
      <c r="U293" s="1">
        <v>1</v>
      </c>
      <c r="BL293" s="1">
        <v>6</v>
      </c>
      <c r="BW293" s="14" t="str">
        <f t="shared" si="45"/>
        <v/>
      </c>
      <c r="BX293" s="15">
        <f t="shared" si="46"/>
        <v>6</v>
      </c>
      <c r="BY293" s="15" t="str">
        <f t="shared" si="47"/>
        <v/>
      </c>
      <c r="BZ293" s="14" t="str">
        <f t="shared" si="48"/>
        <v/>
      </c>
      <c r="CA293" s="14">
        <f t="shared" si="49"/>
        <v>7</v>
      </c>
      <c r="CB293" s="14" t="str">
        <f t="shared" si="50"/>
        <v/>
      </c>
      <c r="CC293" s="14" t="str">
        <f t="shared" si="51"/>
        <v/>
      </c>
      <c r="CD293" s="14" t="str">
        <f t="shared" si="52"/>
        <v/>
      </c>
      <c r="CE293" s="14" t="str">
        <f t="shared" si="53"/>
        <v/>
      </c>
      <c r="CF293" s="14" t="str">
        <f t="shared" si="54"/>
        <v>Y</v>
      </c>
    </row>
    <row r="294" spans="1:84" x14ac:dyDescent="0.3">
      <c r="A294" s="1">
        <v>2017</v>
      </c>
      <c r="B294" s="1">
        <v>12</v>
      </c>
      <c r="C294" s="1">
        <v>5</v>
      </c>
      <c r="D294" s="1" t="str">
        <f t="shared" si="44"/>
        <v>12/5/2017</v>
      </c>
      <c r="E294" s="1" t="s">
        <v>98</v>
      </c>
      <c r="F294" s="1" t="s">
        <v>112</v>
      </c>
      <c r="G294" s="12" t="str">
        <f>VLOOKUP($F294,[1]SITES!$A$1:$I$35,6,FALSE)</f>
        <v>Midshelf</v>
      </c>
      <c r="H294" s="12" t="str">
        <f>VLOOKUP($F294,[1]SITES!$A$1:$I$35,7,FALSE)</f>
        <v>Island</v>
      </c>
      <c r="I294" s="12" t="str">
        <f>VLOOKUP($F294,[1]SITES!$A$1:$I$35,8,FALSE)</f>
        <v>Offshore</v>
      </c>
      <c r="J294" s="1" t="s">
        <v>85</v>
      </c>
      <c r="K294" s="16">
        <v>2017</v>
      </c>
      <c r="L294" s="1">
        <v>4</v>
      </c>
      <c r="M294" s="1" t="s">
        <v>86</v>
      </c>
      <c r="O294" s="1" t="s">
        <v>143</v>
      </c>
      <c r="P294" s="1" t="s">
        <v>119</v>
      </c>
      <c r="Q294" s="16">
        <v>5</v>
      </c>
      <c r="R294" s="16">
        <v>3</v>
      </c>
      <c r="S294" s="16">
        <v>3</v>
      </c>
      <c r="T294" s="1">
        <v>3</v>
      </c>
      <c r="AT294" s="1">
        <v>1</v>
      </c>
      <c r="BW294" s="14" t="str">
        <f t="shared" si="45"/>
        <v/>
      </c>
      <c r="BX294" s="15" t="str">
        <f t="shared" si="46"/>
        <v/>
      </c>
      <c r="BY294" s="15" t="str">
        <f t="shared" si="47"/>
        <v/>
      </c>
      <c r="BZ294" s="14" t="str">
        <f t="shared" si="48"/>
        <v/>
      </c>
      <c r="CA294" s="14">
        <f t="shared" si="49"/>
        <v>3</v>
      </c>
      <c r="CB294" s="14" t="str">
        <f t="shared" si="50"/>
        <v/>
      </c>
      <c r="CC294" s="14" t="str">
        <f t="shared" si="51"/>
        <v/>
      </c>
      <c r="CD294" s="14" t="str">
        <f t="shared" si="52"/>
        <v/>
      </c>
      <c r="CE294" s="14" t="str">
        <f t="shared" si="53"/>
        <v/>
      </c>
      <c r="CF294" s="14" t="str">
        <f t="shared" si="54"/>
        <v>N</v>
      </c>
    </row>
    <row r="295" spans="1:84" x14ac:dyDescent="0.3">
      <c r="A295" s="1">
        <v>2017</v>
      </c>
      <c r="B295" s="1">
        <v>12</v>
      </c>
      <c r="C295" s="1">
        <v>5</v>
      </c>
      <c r="D295" s="1" t="str">
        <f t="shared" si="44"/>
        <v>12/5/2017</v>
      </c>
      <c r="E295" s="1" t="s">
        <v>98</v>
      </c>
      <c r="F295" s="1" t="s">
        <v>112</v>
      </c>
      <c r="G295" s="12" t="str">
        <f>VLOOKUP($F295,[1]SITES!$A$1:$I$35,6,FALSE)</f>
        <v>Midshelf</v>
      </c>
      <c r="H295" s="12" t="str">
        <f>VLOOKUP($F295,[1]SITES!$A$1:$I$35,7,FALSE)</f>
        <v>Island</v>
      </c>
      <c r="I295" s="12" t="str">
        <f>VLOOKUP($F295,[1]SITES!$A$1:$I$35,8,FALSE)</f>
        <v>Offshore</v>
      </c>
      <c r="J295" s="1" t="s">
        <v>85</v>
      </c>
      <c r="K295" s="16">
        <v>2017</v>
      </c>
      <c r="L295" s="1">
        <v>5</v>
      </c>
      <c r="M295" s="1" t="s">
        <v>86</v>
      </c>
      <c r="O295" s="1" t="s">
        <v>137</v>
      </c>
      <c r="P295" s="1" t="s">
        <v>150</v>
      </c>
      <c r="Q295" s="16">
        <v>23</v>
      </c>
      <c r="R295" s="16">
        <v>21</v>
      </c>
      <c r="S295" s="16">
        <v>12</v>
      </c>
      <c r="T295" s="1">
        <v>30</v>
      </c>
      <c r="W295" s="1">
        <v>15</v>
      </c>
      <c r="BQ295" s="16">
        <v>75</v>
      </c>
      <c r="BW295" s="14" t="str">
        <f t="shared" si="45"/>
        <v/>
      </c>
      <c r="BX295" s="15" t="str">
        <f t="shared" si="46"/>
        <v/>
      </c>
      <c r="BY295" s="15">
        <f t="shared" si="47"/>
        <v>75</v>
      </c>
      <c r="BZ295" s="14" t="str">
        <f t="shared" si="48"/>
        <v/>
      </c>
      <c r="CA295" s="14">
        <f t="shared" si="49"/>
        <v>45</v>
      </c>
      <c r="CB295" s="14" t="str">
        <f t="shared" si="50"/>
        <v/>
      </c>
      <c r="CC295" s="14" t="str">
        <f t="shared" si="51"/>
        <v/>
      </c>
      <c r="CD295" s="14" t="str">
        <f t="shared" si="52"/>
        <v/>
      </c>
      <c r="CE295" s="14" t="str">
        <f t="shared" si="53"/>
        <v/>
      </c>
      <c r="CF295" s="14" t="str">
        <f t="shared" si="54"/>
        <v>N</v>
      </c>
    </row>
    <row r="296" spans="1:84" x14ac:dyDescent="0.3">
      <c r="A296" s="1">
        <v>2017</v>
      </c>
      <c r="B296" s="1">
        <v>12</v>
      </c>
      <c r="C296" s="1">
        <v>5</v>
      </c>
      <c r="D296" s="1" t="str">
        <f t="shared" si="44"/>
        <v>12/5/2017</v>
      </c>
      <c r="E296" s="1" t="s">
        <v>98</v>
      </c>
      <c r="F296" s="1" t="s">
        <v>112</v>
      </c>
      <c r="G296" s="12" t="str">
        <f>VLOOKUP($F296,[1]SITES!$A$1:$I$35,6,FALSE)</f>
        <v>Midshelf</v>
      </c>
      <c r="H296" s="12" t="str">
        <f>VLOOKUP($F296,[1]SITES!$A$1:$I$35,7,FALSE)</f>
        <v>Island</v>
      </c>
      <c r="I296" s="12" t="str">
        <f>VLOOKUP($F296,[1]SITES!$A$1:$I$35,8,FALSE)</f>
        <v>Offshore</v>
      </c>
      <c r="J296" s="1" t="s">
        <v>85</v>
      </c>
      <c r="K296" s="16">
        <v>2017</v>
      </c>
      <c r="L296" s="1">
        <v>5</v>
      </c>
      <c r="M296" s="1" t="s">
        <v>86</v>
      </c>
      <c r="O296" s="1" t="s">
        <v>137</v>
      </c>
      <c r="P296" s="1" t="s">
        <v>124</v>
      </c>
      <c r="Q296" s="16">
        <v>33</v>
      </c>
      <c r="R296" s="16">
        <v>19</v>
      </c>
      <c r="S296" s="16">
        <v>10</v>
      </c>
      <c r="T296" s="1">
        <v>30</v>
      </c>
      <c r="Y296" s="1" t="s">
        <v>141</v>
      </c>
      <c r="Z296" s="1">
        <v>6</v>
      </c>
      <c r="BQ296" s="16">
        <v>98</v>
      </c>
      <c r="BW296" s="14" t="str">
        <f t="shared" si="45"/>
        <v/>
      </c>
      <c r="BX296" s="15" t="str">
        <f t="shared" si="46"/>
        <v/>
      </c>
      <c r="BY296" s="15">
        <f t="shared" si="47"/>
        <v>98</v>
      </c>
      <c r="BZ296" s="14" t="str">
        <f t="shared" si="48"/>
        <v/>
      </c>
      <c r="CA296" s="14">
        <f t="shared" si="49"/>
        <v>36</v>
      </c>
      <c r="CB296" s="14" t="str">
        <f t="shared" si="50"/>
        <v/>
      </c>
      <c r="CC296" s="14" t="str">
        <f t="shared" si="51"/>
        <v/>
      </c>
      <c r="CD296" s="14" t="str">
        <f t="shared" si="52"/>
        <v/>
      </c>
      <c r="CE296" s="14" t="str">
        <f t="shared" si="53"/>
        <v/>
      </c>
      <c r="CF296" s="14" t="str">
        <f t="shared" si="54"/>
        <v>N</v>
      </c>
    </row>
    <row r="297" spans="1:84" x14ac:dyDescent="0.3">
      <c r="A297" s="1">
        <v>2017</v>
      </c>
      <c r="B297" s="1">
        <v>12</v>
      </c>
      <c r="C297" s="1">
        <v>5</v>
      </c>
      <c r="D297" s="1" t="str">
        <f t="shared" si="44"/>
        <v>12/5/2017</v>
      </c>
      <c r="E297" s="1" t="s">
        <v>98</v>
      </c>
      <c r="F297" s="1" t="s">
        <v>112</v>
      </c>
      <c r="G297" s="12" t="str">
        <f>VLOOKUP($F297,[1]SITES!$A$1:$I$35,6,FALSE)</f>
        <v>Midshelf</v>
      </c>
      <c r="H297" s="12" t="str">
        <f>VLOOKUP($F297,[1]SITES!$A$1:$I$35,7,FALSE)</f>
        <v>Island</v>
      </c>
      <c r="I297" s="12" t="str">
        <f>VLOOKUP($F297,[1]SITES!$A$1:$I$35,8,FALSE)</f>
        <v>Offshore</v>
      </c>
      <c r="J297" s="1" t="s">
        <v>85</v>
      </c>
      <c r="K297" s="16">
        <v>2017</v>
      </c>
      <c r="L297" s="1">
        <v>5</v>
      </c>
      <c r="M297" s="1" t="s">
        <v>86</v>
      </c>
      <c r="O297" s="1" t="s">
        <v>137</v>
      </c>
      <c r="P297" s="1" t="s">
        <v>119</v>
      </c>
      <c r="Q297" s="16">
        <v>5</v>
      </c>
      <c r="R297" s="16">
        <v>4</v>
      </c>
      <c r="S297" s="16">
        <v>0.5</v>
      </c>
      <c r="T297" s="1">
        <v>20</v>
      </c>
      <c r="U297" s="1">
        <v>10</v>
      </c>
      <c r="BQ297" s="16">
        <v>10</v>
      </c>
      <c r="BW297" s="14" t="str">
        <f t="shared" si="45"/>
        <v/>
      </c>
      <c r="BX297" s="15" t="str">
        <f t="shared" si="46"/>
        <v/>
      </c>
      <c r="BY297" s="15">
        <f t="shared" si="47"/>
        <v>10</v>
      </c>
      <c r="BZ297" s="14" t="str">
        <f t="shared" si="48"/>
        <v/>
      </c>
      <c r="CA297" s="14">
        <f t="shared" si="49"/>
        <v>30</v>
      </c>
      <c r="CB297" s="14" t="str">
        <f t="shared" si="50"/>
        <v/>
      </c>
      <c r="CC297" s="14" t="str">
        <f t="shared" si="51"/>
        <v/>
      </c>
      <c r="CD297" s="14" t="str">
        <f t="shared" si="52"/>
        <v/>
      </c>
      <c r="CE297" s="14" t="str">
        <f t="shared" si="53"/>
        <v/>
      </c>
      <c r="CF297" s="14" t="str">
        <f t="shared" si="54"/>
        <v>N</v>
      </c>
    </row>
    <row r="298" spans="1:84" x14ac:dyDescent="0.3">
      <c r="A298" s="1">
        <v>2017</v>
      </c>
      <c r="B298" s="1">
        <v>12</v>
      </c>
      <c r="C298" s="1">
        <v>5</v>
      </c>
      <c r="D298" s="1" t="str">
        <f t="shared" si="44"/>
        <v>12/5/2017</v>
      </c>
      <c r="E298" s="1" t="s">
        <v>98</v>
      </c>
      <c r="F298" s="1" t="s">
        <v>112</v>
      </c>
      <c r="G298" s="12" t="str">
        <f>VLOOKUP($F298,[1]SITES!$A$1:$I$35,6,FALSE)</f>
        <v>Midshelf</v>
      </c>
      <c r="H298" s="12" t="str">
        <f>VLOOKUP($F298,[1]SITES!$A$1:$I$35,7,FALSE)</f>
        <v>Island</v>
      </c>
      <c r="I298" s="12" t="str">
        <f>VLOOKUP($F298,[1]SITES!$A$1:$I$35,8,FALSE)</f>
        <v>Offshore</v>
      </c>
      <c r="J298" s="1" t="s">
        <v>85</v>
      </c>
      <c r="K298" s="16">
        <v>2017</v>
      </c>
      <c r="L298" s="1">
        <v>5</v>
      </c>
      <c r="M298" s="1" t="s">
        <v>86</v>
      </c>
      <c r="O298" s="1" t="s">
        <v>137</v>
      </c>
      <c r="P298" s="1" t="s">
        <v>124</v>
      </c>
      <c r="Q298" s="16">
        <v>25</v>
      </c>
      <c r="R298" s="16">
        <v>20</v>
      </c>
      <c r="S298" s="16">
        <v>16</v>
      </c>
      <c r="T298" s="1">
        <v>20</v>
      </c>
      <c r="BJ298" s="1">
        <v>50</v>
      </c>
      <c r="BQ298" s="16">
        <v>15</v>
      </c>
      <c r="BW298" s="14" t="str">
        <f t="shared" si="45"/>
        <v/>
      </c>
      <c r="BX298" s="15">
        <f t="shared" si="46"/>
        <v>50</v>
      </c>
      <c r="BY298" s="15">
        <f t="shared" si="47"/>
        <v>15</v>
      </c>
      <c r="BZ298" s="14" t="str">
        <f t="shared" si="48"/>
        <v/>
      </c>
      <c r="CA298" s="14">
        <f t="shared" si="49"/>
        <v>20</v>
      </c>
      <c r="CB298" s="14" t="str">
        <f t="shared" si="50"/>
        <v/>
      </c>
      <c r="CC298" s="14" t="str">
        <f t="shared" si="51"/>
        <v/>
      </c>
      <c r="CD298" s="14" t="str">
        <f t="shared" si="52"/>
        <v/>
      </c>
      <c r="CE298" s="14" t="str">
        <f t="shared" si="53"/>
        <v/>
      </c>
      <c r="CF298" s="14" t="str">
        <f t="shared" si="54"/>
        <v>Y</v>
      </c>
    </row>
    <row r="299" spans="1:84" x14ac:dyDescent="0.3">
      <c r="A299" s="1">
        <v>2017</v>
      </c>
      <c r="B299" s="1">
        <v>12</v>
      </c>
      <c r="C299" s="1">
        <v>5</v>
      </c>
      <c r="D299" s="1" t="str">
        <f t="shared" si="44"/>
        <v>12/5/2017</v>
      </c>
      <c r="E299" s="1" t="s">
        <v>98</v>
      </c>
      <c r="F299" s="1" t="s">
        <v>112</v>
      </c>
      <c r="G299" s="12" t="str">
        <f>VLOOKUP($F299,[1]SITES!$A$1:$I$35,6,FALSE)</f>
        <v>Midshelf</v>
      </c>
      <c r="H299" s="12" t="str">
        <f>VLOOKUP($F299,[1]SITES!$A$1:$I$35,7,FALSE)</f>
        <v>Island</v>
      </c>
      <c r="I299" s="12" t="str">
        <f>VLOOKUP($F299,[1]SITES!$A$1:$I$35,8,FALSE)</f>
        <v>Offshore</v>
      </c>
      <c r="J299" s="1" t="s">
        <v>85</v>
      </c>
      <c r="K299" s="16">
        <v>2017</v>
      </c>
      <c r="L299" s="1">
        <v>5</v>
      </c>
      <c r="M299" s="1" t="s">
        <v>86</v>
      </c>
      <c r="O299" s="1" t="s">
        <v>137</v>
      </c>
      <c r="P299" s="1" t="s">
        <v>124</v>
      </c>
      <c r="Q299" s="16">
        <v>9</v>
      </c>
      <c r="R299" s="16">
        <v>7</v>
      </c>
      <c r="S299" s="16">
        <v>2</v>
      </c>
      <c r="T299" s="1">
        <v>5</v>
      </c>
      <c r="BJ299" s="1">
        <v>20</v>
      </c>
      <c r="BQ299" s="16">
        <v>1</v>
      </c>
      <c r="BW299" s="14" t="str">
        <f t="shared" si="45"/>
        <v/>
      </c>
      <c r="BX299" s="15">
        <f t="shared" si="46"/>
        <v>20</v>
      </c>
      <c r="BY299" s="15">
        <f t="shared" si="47"/>
        <v>1</v>
      </c>
      <c r="BZ299" s="14" t="str">
        <f t="shared" si="48"/>
        <v/>
      </c>
      <c r="CA299" s="14">
        <f t="shared" si="49"/>
        <v>5</v>
      </c>
      <c r="CB299" s="14" t="str">
        <f t="shared" si="50"/>
        <v/>
      </c>
      <c r="CC299" s="14" t="str">
        <f t="shared" si="51"/>
        <v/>
      </c>
      <c r="CD299" s="14" t="str">
        <f t="shared" si="52"/>
        <v/>
      </c>
      <c r="CE299" s="14" t="str">
        <f t="shared" si="53"/>
        <v/>
      </c>
      <c r="CF299" s="14" t="str">
        <f t="shared" si="54"/>
        <v>Y</v>
      </c>
    </row>
    <row r="300" spans="1:84" x14ac:dyDescent="0.3">
      <c r="A300" s="1">
        <v>2017</v>
      </c>
      <c r="B300" s="1">
        <v>12</v>
      </c>
      <c r="C300" s="1">
        <v>5</v>
      </c>
      <c r="D300" s="1" t="str">
        <f t="shared" si="44"/>
        <v>12/5/2017</v>
      </c>
      <c r="E300" s="1" t="s">
        <v>98</v>
      </c>
      <c r="F300" s="1" t="s">
        <v>112</v>
      </c>
      <c r="G300" s="12" t="str">
        <f>VLOOKUP($F300,[1]SITES!$A$1:$I$35,6,FALSE)</f>
        <v>Midshelf</v>
      </c>
      <c r="H300" s="12" t="str">
        <f>VLOOKUP($F300,[1]SITES!$A$1:$I$35,7,FALSE)</f>
        <v>Island</v>
      </c>
      <c r="I300" s="12" t="str">
        <f>VLOOKUP($F300,[1]SITES!$A$1:$I$35,8,FALSE)</f>
        <v>Offshore</v>
      </c>
      <c r="J300" s="1" t="s">
        <v>85</v>
      </c>
      <c r="K300" s="16">
        <v>2017</v>
      </c>
      <c r="L300" s="1">
        <v>5</v>
      </c>
      <c r="M300" s="1" t="s">
        <v>86</v>
      </c>
      <c r="O300" s="1" t="s">
        <v>137</v>
      </c>
      <c r="P300" s="1" t="s">
        <v>124</v>
      </c>
      <c r="Q300" s="16">
        <v>15</v>
      </c>
      <c r="R300" s="16">
        <v>12</v>
      </c>
      <c r="S300" s="16">
        <v>6</v>
      </c>
      <c r="T300" s="1">
        <v>10</v>
      </c>
      <c r="AJ300" s="1" t="s">
        <v>89</v>
      </c>
      <c r="AK300" s="1">
        <v>10</v>
      </c>
      <c r="AT300" s="1">
        <v>4</v>
      </c>
      <c r="BI300" s="1">
        <v>60</v>
      </c>
      <c r="BJ300" s="1">
        <v>20</v>
      </c>
      <c r="BQ300" s="16">
        <v>20</v>
      </c>
      <c r="BW300" s="14" t="str">
        <f t="shared" si="45"/>
        <v/>
      </c>
      <c r="BX300" s="15">
        <f t="shared" si="46"/>
        <v>80</v>
      </c>
      <c r="BY300" s="15">
        <f t="shared" si="47"/>
        <v>20</v>
      </c>
      <c r="BZ300" s="14" t="str">
        <f t="shared" si="48"/>
        <v/>
      </c>
      <c r="CA300" s="14">
        <f t="shared" si="49"/>
        <v>10</v>
      </c>
      <c r="CB300" s="14" t="str">
        <f t="shared" si="50"/>
        <v/>
      </c>
      <c r="CC300" s="14">
        <f t="shared" si="51"/>
        <v>10</v>
      </c>
      <c r="CD300" s="14" t="str">
        <f t="shared" si="52"/>
        <v/>
      </c>
      <c r="CE300" s="14" t="str">
        <f t="shared" si="53"/>
        <v/>
      </c>
      <c r="CF300" s="14" t="str">
        <f t="shared" si="54"/>
        <v>Y</v>
      </c>
    </row>
    <row r="301" spans="1:84" x14ac:dyDescent="0.3">
      <c r="A301" s="1">
        <v>2017</v>
      </c>
      <c r="B301" s="1">
        <v>12</v>
      </c>
      <c r="C301" s="1">
        <v>5</v>
      </c>
      <c r="D301" s="1" t="str">
        <f t="shared" si="44"/>
        <v>12/5/2017</v>
      </c>
      <c r="E301" s="1" t="s">
        <v>98</v>
      </c>
      <c r="F301" s="1" t="s">
        <v>112</v>
      </c>
      <c r="G301" s="12" t="str">
        <f>VLOOKUP($F301,[1]SITES!$A$1:$I$35,6,FALSE)</f>
        <v>Midshelf</v>
      </c>
      <c r="H301" s="12" t="str">
        <f>VLOOKUP($F301,[1]SITES!$A$1:$I$35,7,FALSE)</f>
        <v>Island</v>
      </c>
      <c r="I301" s="12" t="str">
        <f>VLOOKUP($F301,[1]SITES!$A$1:$I$35,8,FALSE)</f>
        <v>Offshore</v>
      </c>
      <c r="J301" s="1" t="s">
        <v>85</v>
      </c>
      <c r="K301" s="16">
        <v>2017</v>
      </c>
      <c r="L301" s="1">
        <v>5</v>
      </c>
      <c r="M301" s="1" t="s">
        <v>86</v>
      </c>
      <c r="O301" s="1" t="s">
        <v>137</v>
      </c>
      <c r="P301" s="1" t="s">
        <v>111</v>
      </c>
      <c r="Q301" s="16">
        <v>31</v>
      </c>
      <c r="R301" s="16">
        <v>22</v>
      </c>
      <c r="S301" s="16">
        <v>34</v>
      </c>
      <c r="T301" s="1">
        <v>15</v>
      </c>
      <c r="BQ301" s="16">
        <v>15</v>
      </c>
      <c r="BW301" s="14" t="str">
        <f t="shared" si="45"/>
        <v/>
      </c>
      <c r="BX301" s="15" t="str">
        <f t="shared" si="46"/>
        <v/>
      </c>
      <c r="BY301" s="15">
        <f t="shared" si="47"/>
        <v>15</v>
      </c>
      <c r="BZ301" s="14" t="str">
        <f t="shared" si="48"/>
        <v/>
      </c>
      <c r="CA301" s="14">
        <f t="shared" si="49"/>
        <v>15</v>
      </c>
      <c r="CB301" s="14" t="str">
        <f t="shared" si="50"/>
        <v/>
      </c>
      <c r="CC301" s="14" t="str">
        <f t="shared" si="51"/>
        <v/>
      </c>
      <c r="CD301" s="14" t="str">
        <f t="shared" si="52"/>
        <v/>
      </c>
      <c r="CE301" s="14" t="str">
        <f t="shared" si="53"/>
        <v/>
      </c>
      <c r="CF301" s="14" t="str">
        <f t="shared" si="54"/>
        <v>N</v>
      </c>
    </row>
    <row r="302" spans="1:84" x14ac:dyDescent="0.3">
      <c r="A302" s="1">
        <v>2017</v>
      </c>
      <c r="B302" s="1">
        <v>12</v>
      </c>
      <c r="C302" s="1">
        <v>5</v>
      </c>
      <c r="D302" s="1" t="str">
        <f t="shared" si="44"/>
        <v>12/5/2017</v>
      </c>
      <c r="E302" s="1" t="s">
        <v>98</v>
      </c>
      <c r="F302" s="1" t="s">
        <v>112</v>
      </c>
      <c r="G302" s="12" t="str">
        <f>VLOOKUP($F302,[1]SITES!$A$1:$I$35,6,FALSE)</f>
        <v>Midshelf</v>
      </c>
      <c r="H302" s="12" t="str">
        <f>VLOOKUP($F302,[1]SITES!$A$1:$I$35,7,FALSE)</f>
        <v>Island</v>
      </c>
      <c r="I302" s="12" t="str">
        <f>VLOOKUP($F302,[1]SITES!$A$1:$I$35,8,FALSE)</f>
        <v>Offshore</v>
      </c>
      <c r="J302" s="1" t="s">
        <v>85</v>
      </c>
      <c r="K302" s="16">
        <v>2017</v>
      </c>
      <c r="L302" s="1">
        <v>5</v>
      </c>
      <c r="M302" s="1" t="s">
        <v>86</v>
      </c>
      <c r="O302" s="1" t="s">
        <v>137</v>
      </c>
      <c r="P302" s="1" t="s">
        <v>122</v>
      </c>
      <c r="Q302" s="16">
        <v>20</v>
      </c>
      <c r="R302" s="16">
        <v>10</v>
      </c>
      <c r="S302" s="16">
        <v>3</v>
      </c>
      <c r="AT302" s="1">
        <v>10</v>
      </c>
      <c r="BQ302" s="16">
        <v>5</v>
      </c>
      <c r="BW302" s="14" t="str">
        <f t="shared" si="45"/>
        <v/>
      </c>
      <c r="BX302" s="15" t="str">
        <f t="shared" si="46"/>
        <v/>
      </c>
      <c r="BY302" s="15">
        <f t="shared" si="47"/>
        <v>5</v>
      </c>
      <c r="BZ302" s="14" t="str">
        <f t="shared" si="48"/>
        <v/>
      </c>
      <c r="CA302" s="14" t="str">
        <f t="shared" si="49"/>
        <v/>
      </c>
      <c r="CB302" s="14" t="str">
        <f t="shared" si="50"/>
        <v/>
      </c>
      <c r="CC302" s="14" t="str">
        <f t="shared" si="51"/>
        <v/>
      </c>
      <c r="CD302" s="14" t="str">
        <f t="shared" si="52"/>
        <v/>
      </c>
      <c r="CE302" s="14" t="str">
        <f t="shared" si="53"/>
        <v/>
      </c>
      <c r="CF302" s="14" t="str">
        <f t="shared" si="54"/>
        <v>N</v>
      </c>
    </row>
    <row r="303" spans="1:84" x14ac:dyDescent="0.3">
      <c r="A303" s="1">
        <v>2017</v>
      </c>
      <c r="B303" s="1">
        <v>12</v>
      </c>
      <c r="C303" s="1">
        <v>5</v>
      </c>
      <c r="D303" s="1" t="str">
        <f t="shared" si="44"/>
        <v>12/5/2017</v>
      </c>
      <c r="E303" s="1" t="s">
        <v>98</v>
      </c>
      <c r="F303" s="1" t="s">
        <v>112</v>
      </c>
      <c r="G303" s="12" t="str">
        <f>VLOOKUP($F303,[1]SITES!$A$1:$I$35,6,FALSE)</f>
        <v>Midshelf</v>
      </c>
      <c r="H303" s="12" t="str">
        <f>VLOOKUP($F303,[1]SITES!$A$1:$I$35,7,FALSE)</f>
        <v>Island</v>
      </c>
      <c r="I303" s="12" t="str">
        <f>VLOOKUP($F303,[1]SITES!$A$1:$I$35,8,FALSE)</f>
        <v>Offshore</v>
      </c>
      <c r="J303" s="1" t="s">
        <v>85</v>
      </c>
      <c r="K303" s="16">
        <v>2017</v>
      </c>
      <c r="L303" s="1">
        <v>5</v>
      </c>
      <c r="M303" s="1" t="s">
        <v>86</v>
      </c>
      <c r="O303" s="1" t="s">
        <v>137</v>
      </c>
      <c r="P303" s="1" t="s">
        <v>136</v>
      </c>
      <c r="Q303" s="16">
        <v>10</v>
      </c>
      <c r="R303" s="16">
        <v>10</v>
      </c>
      <c r="S303" s="16">
        <v>3</v>
      </c>
      <c r="T303" s="1">
        <v>5</v>
      </c>
      <c r="BI303" s="1">
        <v>10</v>
      </c>
      <c r="BQ303" s="16">
        <v>10</v>
      </c>
      <c r="BW303" s="14" t="str">
        <f t="shared" si="45"/>
        <v/>
      </c>
      <c r="BX303" s="15">
        <f t="shared" si="46"/>
        <v>10</v>
      </c>
      <c r="BY303" s="15">
        <f t="shared" si="47"/>
        <v>10</v>
      </c>
      <c r="BZ303" s="14" t="str">
        <f t="shared" si="48"/>
        <v/>
      </c>
      <c r="CA303" s="14">
        <f t="shared" si="49"/>
        <v>5</v>
      </c>
      <c r="CB303" s="14" t="str">
        <f t="shared" si="50"/>
        <v/>
      </c>
      <c r="CC303" s="14" t="str">
        <f t="shared" si="51"/>
        <v/>
      </c>
      <c r="CD303" s="14" t="str">
        <f t="shared" si="52"/>
        <v/>
      </c>
      <c r="CE303" s="14" t="str">
        <f t="shared" si="53"/>
        <v/>
      </c>
      <c r="CF303" s="14" t="str">
        <f t="shared" si="54"/>
        <v>Y</v>
      </c>
    </row>
    <row r="304" spans="1:84" x14ac:dyDescent="0.3">
      <c r="A304" s="1">
        <v>2017</v>
      </c>
      <c r="B304" s="1">
        <v>12</v>
      </c>
      <c r="C304" s="1">
        <v>5</v>
      </c>
      <c r="D304" s="1" t="str">
        <f t="shared" si="44"/>
        <v>12/5/2017</v>
      </c>
      <c r="E304" s="1" t="s">
        <v>98</v>
      </c>
      <c r="F304" s="1" t="s">
        <v>112</v>
      </c>
      <c r="G304" s="12" t="str">
        <f>VLOOKUP($F304,[1]SITES!$A$1:$I$35,6,FALSE)</f>
        <v>Midshelf</v>
      </c>
      <c r="H304" s="12" t="str">
        <f>VLOOKUP($F304,[1]SITES!$A$1:$I$35,7,FALSE)</f>
        <v>Island</v>
      </c>
      <c r="I304" s="12" t="str">
        <f>VLOOKUP($F304,[1]SITES!$A$1:$I$35,8,FALSE)</f>
        <v>Offshore</v>
      </c>
      <c r="J304" s="1" t="s">
        <v>85</v>
      </c>
      <c r="K304" s="16">
        <v>2017</v>
      </c>
      <c r="L304" s="1">
        <v>5</v>
      </c>
      <c r="M304" s="1" t="s">
        <v>86</v>
      </c>
      <c r="O304" s="1" t="s">
        <v>137</v>
      </c>
      <c r="P304" s="1" t="s">
        <v>134</v>
      </c>
      <c r="Q304" s="16">
        <v>16</v>
      </c>
      <c r="R304" s="16">
        <v>10</v>
      </c>
      <c r="S304" s="16">
        <v>3</v>
      </c>
      <c r="T304" s="1">
        <v>10</v>
      </c>
      <c r="AT304" s="1">
        <v>5</v>
      </c>
      <c r="AU304" s="1" t="s">
        <v>149</v>
      </c>
      <c r="AV304" s="1">
        <v>5</v>
      </c>
      <c r="BQ304" s="16">
        <v>10</v>
      </c>
      <c r="BW304" s="14" t="str">
        <f t="shared" si="45"/>
        <v/>
      </c>
      <c r="BX304" s="15" t="str">
        <f t="shared" si="46"/>
        <v/>
      </c>
      <c r="BY304" s="15">
        <f t="shared" si="47"/>
        <v>10</v>
      </c>
      <c r="BZ304" s="14" t="str">
        <f t="shared" si="48"/>
        <v/>
      </c>
      <c r="CA304" s="14">
        <f t="shared" si="49"/>
        <v>10</v>
      </c>
      <c r="CB304" s="14" t="str">
        <f t="shared" si="50"/>
        <v/>
      </c>
      <c r="CC304" s="14" t="str">
        <f t="shared" si="51"/>
        <v/>
      </c>
      <c r="CD304" s="14" t="str">
        <f t="shared" si="52"/>
        <v/>
      </c>
      <c r="CE304" s="14">
        <f t="shared" si="53"/>
        <v>5</v>
      </c>
      <c r="CF304" s="14" t="str">
        <f t="shared" si="54"/>
        <v>N</v>
      </c>
    </row>
    <row r="305" spans="1:84" x14ac:dyDescent="0.3">
      <c r="A305" s="1">
        <v>2017</v>
      </c>
      <c r="B305" s="1">
        <v>12</v>
      </c>
      <c r="C305" s="1">
        <v>5</v>
      </c>
      <c r="D305" s="1" t="str">
        <f t="shared" si="44"/>
        <v>12/5/2017</v>
      </c>
      <c r="E305" s="1" t="s">
        <v>98</v>
      </c>
      <c r="F305" s="1" t="s">
        <v>112</v>
      </c>
      <c r="G305" s="12" t="str">
        <f>VLOOKUP($F305,[1]SITES!$A$1:$I$35,6,FALSE)</f>
        <v>Midshelf</v>
      </c>
      <c r="H305" s="12" t="str">
        <f>VLOOKUP($F305,[1]SITES!$A$1:$I$35,7,FALSE)</f>
        <v>Island</v>
      </c>
      <c r="I305" s="12" t="str">
        <f>VLOOKUP($F305,[1]SITES!$A$1:$I$35,8,FALSE)</f>
        <v>Offshore</v>
      </c>
      <c r="J305" s="1" t="s">
        <v>85</v>
      </c>
      <c r="K305" s="16">
        <v>2017</v>
      </c>
      <c r="L305" s="1">
        <v>5</v>
      </c>
      <c r="M305" s="1" t="s">
        <v>86</v>
      </c>
      <c r="O305" s="1" t="s">
        <v>137</v>
      </c>
      <c r="P305" s="1" t="s">
        <v>111</v>
      </c>
      <c r="Q305" s="16">
        <v>49</v>
      </c>
      <c r="R305" s="16">
        <v>38</v>
      </c>
      <c r="S305" s="16">
        <v>30</v>
      </c>
      <c r="T305" s="1">
        <v>10</v>
      </c>
      <c r="BQ305" s="16">
        <v>60</v>
      </c>
      <c r="BW305" s="14" t="str">
        <f t="shared" si="45"/>
        <v/>
      </c>
      <c r="BX305" s="15" t="str">
        <f t="shared" si="46"/>
        <v/>
      </c>
      <c r="BY305" s="15">
        <f t="shared" si="47"/>
        <v>60</v>
      </c>
      <c r="BZ305" s="14" t="str">
        <f t="shared" si="48"/>
        <v/>
      </c>
      <c r="CA305" s="14">
        <f t="shared" si="49"/>
        <v>10</v>
      </c>
      <c r="CB305" s="14" t="str">
        <f t="shared" si="50"/>
        <v/>
      </c>
      <c r="CC305" s="14" t="str">
        <f t="shared" si="51"/>
        <v/>
      </c>
      <c r="CD305" s="14" t="str">
        <f t="shared" si="52"/>
        <v/>
      </c>
      <c r="CE305" s="14" t="str">
        <f t="shared" si="53"/>
        <v/>
      </c>
      <c r="CF305" s="14" t="str">
        <f t="shared" si="54"/>
        <v>N</v>
      </c>
    </row>
    <row r="306" spans="1:84" x14ac:dyDescent="0.3">
      <c r="A306" s="1">
        <v>2017</v>
      </c>
      <c r="B306" s="1">
        <v>12</v>
      </c>
      <c r="C306" s="1">
        <v>5</v>
      </c>
      <c r="D306" s="1" t="str">
        <f t="shared" si="44"/>
        <v>12/5/2017</v>
      </c>
      <c r="E306" s="1" t="s">
        <v>98</v>
      </c>
      <c r="F306" s="1" t="s">
        <v>112</v>
      </c>
      <c r="G306" s="12" t="str">
        <f>VLOOKUP($F306,[1]SITES!$A$1:$I$35,6,FALSE)</f>
        <v>Midshelf</v>
      </c>
      <c r="H306" s="12" t="str">
        <f>VLOOKUP($F306,[1]SITES!$A$1:$I$35,7,FALSE)</f>
        <v>Island</v>
      </c>
      <c r="I306" s="12" t="str">
        <f>VLOOKUP($F306,[1]SITES!$A$1:$I$35,8,FALSE)</f>
        <v>Offshore</v>
      </c>
      <c r="J306" s="1" t="s">
        <v>85</v>
      </c>
      <c r="K306" s="16">
        <v>2017</v>
      </c>
      <c r="L306" s="1">
        <v>6</v>
      </c>
      <c r="M306" s="1" t="s">
        <v>86</v>
      </c>
      <c r="O306" s="1" t="s">
        <v>133</v>
      </c>
      <c r="P306" s="1" t="s">
        <v>136</v>
      </c>
      <c r="Q306" s="16">
        <v>36</v>
      </c>
      <c r="R306" s="16">
        <v>33</v>
      </c>
      <c r="S306" s="16">
        <v>27</v>
      </c>
      <c r="T306" s="1">
        <v>5</v>
      </c>
      <c r="Y306" s="1" t="s">
        <v>141</v>
      </c>
      <c r="Z306" s="1">
        <v>1</v>
      </c>
      <c r="BQ306" s="16">
        <v>25</v>
      </c>
      <c r="BW306" s="14" t="str">
        <f t="shared" si="45"/>
        <v/>
      </c>
      <c r="BX306" s="15" t="str">
        <f t="shared" si="46"/>
        <v/>
      </c>
      <c r="BY306" s="15">
        <f t="shared" si="47"/>
        <v>25</v>
      </c>
      <c r="BZ306" s="14" t="str">
        <f t="shared" si="48"/>
        <v/>
      </c>
      <c r="CA306" s="14">
        <f t="shared" si="49"/>
        <v>6</v>
      </c>
      <c r="CB306" s="14" t="str">
        <f t="shared" si="50"/>
        <v/>
      </c>
      <c r="CC306" s="14" t="str">
        <f t="shared" si="51"/>
        <v/>
      </c>
      <c r="CD306" s="14" t="str">
        <f t="shared" si="52"/>
        <v/>
      </c>
      <c r="CE306" s="14" t="str">
        <f t="shared" si="53"/>
        <v/>
      </c>
      <c r="CF306" s="14" t="str">
        <f t="shared" si="54"/>
        <v>N</v>
      </c>
    </row>
    <row r="307" spans="1:84" x14ac:dyDescent="0.3">
      <c r="A307" s="1">
        <v>2017</v>
      </c>
      <c r="B307" s="1">
        <v>12</v>
      </c>
      <c r="C307" s="1">
        <v>5</v>
      </c>
      <c r="D307" s="1" t="str">
        <f t="shared" si="44"/>
        <v>12/5/2017</v>
      </c>
      <c r="E307" s="1" t="s">
        <v>98</v>
      </c>
      <c r="F307" s="1" t="s">
        <v>112</v>
      </c>
      <c r="G307" s="12" t="str">
        <f>VLOOKUP($F307,[1]SITES!$A$1:$I$35,6,FALSE)</f>
        <v>Midshelf</v>
      </c>
      <c r="H307" s="12" t="str">
        <f>VLOOKUP($F307,[1]SITES!$A$1:$I$35,7,FALSE)</f>
        <v>Island</v>
      </c>
      <c r="I307" s="12" t="str">
        <f>VLOOKUP($F307,[1]SITES!$A$1:$I$35,8,FALSE)</f>
        <v>Offshore</v>
      </c>
      <c r="J307" s="1" t="s">
        <v>85</v>
      </c>
      <c r="K307" s="16">
        <v>2017</v>
      </c>
      <c r="L307" s="1">
        <v>6</v>
      </c>
      <c r="M307" s="1" t="s">
        <v>86</v>
      </c>
      <c r="O307" s="1" t="s">
        <v>133</v>
      </c>
      <c r="P307" s="1" t="s">
        <v>119</v>
      </c>
      <c r="Q307" s="16">
        <v>14</v>
      </c>
      <c r="R307" s="16">
        <v>10</v>
      </c>
      <c r="S307" s="16">
        <v>9</v>
      </c>
      <c r="T307" s="1">
        <v>2</v>
      </c>
      <c r="Y307" s="1" t="s">
        <v>141</v>
      </c>
      <c r="Z307" s="1">
        <v>3</v>
      </c>
      <c r="AJ307" s="1" t="s">
        <v>121</v>
      </c>
      <c r="AK307" s="1">
        <v>2</v>
      </c>
      <c r="BG307" s="17" t="s">
        <v>208</v>
      </c>
      <c r="BQ307" s="16">
        <v>5</v>
      </c>
      <c r="BR307" s="16">
        <v>3</v>
      </c>
      <c r="BW307" s="14" t="str">
        <f t="shared" si="45"/>
        <v/>
      </c>
      <c r="BX307" s="15" t="str">
        <f t="shared" si="46"/>
        <v/>
      </c>
      <c r="BY307" s="15">
        <f t="shared" si="47"/>
        <v>8</v>
      </c>
      <c r="BZ307" s="14" t="str">
        <f t="shared" si="48"/>
        <v/>
      </c>
      <c r="CA307" s="14">
        <f t="shared" si="49"/>
        <v>5</v>
      </c>
      <c r="CB307" s="14" t="str">
        <f t="shared" si="50"/>
        <v/>
      </c>
      <c r="CC307" s="14">
        <f t="shared" si="51"/>
        <v>2</v>
      </c>
      <c r="CD307" s="14" t="str">
        <f t="shared" si="52"/>
        <v/>
      </c>
      <c r="CE307" s="14" t="str">
        <f t="shared" si="53"/>
        <v/>
      </c>
      <c r="CF307" s="14" t="str">
        <f t="shared" si="54"/>
        <v>N</v>
      </c>
    </row>
    <row r="308" spans="1:84" x14ac:dyDescent="0.3">
      <c r="A308" s="1">
        <v>2017</v>
      </c>
      <c r="B308" s="1">
        <v>12</v>
      </c>
      <c r="C308" s="1">
        <v>5</v>
      </c>
      <c r="D308" s="1" t="str">
        <f t="shared" si="44"/>
        <v>12/5/2017</v>
      </c>
      <c r="E308" s="1" t="s">
        <v>98</v>
      </c>
      <c r="F308" s="1" t="s">
        <v>112</v>
      </c>
      <c r="G308" s="12" t="str">
        <f>VLOOKUP($F308,[1]SITES!$A$1:$I$35,6,FALSE)</f>
        <v>Midshelf</v>
      </c>
      <c r="H308" s="12" t="str">
        <f>VLOOKUP($F308,[1]SITES!$A$1:$I$35,7,FALSE)</f>
        <v>Island</v>
      </c>
      <c r="I308" s="12" t="str">
        <f>VLOOKUP($F308,[1]SITES!$A$1:$I$35,8,FALSE)</f>
        <v>Offshore</v>
      </c>
      <c r="J308" s="1" t="s">
        <v>85</v>
      </c>
      <c r="K308" s="16">
        <v>2017</v>
      </c>
      <c r="L308" s="1">
        <v>6</v>
      </c>
      <c r="M308" s="1" t="s">
        <v>86</v>
      </c>
      <c r="O308" s="1" t="s">
        <v>133</v>
      </c>
      <c r="P308" s="1" t="s">
        <v>94</v>
      </c>
      <c r="Q308" s="16">
        <v>17</v>
      </c>
      <c r="R308" s="16">
        <v>16</v>
      </c>
      <c r="S308" s="16">
        <v>8</v>
      </c>
      <c r="T308" s="1">
        <v>7</v>
      </c>
      <c r="AT308" s="1">
        <v>1</v>
      </c>
      <c r="BQ308" s="16">
        <v>10</v>
      </c>
      <c r="BW308" s="14" t="str">
        <f t="shared" si="45"/>
        <v/>
      </c>
      <c r="BX308" s="15" t="str">
        <f t="shared" si="46"/>
        <v/>
      </c>
      <c r="BY308" s="15">
        <f t="shared" si="47"/>
        <v>10</v>
      </c>
      <c r="BZ308" s="14" t="str">
        <f t="shared" si="48"/>
        <v/>
      </c>
      <c r="CA308" s="14">
        <f t="shared" si="49"/>
        <v>7</v>
      </c>
      <c r="CB308" s="14" t="str">
        <f t="shared" si="50"/>
        <v/>
      </c>
      <c r="CC308" s="14" t="str">
        <f t="shared" si="51"/>
        <v/>
      </c>
      <c r="CD308" s="14" t="str">
        <f t="shared" si="52"/>
        <v/>
      </c>
      <c r="CE308" s="14" t="str">
        <f t="shared" si="53"/>
        <v/>
      </c>
      <c r="CF308" s="14" t="str">
        <f t="shared" si="54"/>
        <v>N</v>
      </c>
    </row>
    <row r="309" spans="1:84" x14ac:dyDescent="0.3">
      <c r="A309" s="1">
        <v>2017</v>
      </c>
      <c r="B309" s="1">
        <v>12</v>
      </c>
      <c r="C309" s="1">
        <v>5</v>
      </c>
      <c r="D309" s="1" t="str">
        <f t="shared" si="44"/>
        <v>12/5/2017</v>
      </c>
      <c r="E309" s="1" t="s">
        <v>98</v>
      </c>
      <c r="F309" s="1" t="s">
        <v>112</v>
      </c>
      <c r="G309" s="12" t="str">
        <f>VLOOKUP($F309,[1]SITES!$A$1:$I$35,6,FALSE)</f>
        <v>Midshelf</v>
      </c>
      <c r="H309" s="12" t="str">
        <f>VLOOKUP($F309,[1]SITES!$A$1:$I$35,7,FALSE)</f>
        <v>Island</v>
      </c>
      <c r="I309" s="12" t="str">
        <f>VLOOKUP($F309,[1]SITES!$A$1:$I$35,8,FALSE)</f>
        <v>Offshore</v>
      </c>
      <c r="J309" s="1" t="s">
        <v>85</v>
      </c>
      <c r="K309" s="16">
        <v>2017</v>
      </c>
      <c r="L309" s="1">
        <v>6</v>
      </c>
      <c r="M309" s="1" t="s">
        <v>86</v>
      </c>
      <c r="O309" s="1" t="s">
        <v>133</v>
      </c>
      <c r="P309" s="1" t="s">
        <v>111</v>
      </c>
      <c r="Q309" s="16">
        <v>34</v>
      </c>
      <c r="R309" s="16">
        <v>33</v>
      </c>
      <c r="S309" s="16">
        <v>20</v>
      </c>
      <c r="T309" s="1">
        <v>2</v>
      </c>
      <c r="BG309" s="17" t="s">
        <v>209</v>
      </c>
      <c r="BQ309" s="16">
        <v>80</v>
      </c>
      <c r="BW309" s="14" t="str">
        <f t="shared" si="45"/>
        <v/>
      </c>
      <c r="BX309" s="15" t="str">
        <f t="shared" si="46"/>
        <v/>
      </c>
      <c r="BY309" s="15">
        <f t="shared" si="47"/>
        <v>80</v>
      </c>
      <c r="BZ309" s="14" t="str">
        <f t="shared" si="48"/>
        <v/>
      </c>
      <c r="CA309" s="14">
        <f t="shared" si="49"/>
        <v>2</v>
      </c>
      <c r="CB309" s="14" t="str">
        <f t="shared" si="50"/>
        <v/>
      </c>
      <c r="CC309" s="14" t="str">
        <f t="shared" si="51"/>
        <v/>
      </c>
      <c r="CD309" s="14" t="str">
        <f t="shared" si="52"/>
        <v/>
      </c>
      <c r="CE309" s="14" t="str">
        <f t="shared" si="53"/>
        <v/>
      </c>
      <c r="CF309" s="14" t="str">
        <f t="shared" si="54"/>
        <v>N</v>
      </c>
    </row>
    <row r="310" spans="1:84" x14ac:dyDescent="0.3">
      <c r="A310" s="1">
        <v>2017</v>
      </c>
      <c r="B310" s="1">
        <v>12</v>
      </c>
      <c r="C310" s="1">
        <v>5</v>
      </c>
      <c r="D310" s="1" t="str">
        <f t="shared" si="44"/>
        <v>12/5/2017</v>
      </c>
      <c r="E310" s="1" t="s">
        <v>98</v>
      </c>
      <c r="F310" s="1" t="s">
        <v>112</v>
      </c>
      <c r="G310" s="12" t="str">
        <f>VLOOKUP($F310,[1]SITES!$A$1:$I$35,6,FALSE)</f>
        <v>Midshelf</v>
      </c>
      <c r="H310" s="12" t="str">
        <f>VLOOKUP($F310,[1]SITES!$A$1:$I$35,7,FALSE)</f>
        <v>Island</v>
      </c>
      <c r="I310" s="12" t="str">
        <f>VLOOKUP($F310,[1]SITES!$A$1:$I$35,8,FALSE)</f>
        <v>Offshore</v>
      </c>
      <c r="J310" s="1" t="s">
        <v>85</v>
      </c>
      <c r="K310" s="16">
        <v>2017</v>
      </c>
      <c r="L310" s="1">
        <v>6</v>
      </c>
      <c r="M310" s="1" t="s">
        <v>86</v>
      </c>
      <c r="O310" s="1" t="s">
        <v>133</v>
      </c>
      <c r="P310" s="1" t="s">
        <v>130</v>
      </c>
      <c r="Q310" s="16">
        <v>7</v>
      </c>
      <c r="R310" s="16">
        <v>4</v>
      </c>
      <c r="S310" s="16">
        <v>5</v>
      </c>
      <c r="T310" s="1">
        <v>10</v>
      </c>
      <c r="AU310" s="1" t="s">
        <v>149</v>
      </c>
      <c r="AV310" s="1">
        <v>7</v>
      </c>
      <c r="BJ310" s="1">
        <v>5</v>
      </c>
      <c r="BW310" s="14" t="str">
        <f t="shared" si="45"/>
        <v/>
      </c>
      <c r="BX310" s="15">
        <f t="shared" si="46"/>
        <v>5</v>
      </c>
      <c r="BY310" s="15" t="str">
        <f t="shared" si="47"/>
        <v/>
      </c>
      <c r="BZ310" s="14" t="str">
        <f t="shared" si="48"/>
        <v/>
      </c>
      <c r="CA310" s="14">
        <f t="shared" si="49"/>
        <v>10</v>
      </c>
      <c r="CB310" s="14" t="str">
        <f t="shared" si="50"/>
        <v/>
      </c>
      <c r="CC310" s="14" t="str">
        <f t="shared" si="51"/>
        <v/>
      </c>
      <c r="CD310" s="14" t="str">
        <f t="shared" si="52"/>
        <v/>
      </c>
      <c r="CE310" s="14">
        <f t="shared" si="53"/>
        <v>7</v>
      </c>
      <c r="CF310" s="14" t="str">
        <f t="shared" si="54"/>
        <v>Y</v>
      </c>
    </row>
    <row r="311" spans="1:84" x14ac:dyDescent="0.3">
      <c r="A311" s="1">
        <v>2017</v>
      </c>
      <c r="B311" s="1">
        <v>12</v>
      </c>
      <c r="C311" s="1">
        <v>5</v>
      </c>
      <c r="D311" s="1" t="str">
        <f t="shared" si="44"/>
        <v>12/5/2017</v>
      </c>
      <c r="E311" s="1" t="s">
        <v>98</v>
      </c>
      <c r="F311" s="1" t="s">
        <v>112</v>
      </c>
      <c r="G311" s="12" t="str">
        <f>VLOOKUP($F311,[1]SITES!$A$1:$I$35,6,FALSE)</f>
        <v>Midshelf</v>
      </c>
      <c r="H311" s="12" t="str">
        <f>VLOOKUP($F311,[1]SITES!$A$1:$I$35,7,FALSE)</f>
        <v>Island</v>
      </c>
      <c r="I311" s="12" t="str">
        <f>VLOOKUP($F311,[1]SITES!$A$1:$I$35,8,FALSE)</f>
        <v>Offshore</v>
      </c>
      <c r="J311" s="1" t="s">
        <v>85</v>
      </c>
      <c r="K311" s="16">
        <v>2017</v>
      </c>
      <c r="L311" s="1">
        <v>6</v>
      </c>
      <c r="M311" s="1" t="s">
        <v>86</v>
      </c>
      <c r="O311" s="1" t="s">
        <v>133</v>
      </c>
      <c r="P311" s="1" t="s">
        <v>94</v>
      </c>
      <c r="Q311" s="16">
        <v>8</v>
      </c>
      <c r="R311" s="16">
        <v>6</v>
      </c>
      <c r="S311" s="16">
        <v>4</v>
      </c>
      <c r="BR311" s="16">
        <v>4</v>
      </c>
      <c r="BW311" s="14" t="str">
        <f t="shared" si="45"/>
        <v/>
      </c>
      <c r="BX311" s="15" t="str">
        <f t="shared" si="46"/>
        <v/>
      </c>
      <c r="BY311" s="15">
        <f t="shared" si="47"/>
        <v>4</v>
      </c>
      <c r="BZ311" s="14" t="str">
        <f t="shared" si="48"/>
        <v/>
      </c>
      <c r="CA311" s="14" t="str">
        <f t="shared" si="49"/>
        <v/>
      </c>
      <c r="CB311" s="14" t="str">
        <f t="shared" si="50"/>
        <v/>
      </c>
      <c r="CC311" s="14" t="str">
        <f t="shared" si="51"/>
        <v/>
      </c>
      <c r="CD311" s="14" t="str">
        <f t="shared" si="52"/>
        <v/>
      </c>
      <c r="CE311" s="14" t="str">
        <f t="shared" si="53"/>
        <v/>
      </c>
      <c r="CF311" s="14" t="str">
        <f t="shared" si="54"/>
        <v>N</v>
      </c>
    </row>
    <row r="312" spans="1:84" x14ac:dyDescent="0.3">
      <c r="A312" s="1">
        <v>2017</v>
      </c>
      <c r="B312" s="1">
        <v>12</v>
      </c>
      <c r="C312" s="1">
        <v>5</v>
      </c>
      <c r="D312" s="1" t="str">
        <f t="shared" si="44"/>
        <v>12/5/2017</v>
      </c>
      <c r="E312" s="1" t="s">
        <v>98</v>
      </c>
      <c r="F312" s="1" t="s">
        <v>112</v>
      </c>
      <c r="G312" s="12" t="str">
        <f>VLOOKUP($F312,[1]SITES!$A$1:$I$35,6,FALSE)</f>
        <v>Midshelf</v>
      </c>
      <c r="H312" s="12" t="str">
        <f>VLOOKUP($F312,[1]SITES!$A$1:$I$35,7,FALSE)</f>
        <v>Island</v>
      </c>
      <c r="I312" s="12" t="str">
        <f>VLOOKUP($F312,[1]SITES!$A$1:$I$35,8,FALSE)</f>
        <v>Offshore</v>
      </c>
      <c r="J312" s="1" t="s">
        <v>85</v>
      </c>
      <c r="K312" s="16">
        <v>2017</v>
      </c>
      <c r="L312" s="1">
        <v>6</v>
      </c>
      <c r="M312" s="1" t="s">
        <v>86</v>
      </c>
      <c r="O312" s="1" t="s">
        <v>133</v>
      </c>
      <c r="P312" s="1" t="s">
        <v>105</v>
      </c>
      <c r="Q312" s="16">
        <v>30</v>
      </c>
      <c r="R312" s="16">
        <v>17</v>
      </c>
      <c r="S312" s="16">
        <v>19</v>
      </c>
      <c r="T312" s="1">
        <v>5</v>
      </c>
      <c r="Y312" s="1" t="s">
        <v>141</v>
      </c>
      <c r="Z312" s="1">
        <v>2</v>
      </c>
      <c r="BG312" s="17" t="s">
        <v>207</v>
      </c>
      <c r="BI312" s="1">
        <v>3</v>
      </c>
      <c r="BJ312" s="1">
        <v>2</v>
      </c>
      <c r="BQ312" s="16">
        <v>70</v>
      </c>
      <c r="BW312" s="14" t="str">
        <f t="shared" si="45"/>
        <v/>
      </c>
      <c r="BX312" s="15">
        <f t="shared" si="46"/>
        <v>5</v>
      </c>
      <c r="BY312" s="15">
        <f t="shared" si="47"/>
        <v>70</v>
      </c>
      <c r="BZ312" s="14" t="str">
        <f t="shared" si="48"/>
        <v/>
      </c>
      <c r="CA312" s="14">
        <f t="shared" si="49"/>
        <v>7</v>
      </c>
      <c r="CB312" s="14" t="str">
        <f t="shared" si="50"/>
        <v/>
      </c>
      <c r="CC312" s="14" t="str">
        <f t="shared" si="51"/>
        <v/>
      </c>
      <c r="CD312" s="14" t="str">
        <f t="shared" si="52"/>
        <v/>
      </c>
      <c r="CE312" s="14" t="str">
        <f t="shared" si="53"/>
        <v/>
      </c>
      <c r="CF312" s="14" t="str">
        <f t="shared" si="54"/>
        <v>Y</v>
      </c>
    </row>
    <row r="313" spans="1:84" x14ac:dyDescent="0.3">
      <c r="A313" s="1">
        <v>2017</v>
      </c>
      <c r="B313" s="1">
        <v>12</v>
      </c>
      <c r="C313" s="1">
        <v>5</v>
      </c>
      <c r="D313" s="1" t="str">
        <f t="shared" si="44"/>
        <v>12/5/2017</v>
      </c>
      <c r="E313" s="1" t="s">
        <v>98</v>
      </c>
      <c r="F313" s="1" t="s">
        <v>112</v>
      </c>
      <c r="G313" s="12" t="str">
        <f>VLOOKUP($F313,[1]SITES!$A$1:$I$35,6,FALSE)</f>
        <v>Midshelf</v>
      </c>
      <c r="H313" s="12" t="str">
        <f>VLOOKUP($F313,[1]SITES!$A$1:$I$35,7,FALSE)</f>
        <v>Island</v>
      </c>
      <c r="I313" s="12" t="str">
        <f>VLOOKUP($F313,[1]SITES!$A$1:$I$35,8,FALSE)</f>
        <v>Offshore</v>
      </c>
      <c r="J313" s="1" t="s">
        <v>85</v>
      </c>
      <c r="K313" s="16">
        <v>2017</v>
      </c>
      <c r="L313" s="1">
        <v>6</v>
      </c>
      <c r="M313" s="1" t="s">
        <v>86</v>
      </c>
      <c r="O313" s="1" t="s">
        <v>133</v>
      </c>
      <c r="P313" s="1" t="s">
        <v>136</v>
      </c>
      <c r="Q313" s="16">
        <v>25</v>
      </c>
      <c r="R313" s="16">
        <v>10</v>
      </c>
      <c r="S313" s="16">
        <v>20</v>
      </c>
      <c r="T313" s="1">
        <v>20</v>
      </c>
      <c r="BG313" s="17" t="s">
        <v>210</v>
      </c>
      <c r="BQ313" s="16">
        <v>30</v>
      </c>
      <c r="BR313" s="16">
        <v>50</v>
      </c>
      <c r="BW313" s="14" t="str">
        <f t="shared" si="45"/>
        <v/>
      </c>
      <c r="BX313" s="15" t="str">
        <f t="shared" si="46"/>
        <v/>
      </c>
      <c r="BY313" s="15">
        <f t="shared" si="47"/>
        <v>80</v>
      </c>
      <c r="BZ313" s="14" t="str">
        <f t="shared" si="48"/>
        <v/>
      </c>
      <c r="CA313" s="14">
        <f t="shared" si="49"/>
        <v>20</v>
      </c>
      <c r="CB313" s="14" t="str">
        <f t="shared" si="50"/>
        <v/>
      </c>
      <c r="CC313" s="14" t="str">
        <f t="shared" si="51"/>
        <v/>
      </c>
      <c r="CD313" s="14" t="str">
        <f t="shared" si="52"/>
        <v/>
      </c>
      <c r="CE313" s="14" t="str">
        <f t="shared" si="53"/>
        <v/>
      </c>
      <c r="CF313" s="14" t="str">
        <f t="shared" si="54"/>
        <v>N</v>
      </c>
    </row>
    <row r="314" spans="1:84" x14ac:dyDescent="0.3">
      <c r="A314" s="1">
        <v>2017</v>
      </c>
      <c r="B314" s="1">
        <v>12</v>
      </c>
      <c r="C314" s="1">
        <v>5</v>
      </c>
      <c r="D314" s="1" t="str">
        <f t="shared" si="44"/>
        <v>12/5/2017</v>
      </c>
      <c r="E314" s="1" t="s">
        <v>98</v>
      </c>
      <c r="F314" s="1" t="s">
        <v>112</v>
      </c>
      <c r="G314" s="12" t="str">
        <f>VLOOKUP($F314,[1]SITES!$A$1:$I$35,6,FALSE)</f>
        <v>Midshelf</v>
      </c>
      <c r="H314" s="12" t="str">
        <f>VLOOKUP($F314,[1]SITES!$A$1:$I$35,7,FALSE)</f>
        <v>Island</v>
      </c>
      <c r="I314" s="12" t="str">
        <f>VLOOKUP($F314,[1]SITES!$A$1:$I$35,8,FALSE)</f>
        <v>Offshore</v>
      </c>
      <c r="J314" s="1" t="s">
        <v>85</v>
      </c>
      <c r="K314" s="16">
        <v>2017</v>
      </c>
      <c r="L314" s="1">
        <v>6</v>
      </c>
      <c r="M314" s="1" t="s">
        <v>86</v>
      </c>
      <c r="O314" s="1" t="s">
        <v>133</v>
      </c>
      <c r="P314" s="1" t="s">
        <v>119</v>
      </c>
      <c r="Q314" s="16">
        <v>12</v>
      </c>
      <c r="R314" s="16">
        <v>7</v>
      </c>
      <c r="S314" s="16">
        <v>4</v>
      </c>
      <c r="T314" s="1">
        <v>2</v>
      </c>
      <c r="AT314" s="1">
        <v>5</v>
      </c>
      <c r="BW314" s="14" t="str">
        <f t="shared" si="45"/>
        <v/>
      </c>
      <c r="BX314" s="15" t="str">
        <f t="shared" si="46"/>
        <v/>
      </c>
      <c r="BY314" s="15" t="str">
        <f t="shared" si="47"/>
        <v/>
      </c>
      <c r="BZ314" s="14" t="str">
        <f t="shared" si="48"/>
        <v/>
      </c>
      <c r="CA314" s="14">
        <f t="shared" si="49"/>
        <v>2</v>
      </c>
      <c r="CB314" s="14" t="str">
        <f t="shared" si="50"/>
        <v/>
      </c>
      <c r="CC314" s="14" t="str">
        <f t="shared" si="51"/>
        <v/>
      </c>
      <c r="CD314" s="14" t="str">
        <f t="shared" si="52"/>
        <v/>
      </c>
      <c r="CE314" s="14" t="str">
        <f t="shared" si="53"/>
        <v/>
      </c>
      <c r="CF314" s="14" t="str">
        <f t="shared" si="54"/>
        <v>N</v>
      </c>
    </row>
    <row r="315" spans="1:84" x14ac:dyDescent="0.3">
      <c r="A315" s="1">
        <v>2017</v>
      </c>
      <c r="B315" s="1">
        <v>12</v>
      </c>
      <c r="C315" s="1">
        <v>5</v>
      </c>
      <c r="D315" s="1" t="str">
        <f t="shared" si="44"/>
        <v>12/5/2017</v>
      </c>
      <c r="E315" s="1" t="s">
        <v>98</v>
      </c>
      <c r="F315" s="1" t="s">
        <v>112</v>
      </c>
      <c r="G315" s="12" t="str">
        <f>VLOOKUP($F315,[1]SITES!$A$1:$I$35,6,FALSE)</f>
        <v>Midshelf</v>
      </c>
      <c r="H315" s="12" t="str">
        <f>VLOOKUP($F315,[1]SITES!$A$1:$I$35,7,FALSE)</f>
        <v>Island</v>
      </c>
      <c r="I315" s="12" t="str">
        <f>VLOOKUP($F315,[1]SITES!$A$1:$I$35,8,FALSE)</f>
        <v>Offshore</v>
      </c>
      <c r="J315" s="1" t="s">
        <v>85</v>
      </c>
      <c r="K315" s="16">
        <v>2017</v>
      </c>
      <c r="L315" s="1">
        <v>6</v>
      </c>
      <c r="M315" s="1" t="s">
        <v>86</v>
      </c>
      <c r="O315" s="1" t="s">
        <v>133</v>
      </c>
      <c r="P315" s="1" t="s">
        <v>136</v>
      </c>
      <c r="Q315" s="16">
        <v>22</v>
      </c>
      <c r="R315" s="16">
        <v>17</v>
      </c>
      <c r="S315" s="16">
        <v>21</v>
      </c>
      <c r="T315" s="1">
        <v>1</v>
      </c>
      <c r="BA315" s="1" t="s">
        <v>100</v>
      </c>
      <c r="BB315" s="1">
        <v>1</v>
      </c>
      <c r="BJ315" s="1">
        <v>5</v>
      </c>
      <c r="BQ315" s="16">
        <v>5</v>
      </c>
      <c r="BW315" s="14" t="str">
        <f t="shared" si="45"/>
        <v/>
      </c>
      <c r="BX315" s="15">
        <f t="shared" si="46"/>
        <v>5</v>
      </c>
      <c r="BY315" s="15">
        <f t="shared" si="47"/>
        <v>5</v>
      </c>
      <c r="BZ315" s="14" t="str">
        <f t="shared" si="48"/>
        <v/>
      </c>
      <c r="CA315" s="14">
        <f t="shared" si="49"/>
        <v>1</v>
      </c>
      <c r="CB315" s="14" t="str">
        <f t="shared" si="50"/>
        <v/>
      </c>
      <c r="CC315" s="14" t="str">
        <f t="shared" si="51"/>
        <v/>
      </c>
      <c r="CD315" s="14" t="str">
        <f t="shared" si="52"/>
        <v/>
      </c>
      <c r="CE315" s="14" t="str">
        <f t="shared" si="53"/>
        <v/>
      </c>
      <c r="CF315" s="14" t="str">
        <f t="shared" si="54"/>
        <v>Y</v>
      </c>
    </row>
    <row r="316" spans="1:84" x14ac:dyDescent="0.3">
      <c r="A316" s="1">
        <v>2017</v>
      </c>
      <c r="B316" s="1">
        <v>12</v>
      </c>
      <c r="C316" s="1">
        <v>5</v>
      </c>
      <c r="D316" s="1" t="str">
        <f t="shared" si="44"/>
        <v>12/5/2017</v>
      </c>
      <c r="E316" s="1" t="s">
        <v>98</v>
      </c>
      <c r="F316" s="1" t="s">
        <v>112</v>
      </c>
      <c r="G316" s="12" t="str">
        <f>VLOOKUP($F316,[1]SITES!$A$1:$I$35,6,FALSE)</f>
        <v>Midshelf</v>
      </c>
      <c r="H316" s="12" t="str">
        <f>VLOOKUP($F316,[1]SITES!$A$1:$I$35,7,FALSE)</f>
        <v>Island</v>
      </c>
      <c r="I316" s="12" t="str">
        <f>VLOOKUP($F316,[1]SITES!$A$1:$I$35,8,FALSE)</f>
        <v>Offshore</v>
      </c>
      <c r="J316" s="1" t="s">
        <v>85</v>
      </c>
      <c r="K316" s="16">
        <v>2017</v>
      </c>
      <c r="L316" s="1">
        <v>6</v>
      </c>
      <c r="M316" s="1" t="s">
        <v>86</v>
      </c>
      <c r="O316" s="1" t="s">
        <v>133</v>
      </c>
      <c r="P316" s="1" t="s">
        <v>136</v>
      </c>
      <c r="Q316" s="16">
        <v>34</v>
      </c>
      <c r="R316" s="16">
        <v>25</v>
      </c>
      <c r="S316" s="16">
        <v>18</v>
      </c>
      <c r="T316" s="1">
        <v>3</v>
      </c>
      <c r="BQ316" s="16">
        <v>85</v>
      </c>
      <c r="BW316" s="14" t="str">
        <f t="shared" si="45"/>
        <v/>
      </c>
      <c r="BX316" s="15" t="str">
        <f t="shared" si="46"/>
        <v/>
      </c>
      <c r="BY316" s="15">
        <f t="shared" si="47"/>
        <v>85</v>
      </c>
      <c r="BZ316" s="14" t="str">
        <f t="shared" si="48"/>
        <v/>
      </c>
      <c r="CA316" s="14">
        <f t="shared" si="49"/>
        <v>3</v>
      </c>
      <c r="CB316" s="14" t="str">
        <f t="shared" si="50"/>
        <v/>
      </c>
      <c r="CC316" s="14" t="str">
        <f t="shared" si="51"/>
        <v/>
      </c>
      <c r="CD316" s="14" t="str">
        <f t="shared" si="52"/>
        <v/>
      </c>
      <c r="CE316" s="14" t="str">
        <f t="shared" si="53"/>
        <v/>
      </c>
      <c r="CF316" s="14" t="str">
        <f t="shared" si="54"/>
        <v>N</v>
      </c>
    </row>
    <row r="317" spans="1:84" x14ac:dyDescent="0.3">
      <c r="A317" s="1">
        <v>2017</v>
      </c>
      <c r="B317" s="1">
        <v>12</v>
      </c>
      <c r="C317" s="1">
        <v>2</v>
      </c>
      <c r="D317" s="1" t="str">
        <f t="shared" si="44"/>
        <v>12/2/2017</v>
      </c>
      <c r="E317" s="1" t="s">
        <v>98</v>
      </c>
      <c r="F317" s="1" t="s">
        <v>126</v>
      </c>
      <c r="G317" s="12" t="str">
        <f>VLOOKUP($F317,[1]SITES!$A$1:$I$35,6,FALSE)</f>
        <v>Nearshore</v>
      </c>
      <c r="H317" s="12" t="str">
        <f>VLOOKUP($F317,[1]SITES!$A$1:$I$35,7,FALSE)</f>
        <v>Island</v>
      </c>
      <c r="I317" s="12" t="str">
        <f>VLOOKUP($F317,[1]SITES!$A$1:$I$35,8,FALSE)</f>
        <v>Nearshore</v>
      </c>
      <c r="J317" s="1" t="s">
        <v>85</v>
      </c>
      <c r="K317" s="16">
        <v>2017</v>
      </c>
      <c r="L317" s="1">
        <v>1</v>
      </c>
      <c r="M317" s="1" t="s">
        <v>86</v>
      </c>
      <c r="O317" s="1" t="s">
        <v>143</v>
      </c>
      <c r="P317" s="1" t="s">
        <v>124</v>
      </c>
      <c r="Q317" s="16">
        <v>26</v>
      </c>
      <c r="R317" s="16">
        <v>11</v>
      </c>
      <c r="S317" s="16">
        <v>4</v>
      </c>
      <c r="T317" s="1">
        <v>2</v>
      </c>
      <c r="BQ317" s="16">
        <v>13</v>
      </c>
      <c r="BW317" s="14" t="str">
        <f t="shared" si="45"/>
        <v/>
      </c>
      <c r="BX317" s="15" t="str">
        <f t="shared" si="46"/>
        <v/>
      </c>
      <c r="BY317" s="15">
        <f t="shared" si="47"/>
        <v>13</v>
      </c>
      <c r="BZ317" s="14" t="str">
        <f t="shared" si="48"/>
        <v/>
      </c>
      <c r="CA317" s="14">
        <f t="shared" si="49"/>
        <v>2</v>
      </c>
      <c r="CB317" s="14" t="str">
        <f t="shared" si="50"/>
        <v/>
      </c>
      <c r="CC317" s="14" t="str">
        <f t="shared" si="51"/>
        <v/>
      </c>
      <c r="CD317" s="14" t="str">
        <f t="shared" si="52"/>
        <v/>
      </c>
      <c r="CE317" s="14" t="str">
        <f t="shared" si="53"/>
        <v/>
      </c>
      <c r="CF317" s="14" t="str">
        <f t="shared" si="54"/>
        <v>N</v>
      </c>
    </row>
    <row r="318" spans="1:84" x14ac:dyDescent="0.3">
      <c r="A318" s="1">
        <v>2017</v>
      </c>
      <c r="B318" s="1">
        <v>12</v>
      </c>
      <c r="C318" s="1">
        <v>2</v>
      </c>
      <c r="D318" s="1" t="str">
        <f t="shared" si="44"/>
        <v>12/2/2017</v>
      </c>
      <c r="E318" s="1" t="s">
        <v>98</v>
      </c>
      <c r="F318" s="1" t="s">
        <v>126</v>
      </c>
      <c r="G318" s="12" t="str">
        <f>VLOOKUP($F318,[1]SITES!$A$1:$I$35,6,FALSE)</f>
        <v>Nearshore</v>
      </c>
      <c r="H318" s="12" t="str">
        <f>VLOOKUP($F318,[1]SITES!$A$1:$I$35,7,FALSE)</f>
        <v>Island</v>
      </c>
      <c r="I318" s="12" t="str">
        <f>VLOOKUP($F318,[1]SITES!$A$1:$I$35,8,FALSE)</f>
        <v>Nearshore</v>
      </c>
      <c r="J318" s="1" t="s">
        <v>85</v>
      </c>
      <c r="K318" s="16">
        <v>2017</v>
      </c>
      <c r="L318" s="1">
        <v>1</v>
      </c>
      <c r="M318" s="1" t="s">
        <v>86</v>
      </c>
      <c r="O318" s="1" t="s">
        <v>143</v>
      </c>
      <c r="P318" s="1" t="s">
        <v>130</v>
      </c>
      <c r="Q318" s="16">
        <v>13</v>
      </c>
      <c r="R318" s="16">
        <v>8</v>
      </c>
      <c r="S318" s="16">
        <v>2</v>
      </c>
      <c r="T318" s="1">
        <v>1</v>
      </c>
      <c r="V318" s="1">
        <v>1</v>
      </c>
      <c r="BW318" s="14" t="str">
        <f t="shared" si="45"/>
        <v/>
      </c>
      <c r="BX318" s="15" t="str">
        <f t="shared" si="46"/>
        <v/>
      </c>
      <c r="BY318" s="15" t="str">
        <f t="shared" si="47"/>
        <v/>
      </c>
      <c r="BZ318" s="14" t="str">
        <f t="shared" si="48"/>
        <v/>
      </c>
      <c r="CA318" s="14">
        <f t="shared" si="49"/>
        <v>2</v>
      </c>
      <c r="CB318" s="14" t="str">
        <f t="shared" si="50"/>
        <v/>
      </c>
      <c r="CC318" s="14" t="str">
        <f t="shared" si="51"/>
        <v/>
      </c>
      <c r="CD318" s="14" t="str">
        <f t="shared" si="52"/>
        <v/>
      </c>
      <c r="CE318" s="14" t="str">
        <f t="shared" si="53"/>
        <v/>
      </c>
      <c r="CF318" s="14" t="str">
        <f t="shared" si="54"/>
        <v>N</v>
      </c>
    </row>
    <row r="319" spans="1:84" x14ac:dyDescent="0.3">
      <c r="A319" s="1">
        <v>2017</v>
      </c>
      <c r="B319" s="1">
        <v>12</v>
      </c>
      <c r="C319" s="1">
        <v>2</v>
      </c>
      <c r="D319" s="1" t="str">
        <f t="shared" si="44"/>
        <v>12/2/2017</v>
      </c>
      <c r="E319" s="1" t="s">
        <v>98</v>
      </c>
      <c r="F319" s="1" t="s">
        <v>126</v>
      </c>
      <c r="G319" s="12" t="str">
        <f>VLOOKUP($F319,[1]SITES!$A$1:$I$35,6,FALSE)</f>
        <v>Nearshore</v>
      </c>
      <c r="H319" s="12" t="str">
        <f>VLOOKUP($F319,[1]SITES!$A$1:$I$35,7,FALSE)</f>
        <v>Island</v>
      </c>
      <c r="I319" s="12" t="str">
        <f>VLOOKUP($F319,[1]SITES!$A$1:$I$35,8,FALSE)</f>
        <v>Nearshore</v>
      </c>
      <c r="J319" s="1" t="s">
        <v>85</v>
      </c>
      <c r="K319" s="16">
        <v>2017</v>
      </c>
      <c r="L319" s="1">
        <v>1</v>
      </c>
      <c r="M319" s="1" t="s">
        <v>86</v>
      </c>
      <c r="O319" s="1" t="s">
        <v>143</v>
      </c>
      <c r="P319" s="1" t="s">
        <v>124</v>
      </c>
      <c r="Q319" s="16">
        <v>44</v>
      </c>
      <c r="R319" s="16">
        <v>32</v>
      </c>
      <c r="S319" s="16">
        <v>12</v>
      </c>
      <c r="T319" s="1">
        <v>3</v>
      </c>
      <c r="AJ319" s="1" t="s">
        <v>89</v>
      </c>
      <c r="AK319" s="1">
        <v>2</v>
      </c>
      <c r="AT319" s="1">
        <v>2</v>
      </c>
      <c r="BG319" s="17" t="s">
        <v>166</v>
      </c>
      <c r="BI319" s="1">
        <v>1</v>
      </c>
      <c r="BJ319" s="1">
        <v>3</v>
      </c>
      <c r="BQ319" s="16">
        <v>18</v>
      </c>
      <c r="BW319" s="14" t="str">
        <f t="shared" si="45"/>
        <v/>
      </c>
      <c r="BX319" s="15">
        <f t="shared" si="46"/>
        <v>4</v>
      </c>
      <c r="BY319" s="15">
        <f t="shared" si="47"/>
        <v>18</v>
      </c>
      <c r="BZ319" s="14" t="str">
        <f t="shared" si="48"/>
        <v/>
      </c>
      <c r="CA319" s="14">
        <f t="shared" si="49"/>
        <v>3</v>
      </c>
      <c r="CB319" s="14" t="str">
        <f t="shared" si="50"/>
        <v/>
      </c>
      <c r="CC319" s="14">
        <f t="shared" si="51"/>
        <v>2</v>
      </c>
      <c r="CD319" s="14" t="str">
        <f t="shared" si="52"/>
        <v/>
      </c>
      <c r="CE319" s="14" t="str">
        <f t="shared" si="53"/>
        <v/>
      </c>
      <c r="CF319" s="14" t="str">
        <f t="shared" si="54"/>
        <v>Y</v>
      </c>
    </row>
    <row r="320" spans="1:84" x14ac:dyDescent="0.3">
      <c r="A320" s="1">
        <v>2017</v>
      </c>
      <c r="B320" s="1">
        <v>12</v>
      </c>
      <c r="C320" s="1">
        <v>2</v>
      </c>
      <c r="D320" s="1" t="str">
        <f t="shared" si="44"/>
        <v>12/2/2017</v>
      </c>
      <c r="E320" s="1" t="s">
        <v>98</v>
      </c>
      <c r="F320" s="1" t="s">
        <v>126</v>
      </c>
      <c r="G320" s="12" t="str">
        <f>VLOOKUP($F320,[1]SITES!$A$1:$I$35,6,FALSE)</f>
        <v>Nearshore</v>
      </c>
      <c r="H320" s="12" t="str">
        <f>VLOOKUP($F320,[1]SITES!$A$1:$I$35,7,FALSE)</f>
        <v>Island</v>
      </c>
      <c r="I320" s="12" t="str">
        <f>VLOOKUP($F320,[1]SITES!$A$1:$I$35,8,FALSE)</f>
        <v>Nearshore</v>
      </c>
      <c r="J320" s="1" t="s">
        <v>85</v>
      </c>
      <c r="K320" s="16">
        <v>2017</v>
      </c>
      <c r="L320" s="1">
        <v>1</v>
      </c>
      <c r="M320" s="1" t="s">
        <v>86</v>
      </c>
      <c r="O320" s="1" t="s">
        <v>143</v>
      </c>
      <c r="P320" s="1" t="s">
        <v>130</v>
      </c>
      <c r="Q320" s="16">
        <v>6</v>
      </c>
      <c r="R320" s="16">
        <v>5</v>
      </c>
      <c r="S320" s="16">
        <v>1</v>
      </c>
      <c r="BQ320" s="16">
        <v>10</v>
      </c>
      <c r="BW320" s="14" t="str">
        <f t="shared" si="45"/>
        <v/>
      </c>
      <c r="BX320" s="15" t="str">
        <f t="shared" si="46"/>
        <v/>
      </c>
      <c r="BY320" s="15">
        <f t="shared" si="47"/>
        <v>10</v>
      </c>
      <c r="BZ320" s="14" t="str">
        <f t="shared" si="48"/>
        <v/>
      </c>
      <c r="CA320" s="14" t="str">
        <f t="shared" si="49"/>
        <v/>
      </c>
      <c r="CB320" s="14" t="str">
        <f t="shared" si="50"/>
        <v/>
      </c>
      <c r="CC320" s="14" t="str">
        <f t="shared" si="51"/>
        <v/>
      </c>
      <c r="CD320" s="14" t="str">
        <f t="shared" si="52"/>
        <v/>
      </c>
      <c r="CE320" s="14" t="str">
        <f t="shared" si="53"/>
        <v/>
      </c>
      <c r="CF320" s="14" t="str">
        <f t="shared" si="54"/>
        <v>N</v>
      </c>
    </row>
    <row r="321" spans="1:84" x14ac:dyDescent="0.3">
      <c r="A321" s="1">
        <v>2017</v>
      </c>
      <c r="B321" s="1">
        <v>12</v>
      </c>
      <c r="C321" s="1">
        <v>2</v>
      </c>
      <c r="D321" s="1" t="str">
        <f t="shared" si="44"/>
        <v>12/2/2017</v>
      </c>
      <c r="E321" s="1" t="s">
        <v>98</v>
      </c>
      <c r="F321" s="1" t="s">
        <v>126</v>
      </c>
      <c r="G321" s="12" t="str">
        <f>VLOOKUP($F321,[1]SITES!$A$1:$I$35,6,FALSE)</f>
        <v>Nearshore</v>
      </c>
      <c r="H321" s="12" t="str">
        <f>VLOOKUP($F321,[1]SITES!$A$1:$I$35,7,FALSE)</f>
        <v>Island</v>
      </c>
      <c r="I321" s="12" t="str">
        <f>VLOOKUP($F321,[1]SITES!$A$1:$I$35,8,FALSE)</f>
        <v>Nearshore</v>
      </c>
      <c r="J321" s="1" t="s">
        <v>85</v>
      </c>
      <c r="K321" s="16">
        <v>2017</v>
      </c>
      <c r="L321" s="1">
        <v>1</v>
      </c>
      <c r="M321" s="1" t="s">
        <v>86</v>
      </c>
      <c r="O321" s="1" t="s">
        <v>143</v>
      </c>
      <c r="P321" s="1" t="s">
        <v>97</v>
      </c>
      <c r="Q321" s="16">
        <v>30</v>
      </c>
      <c r="R321" s="16">
        <v>21</v>
      </c>
      <c r="S321" s="16">
        <v>13</v>
      </c>
      <c r="BQ321" s="16">
        <v>8</v>
      </c>
      <c r="BW321" s="14" t="str">
        <f t="shared" si="45"/>
        <v/>
      </c>
      <c r="BX321" s="15" t="str">
        <f t="shared" si="46"/>
        <v/>
      </c>
      <c r="BY321" s="15">
        <f t="shared" si="47"/>
        <v>8</v>
      </c>
      <c r="BZ321" s="14" t="str">
        <f t="shared" si="48"/>
        <v/>
      </c>
      <c r="CA321" s="14" t="str">
        <f t="shared" si="49"/>
        <v/>
      </c>
      <c r="CB321" s="14" t="str">
        <f t="shared" si="50"/>
        <v/>
      </c>
      <c r="CC321" s="14" t="str">
        <f t="shared" si="51"/>
        <v/>
      </c>
      <c r="CD321" s="14" t="str">
        <f t="shared" si="52"/>
        <v/>
      </c>
      <c r="CE321" s="14" t="str">
        <f t="shared" si="53"/>
        <v/>
      </c>
      <c r="CF321" s="14" t="str">
        <f t="shared" si="54"/>
        <v>N</v>
      </c>
    </row>
    <row r="322" spans="1:84" x14ac:dyDescent="0.3">
      <c r="A322" s="1">
        <v>2017</v>
      </c>
      <c r="B322" s="1">
        <v>12</v>
      </c>
      <c r="C322" s="1">
        <v>2</v>
      </c>
      <c r="D322" s="1" t="str">
        <f t="shared" ref="D322:D385" si="55">CONCATENATE(B322,"/",C322,"/",A322)</f>
        <v>12/2/2017</v>
      </c>
      <c r="E322" s="1" t="s">
        <v>98</v>
      </c>
      <c r="F322" s="1" t="s">
        <v>126</v>
      </c>
      <c r="G322" s="12" t="str">
        <f>VLOOKUP($F322,[1]SITES!$A$1:$I$35,6,FALSE)</f>
        <v>Nearshore</v>
      </c>
      <c r="H322" s="12" t="str">
        <f>VLOOKUP($F322,[1]SITES!$A$1:$I$35,7,FALSE)</f>
        <v>Island</v>
      </c>
      <c r="I322" s="12" t="str">
        <f>VLOOKUP($F322,[1]SITES!$A$1:$I$35,8,FALSE)</f>
        <v>Nearshore</v>
      </c>
      <c r="J322" s="1" t="s">
        <v>85</v>
      </c>
      <c r="K322" s="16">
        <v>2017</v>
      </c>
      <c r="L322" s="1">
        <v>1</v>
      </c>
      <c r="M322" s="1" t="s">
        <v>86</v>
      </c>
      <c r="O322" s="1" t="s">
        <v>143</v>
      </c>
      <c r="P322" s="1" t="s">
        <v>124</v>
      </c>
      <c r="Q322" s="16">
        <v>26</v>
      </c>
      <c r="R322" s="16">
        <v>21</v>
      </c>
      <c r="S322" s="16">
        <v>2</v>
      </c>
      <c r="Y322" s="1" t="s">
        <v>128</v>
      </c>
      <c r="Z322" s="1">
        <v>2</v>
      </c>
      <c r="AT322" s="1">
        <v>1</v>
      </c>
      <c r="BW322" s="14" t="str">
        <f t="shared" ref="BW322:BW385" si="56">IF(SUM(BS322,BU322)&gt;0,SUM(BS322,BU322),"")</f>
        <v/>
      </c>
      <c r="BX322" s="15" t="str">
        <f t="shared" ref="BX322:BX385" si="57">IF(SUM(BI322:BL322)&gt;0,SUM(BI322:BL322),"")</f>
        <v/>
      </c>
      <c r="BY322" s="15" t="str">
        <f t="shared" ref="BY322:BY385" si="58">IF(SUM(BQ322:BR322)&gt;0,SUM(BQ322:BR322),"")</f>
        <v/>
      </c>
      <c r="BZ322" s="14" t="str">
        <f t="shared" ref="BZ322:BZ385" si="59">IF(SUM(BD322,BF322)&gt;0,SUM(BD322,BF322),"")</f>
        <v/>
      </c>
      <c r="CA322" s="14">
        <f t="shared" ref="CA322:CA385" si="60">IF(SUM(T322:X322,Z322,AB322)&gt;0,SUM(T322:X322,Z322,AB322),"")</f>
        <v>2</v>
      </c>
      <c r="CB322" s="14" t="str">
        <f t="shared" ref="CB322:CB385" si="61">IF(SUM(AD322,AF322,AH322)&gt;0,SUM(AD322,AF322,AH322),"")</f>
        <v/>
      </c>
      <c r="CC322" s="14" t="str">
        <f t="shared" ref="CC322:CC385" si="62">IF(SUM(AK322,AM322)&gt;0,SUM(AK322,AM322),"")</f>
        <v/>
      </c>
      <c r="CD322" s="14" t="str">
        <f t="shared" ref="CD322:CD385" si="63">IF(SUM(AO322,AQ322)&gt;0,SUM(AO322,AQ322),"")</f>
        <v/>
      </c>
      <c r="CE322" s="14" t="str">
        <f t="shared" ref="CE322:CE385" si="64">IF(SUM(AV322,AX322)&gt;0,SUM(AV322,AX322),"")</f>
        <v/>
      </c>
      <c r="CF322" s="14" t="str">
        <f t="shared" ref="CF322:CF385" si="65">IF(SUM(BW322:BX322)&gt;0,"Y","N")</f>
        <v>N</v>
      </c>
    </row>
    <row r="323" spans="1:84" x14ac:dyDescent="0.3">
      <c r="A323" s="1">
        <v>2017</v>
      </c>
      <c r="B323" s="1">
        <v>12</v>
      </c>
      <c r="C323" s="1">
        <v>2</v>
      </c>
      <c r="D323" s="1" t="str">
        <f t="shared" si="55"/>
        <v>12/2/2017</v>
      </c>
      <c r="E323" s="1" t="s">
        <v>98</v>
      </c>
      <c r="F323" s="1" t="s">
        <v>126</v>
      </c>
      <c r="G323" s="12" t="str">
        <f>VLOOKUP($F323,[1]SITES!$A$1:$I$35,6,FALSE)</f>
        <v>Nearshore</v>
      </c>
      <c r="H323" s="12" t="str">
        <f>VLOOKUP($F323,[1]SITES!$A$1:$I$35,7,FALSE)</f>
        <v>Island</v>
      </c>
      <c r="I323" s="12" t="str">
        <f>VLOOKUP($F323,[1]SITES!$A$1:$I$35,8,FALSE)</f>
        <v>Nearshore</v>
      </c>
      <c r="J323" s="1" t="s">
        <v>85</v>
      </c>
      <c r="K323" s="16">
        <v>2017</v>
      </c>
      <c r="L323" s="1">
        <v>1</v>
      </c>
      <c r="M323" s="1" t="s">
        <v>86</v>
      </c>
      <c r="O323" s="1" t="s">
        <v>143</v>
      </c>
      <c r="P323" s="1" t="s">
        <v>119</v>
      </c>
      <c r="Q323" s="16">
        <v>8</v>
      </c>
      <c r="R323" s="16">
        <v>7</v>
      </c>
      <c r="S323" s="16">
        <v>2</v>
      </c>
      <c r="Y323" s="1" t="s">
        <v>128</v>
      </c>
      <c r="Z323" s="1">
        <v>1</v>
      </c>
      <c r="AT323" s="1">
        <v>1</v>
      </c>
      <c r="BW323" s="14" t="str">
        <f t="shared" si="56"/>
        <v/>
      </c>
      <c r="BX323" s="15" t="str">
        <f t="shared" si="57"/>
        <v/>
      </c>
      <c r="BY323" s="15" t="str">
        <f t="shared" si="58"/>
        <v/>
      </c>
      <c r="BZ323" s="14" t="str">
        <f t="shared" si="59"/>
        <v/>
      </c>
      <c r="CA323" s="14">
        <f t="shared" si="60"/>
        <v>1</v>
      </c>
      <c r="CB323" s="14" t="str">
        <f t="shared" si="61"/>
        <v/>
      </c>
      <c r="CC323" s="14" t="str">
        <f t="shared" si="62"/>
        <v/>
      </c>
      <c r="CD323" s="14" t="str">
        <f t="shared" si="63"/>
        <v/>
      </c>
      <c r="CE323" s="14" t="str">
        <f t="shared" si="64"/>
        <v/>
      </c>
      <c r="CF323" s="14" t="str">
        <f t="shared" si="65"/>
        <v>N</v>
      </c>
    </row>
    <row r="324" spans="1:84" x14ac:dyDescent="0.3">
      <c r="A324" s="1">
        <v>2017</v>
      </c>
      <c r="B324" s="1">
        <v>12</v>
      </c>
      <c r="C324" s="1">
        <v>2</v>
      </c>
      <c r="D324" s="1" t="str">
        <f t="shared" si="55"/>
        <v>12/2/2017</v>
      </c>
      <c r="E324" s="1" t="s">
        <v>98</v>
      </c>
      <c r="F324" s="1" t="s">
        <v>126</v>
      </c>
      <c r="G324" s="12" t="str">
        <f>VLOOKUP($F324,[1]SITES!$A$1:$I$35,6,FALSE)</f>
        <v>Nearshore</v>
      </c>
      <c r="H324" s="12" t="str">
        <f>VLOOKUP($F324,[1]SITES!$A$1:$I$35,7,FALSE)</f>
        <v>Island</v>
      </c>
      <c r="I324" s="12" t="str">
        <f>VLOOKUP($F324,[1]SITES!$A$1:$I$35,8,FALSE)</f>
        <v>Nearshore</v>
      </c>
      <c r="J324" s="1" t="s">
        <v>85</v>
      </c>
      <c r="K324" s="16">
        <v>2017</v>
      </c>
      <c r="L324" s="1">
        <v>1</v>
      </c>
      <c r="M324" s="1" t="s">
        <v>86</v>
      </c>
      <c r="O324" s="1" t="s">
        <v>143</v>
      </c>
      <c r="P324" s="1" t="s">
        <v>119</v>
      </c>
      <c r="Q324" s="16">
        <v>10</v>
      </c>
      <c r="R324" s="16">
        <v>6</v>
      </c>
      <c r="S324" s="16">
        <v>2</v>
      </c>
      <c r="T324" s="1">
        <v>1</v>
      </c>
      <c r="BQ324" s="16">
        <v>8</v>
      </c>
      <c r="BW324" s="14" t="str">
        <f t="shared" si="56"/>
        <v/>
      </c>
      <c r="BX324" s="15" t="str">
        <f t="shared" si="57"/>
        <v/>
      </c>
      <c r="BY324" s="15">
        <f t="shared" si="58"/>
        <v>8</v>
      </c>
      <c r="BZ324" s="14" t="str">
        <f t="shared" si="59"/>
        <v/>
      </c>
      <c r="CA324" s="14">
        <f t="shared" si="60"/>
        <v>1</v>
      </c>
      <c r="CB324" s="14" t="str">
        <f t="shared" si="61"/>
        <v/>
      </c>
      <c r="CC324" s="14" t="str">
        <f t="shared" si="62"/>
        <v/>
      </c>
      <c r="CD324" s="14" t="str">
        <f t="shared" si="63"/>
        <v/>
      </c>
      <c r="CE324" s="14" t="str">
        <f t="shared" si="64"/>
        <v/>
      </c>
      <c r="CF324" s="14" t="str">
        <f t="shared" si="65"/>
        <v>N</v>
      </c>
    </row>
    <row r="325" spans="1:84" x14ac:dyDescent="0.3">
      <c r="A325" s="1">
        <v>2017</v>
      </c>
      <c r="B325" s="1">
        <v>12</v>
      </c>
      <c r="C325" s="1">
        <v>2</v>
      </c>
      <c r="D325" s="1" t="str">
        <f t="shared" si="55"/>
        <v>12/2/2017</v>
      </c>
      <c r="E325" s="1" t="s">
        <v>98</v>
      </c>
      <c r="F325" s="1" t="s">
        <v>126</v>
      </c>
      <c r="G325" s="12" t="str">
        <f>VLOOKUP($F325,[1]SITES!$A$1:$I$35,6,FALSE)</f>
        <v>Nearshore</v>
      </c>
      <c r="H325" s="12" t="str">
        <f>VLOOKUP($F325,[1]SITES!$A$1:$I$35,7,FALSE)</f>
        <v>Island</v>
      </c>
      <c r="I325" s="12" t="str">
        <f>VLOOKUP($F325,[1]SITES!$A$1:$I$35,8,FALSE)</f>
        <v>Nearshore</v>
      </c>
      <c r="J325" s="1" t="s">
        <v>85</v>
      </c>
      <c r="K325" s="16">
        <v>2017</v>
      </c>
      <c r="L325" s="1">
        <v>1</v>
      </c>
      <c r="M325" s="1" t="s">
        <v>86</v>
      </c>
      <c r="O325" s="1" t="s">
        <v>143</v>
      </c>
      <c r="P325" s="1" t="s">
        <v>94</v>
      </c>
      <c r="Q325" s="16">
        <v>6</v>
      </c>
      <c r="R325" s="16">
        <v>4</v>
      </c>
      <c r="S325" s="16">
        <v>2</v>
      </c>
      <c r="BW325" s="14" t="str">
        <f t="shared" si="56"/>
        <v/>
      </c>
      <c r="BX325" s="15" t="str">
        <f t="shared" si="57"/>
        <v/>
      </c>
      <c r="BY325" s="15" t="str">
        <f t="shared" si="58"/>
        <v/>
      </c>
      <c r="BZ325" s="14" t="str">
        <f t="shared" si="59"/>
        <v/>
      </c>
      <c r="CA325" s="14" t="str">
        <f t="shared" si="60"/>
        <v/>
      </c>
      <c r="CB325" s="14" t="str">
        <f t="shared" si="61"/>
        <v/>
      </c>
      <c r="CC325" s="14" t="str">
        <f t="shared" si="62"/>
        <v/>
      </c>
      <c r="CD325" s="14" t="str">
        <f t="shared" si="63"/>
        <v/>
      </c>
      <c r="CE325" s="14" t="str">
        <f t="shared" si="64"/>
        <v/>
      </c>
      <c r="CF325" s="14" t="str">
        <f t="shared" si="65"/>
        <v>N</v>
      </c>
    </row>
    <row r="326" spans="1:84" x14ac:dyDescent="0.3">
      <c r="A326" s="1">
        <v>2017</v>
      </c>
      <c r="B326" s="1">
        <v>12</v>
      </c>
      <c r="C326" s="1">
        <v>2</v>
      </c>
      <c r="D326" s="1" t="str">
        <f t="shared" si="55"/>
        <v>12/2/2017</v>
      </c>
      <c r="E326" s="1" t="s">
        <v>98</v>
      </c>
      <c r="F326" s="1" t="s">
        <v>126</v>
      </c>
      <c r="G326" s="12" t="str">
        <f>VLOOKUP($F326,[1]SITES!$A$1:$I$35,6,FALSE)</f>
        <v>Nearshore</v>
      </c>
      <c r="H326" s="12" t="str">
        <f>VLOOKUP($F326,[1]SITES!$A$1:$I$35,7,FALSE)</f>
        <v>Island</v>
      </c>
      <c r="I326" s="12" t="str">
        <f>VLOOKUP($F326,[1]SITES!$A$1:$I$35,8,FALSE)</f>
        <v>Nearshore</v>
      </c>
      <c r="J326" s="1" t="s">
        <v>85</v>
      </c>
      <c r="K326" s="16">
        <v>2017</v>
      </c>
      <c r="L326" s="1">
        <v>1</v>
      </c>
      <c r="M326" s="1" t="s">
        <v>86</v>
      </c>
      <c r="O326" s="1" t="s">
        <v>143</v>
      </c>
      <c r="P326" s="1" t="s">
        <v>130</v>
      </c>
      <c r="Q326" s="16">
        <v>6</v>
      </c>
      <c r="R326" s="16">
        <v>3</v>
      </c>
      <c r="S326" s="16">
        <v>2</v>
      </c>
      <c r="T326" s="1">
        <v>1</v>
      </c>
      <c r="BQ326" s="16">
        <v>3</v>
      </c>
      <c r="BW326" s="14" t="str">
        <f t="shared" si="56"/>
        <v/>
      </c>
      <c r="BX326" s="15" t="str">
        <f t="shared" si="57"/>
        <v/>
      </c>
      <c r="BY326" s="15">
        <f t="shared" si="58"/>
        <v>3</v>
      </c>
      <c r="BZ326" s="14" t="str">
        <f t="shared" si="59"/>
        <v/>
      </c>
      <c r="CA326" s="14">
        <f t="shared" si="60"/>
        <v>1</v>
      </c>
      <c r="CB326" s="14" t="str">
        <f t="shared" si="61"/>
        <v/>
      </c>
      <c r="CC326" s="14" t="str">
        <f t="shared" si="62"/>
        <v/>
      </c>
      <c r="CD326" s="14" t="str">
        <f t="shared" si="63"/>
        <v/>
      </c>
      <c r="CE326" s="14" t="str">
        <f t="shared" si="64"/>
        <v/>
      </c>
      <c r="CF326" s="14" t="str">
        <f t="shared" si="65"/>
        <v>N</v>
      </c>
    </row>
    <row r="327" spans="1:84" x14ac:dyDescent="0.3">
      <c r="A327" s="1">
        <v>2017</v>
      </c>
      <c r="B327" s="1">
        <v>12</v>
      </c>
      <c r="C327" s="1">
        <v>2</v>
      </c>
      <c r="D327" s="1" t="str">
        <f t="shared" si="55"/>
        <v>12/2/2017</v>
      </c>
      <c r="E327" s="1" t="s">
        <v>98</v>
      </c>
      <c r="F327" s="1" t="s">
        <v>126</v>
      </c>
      <c r="G327" s="12" t="str">
        <f>VLOOKUP($F327,[1]SITES!$A$1:$I$35,6,FALSE)</f>
        <v>Nearshore</v>
      </c>
      <c r="H327" s="12" t="str">
        <f>VLOOKUP($F327,[1]SITES!$A$1:$I$35,7,FALSE)</f>
        <v>Island</v>
      </c>
      <c r="I327" s="12" t="str">
        <f>VLOOKUP($F327,[1]SITES!$A$1:$I$35,8,FALSE)</f>
        <v>Nearshore</v>
      </c>
      <c r="J327" s="1" t="s">
        <v>85</v>
      </c>
      <c r="K327" s="16">
        <v>2017</v>
      </c>
      <c r="L327" s="1">
        <v>1</v>
      </c>
      <c r="M327" s="1" t="s">
        <v>86</v>
      </c>
      <c r="O327" s="1" t="s">
        <v>143</v>
      </c>
      <c r="P327" s="1" t="s">
        <v>119</v>
      </c>
      <c r="Q327" s="16">
        <v>14</v>
      </c>
      <c r="R327" s="16">
        <v>11</v>
      </c>
      <c r="S327" s="16">
        <v>3</v>
      </c>
      <c r="T327" s="1">
        <v>6</v>
      </c>
      <c r="BG327" s="17" t="s">
        <v>180</v>
      </c>
      <c r="BJ327" s="1">
        <v>1</v>
      </c>
      <c r="BW327" s="14" t="str">
        <f t="shared" si="56"/>
        <v/>
      </c>
      <c r="BX327" s="15">
        <f t="shared" si="57"/>
        <v>1</v>
      </c>
      <c r="BY327" s="15" t="str">
        <f t="shared" si="58"/>
        <v/>
      </c>
      <c r="BZ327" s="14" t="str">
        <f t="shared" si="59"/>
        <v/>
      </c>
      <c r="CA327" s="14">
        <f t="shared" si="60"/>
        <v>6</v>
      </c>
      <c r="CB327" s="14" t="str">
        <f t="shared" si="61"/>
        <v/>
      </c>
      <c r="CC327" s="14" t="str">
        <f t="shared" si="62"/>
        <v/>
      </c>
      <c r="CD327" s="14" t="str">
        <f t="shared" si="63"/>
        <v/>
      </c>
      <c r="CE327" s="14" t="str">
        <f t="shared" si="64"/>
        <v/>
      </c>
      <c r="CF327" s="14" t="str">
        <f t="shared" si="65"/>
        <v>Y</v>
      </c>
    </row>
    <row r="328" spans="1:84" x14ac:dyDescent="0.3">
      <c r="A328" s="1">
        <v>2017</v>
      </c>
      <c r="B328" s="1">
        <v>12</v>
      </c>
      <c r="C328" s="1">
        <v>2</v>
      </c>
      <c r="D328" s="1" t="str">
        <f t="shared" si="55"/>
        <v>12/2/2017</v>
      </c>
      <c r="E328" s="1" t="s">
        <v>98</v>
      </c>
      <c r="F328" s="1" t="s">
        <v>126</v>
      </c>
      <c r="G328" s="12" t="str">
        <f>VLOOKUP($F328,[1]SITES!$A$1:$I$35,6,FALSE)</f>
        <v>Nearshore</v>
      </c>
      <c r="H328" s="12" t="str">
        <f>VLOOKUP($F328,[1]SITES!$A$1:$I$35,7,FALSE)</f>
        <v>Island</v>
      </c>
      <c r="I328" s="12" t="str">
        <f>VLOOKUP($F328,[1]SITES!$A$1:$I$35,8,FALSE)</f>
        <v>Nearshore</v>
      </c>
      <c r="J328" s="1" t="s">
        <v>85</v>
      </c>
      <c r="K328" s="16">
        <v>2017</v>
      </c>
      <c r="L328" s="1">
        <v>1</v>
      </c>
      <c r="M328" s="1" t="s">
        <v>86</v>
      </c>
      <c r="O328" s="1" t="s">
        <v>143</v>
      </c>
      <c r="P328" s="1" t="s">
        <v>94</v>
      </c>
      <c r="Q328" s="16">
        <v>6</v>
      </c>
      <c r="R328" s="16">
        <v>6</v>
      </c>
      <c r="S328" s="16">
        <v>1</v>
      </c>
      <c r="BW328" s="14" t="str">
        <f t="shared" si="56"/>
        <v/>
      </c>
      <c r="BX328" s="15" t="str">
        <f t="shared" si="57"/>
        <v/>
      </c>
      <c r="BY328" s="15" t="str">
        <f t="shared" si="58"/>
        <v/>
      </c>
      <c r="BZ328" s="14" t="str">
        <f t="shared" si="59"/>
        <v/>
      </c>
      <c r="CA328" s="14" t="str">
        <f t="shared" si="60"/>
        <v/>
      </c>
      <c r="CB328" s="14" t="str">
        <f t="shared" si="61"/>
        <v/>
      </c>
      <c r="CC328" s="14" t="str">
        <f t="shared" si="62"/>
        <v/>
      </c>
      <c r="CD328" s="14" t="str">
        <f t="shared" si="63"/>
        <v/>
      </c>
      <c r="CE328" s="14" t="str">
        <f t="shared" si="64"/>
        <v/>
      </c>
      <c r="CF328" s="14" t="str">
        <f t="shared" si="65"/>
        <v>N</v>
      </c>
    </row>
    <row r="329" spans="1:84" x14ac:dyDescent="0.3">
      <c r="A329" s="1">
        <v>2017</v>
      </c>
      <c r="B329" s="1">
        <v>12</v>
      </c>
      <c r="C329" s="1">
        <v>2</v>
      </c>
      <c r="D329" s="1" t="str">
        <f t="shared" si="55"/>
        <v>12/2/2017</v>
      </c>
      <c r="E329" s="1" t="s">
        <v>98</v>
      </c>
      <c r="F329" s="1" t="s">
        <v>126</v>
      </c>
      <c r="G329" s="12" t="str">
        <f>VLOOKUP($F329,[1]SITES!$A$1:$I$35,6,FALSE)</f>
        <v>Nearshore</v>
      </c>
      <c r="H329" s="12" t="str">
        <f>VLOOKUP($F329,[1]SITES!$A$1:$I$35,7,FALSE)</f>
        <v>Island</v>
      </c>
      <c r="I329" s="12" t="str">
        <f>VLOOKUP($F329,[1]SITES!$A$1:$I$35,8,FALSE)</f>
        <v>Nearshore</v>
      </c>
      <c r="J329" s="1" t="s">
        <v>85</v>
      </c>
      <c r="K329" s="16">
        <v>2017</v>
      </c>
      <c r="L329" s="1">
        <v>1</v>
      </c>
      <c r="M329" s="1" t="s">
        <v>86</v>
      </c>
      <c r="O329" s="1" t="s">
        <v>143</v>
      </c>
      <c r="P329" s="1" t="s">
        <v>94</v>
      </c>
      <c r="Q329" s="16">
        <v>2</v>
      </c>
      <c r="R329" s="16">
        <v>2</v>
      </c>
      <c r="S329" s="16">
        <v>1</v>
      </c>
      <c r="BW329" s="14" t="str">
        <f t="shared" si="56"/>
        <v/>
      </c>
      <c r="BX329" s="15" t="str">
        <f t="shared" si="57"/>
        <v/>
      </c>
      <c r="BY329" s="15" t="str">
        <f t="shared" si="58"/>
        <v/>
      </c>
      <c r="BZ329" s="14" t="str">
        <f t="shared" si="59"/>
        <v/>
      </c>
      <c r="CA329" s="14" t="str">
        <f t="shared" si="60"/>
        <v/>
      </c>
      <c r="CB329" s="14" t="str">
        <f t="shared" si="61"/>
        <v/>
      </c>
      <c r="CC329" s="14" t="str">
        <f t="shared" si="62"/>
        <v/>
      </c>
      <c r="CD329" s="14" t="str">
        <f t="shared" si="63"/>
        <v/>
      </c>
      <c r="CE329" s="14" t="str">
        <f t="shared" si="64"/>
        <v/>
      </c>
      <c r="CF329" s="14" t="str">
        <f t="shared" si="65"/>
        <v>N</v>
      </c>
    </row>
    <row r="330" spans="1:84" x14ac:dyDescent="0.3">
      <c r="A330" s="1">
        <v>2017</v>
      </c>
      <c r="B330" s="1">
        <v>12</v>
      </c>
      <c r="C330" s="1">
        <v>2</v>
      </c>
      <c r="D330" s="1" t="str">
        <f t="shared" si="55"/>
        <v>12/2/2017</v>
      </c>
      <c r="E330" s="1" t="s">
        <v>98</v>
      </c>
      <c r="F330" s="1" t="s">
        <v>126</v>
      </c>
      <c r="G330" s="12" t="str">
        <f>VLOOKUP($F330,[1]SITES!$A$1:$I$35,6,FALSE)</f>
        <v>Nearshore</v>
      </c>
      <c r="H330" s="12" t="str">
        <f>VLOOKUP($F330,[1]SITES!$A$1:$I$35,7,FALSE)</f>
        <v>Island</v>
      </c>
      <c r="I330" s="12" t="str">
        <f>VLOOKUP($F330,[1]SITES!$A$1:$I$35,8,FALSE)</f>
        <v>Nearshore</v>
      </c>
      <c r="J330" s="1" t="s">
        <v>85</v>
      </c>
      <c r="K330" s="16">
        <v>2017</v>
      </c>
      <c r="L330" s="1">
        <v>1</v>
      </c>
      <c r="M330" s="1" t="s">
        <v>86</v>
      </c>
      <c r="O330" s="1" t="s">
        <v>143</v>
      </c>
      <c r="P330" s="1" t="s">
        <v>97</v>
      </c>
      <c r="Q330" s="16">
        <v>30</v>
      </c>
      <c r="R330" s="16">
        <v>28</v>
      </c>
      <c r="S330" s="16">
        <v>6</v>
      </c>
      <c r="T330" s="1">
        <v>2</v>
      </c>
      <c r="Y330" s="1" t="s">
        <v>128</v>
      </c>
      <c r="Z330" s="1">
        <v>2</v>
      </c>
      <c r="BQ330" s="16">
        <v>13</v>
      </c>
      <c r="BW330" s="14" t="str">
        <f t="shared" si="56"/>
        <v/>
      </c>
      <c r="BX330" s="15" t="str">
        <f t="shared" si="57"/>
        <v/>
      </c>
      <c r="BY330" s="15">
        <f t="shared" si="58"/>
        <v>13</v>
      </c>
      <c r="BZ330" s="14" t="str">
        <f t="shared" si="59"/>
        <v/>
      </c>
      <c r="CA330" s="14">
        <f t="shared" si="60"/>
        <v>4</v>
      </c>
      <c r="CB330" s="14" t="str">
        <f t="shared" si="61"/>
        <v/>
      </c>
      <c r="CC330" s="14" t="str">
        <f t="shared" si="62"/>
        <v/>
      </c>
      <c r="CD330" s="14" t="str">
        <f t="shared" si="63"/>
        <v/>
      </c>
      <c r="CE330" s="14" t="str">
        <f t="shared" si="64"/>
        <v/>
      </c>
      <c r="CF330" s="14" t="str">
        <f t="shared" si="65"/>
        <v>N</v>
      </c>
    </row>
    <row r="331" spans="1:84" x14ac:dyDescent="0.3">
      <c r="A331" s="1">
        <v>2017</v>
      </c>
      <c r="B331" s="1">
        <v>12</v>
      </c>
      <c r="C331" s="1">
        <v>2</v>
      </c>
      <c r="D331" s="1" t="str">
        <f t="shared" si="55"/>
        <v>12/2/2017</v>
      </c>
      <c r="E331" s="1" t="s">
        <v>98</v>
      </c>
      <c r="F331" s="1" t="s">
        <v>126</v>
      </c>
      <c r="G331" s="12" t="str">
        <f>VLOOKUP($F331,[1]SITES!$A$1:$I$35,6,FALSE)</f>
        <v>Nearshore</v>
      </c>
      <c r="H331" s="12" t="str">
        <f>VLOOKUP($F331,[1]SITES!$A$1:$I$35,7,FALSE)</f>
        <v>Island</v>
      </c>
      <c r="I331" s="12" t="str">
        <f>VLOOKUP($F331,[1]SITES!$A$1:$I$35,8,FALSE)</f>
        <v>Nearshore</v>
      </c>
      <c r="J331" s="1" t="s">
        <v>85</v>
      </c>
      <c r="K331" s="16">
        <v>2017</v>
      </c>
      <c r="L331" s="1">
        <v>1</v>
      </c>
      <c r="M331" s="1" t="s">
        <v>86</v>
      </c>
      <c r="O331" s="1" t="s">
        <v>143</v>
      </c>
      <c r="P331" s="1" t="s">
        <v>119</v>
      </c>
      <c r="Q331" s="16">
        <v>6</v>
      </c>
      <c r="R331" s="16">
        <v>4</v>
      </c>
      <c r="S331" s="16">
        <v>2</v>
      </c>
      <c r="BW331" s="14" t="str">
        <f t="shared" si="56"/>
        <v/>
      </c>
      <c r="BX331" s="15" t="str">
        <f t="shared" si="57"/>
        <v/>
      </c>
      <c r="BY331" s="15" t="str">
        <f t="shared" si="58"/>
        <v/>
      </c>
      <c r="BZ331" s="14" t="str">
        <f t="shared" si="59"/>
        <v/>
      </c>
      <c r="CA331" s="14" t="str">
        <f t="shared" si="60"/>
        <v/>
      </c>
      <c r="CB331" s="14" t="str">
        <f t="shared" si="61"/>
        <v/>
      </c>
      <c r="CC331" s="14" t="str">
        <f t="shared" si="62"/>
        <v/>
      </c>
      <c r="CD331" s="14" t="str">
        <f t="shared" si="63"/>
        <v/>
      </c>
      <c r="CE331" s="14" t="str">
        <f t="shared" si="64"/>
        <v/>
      </c>
      <c r="CF331" s="14" t="str">
        <f t="shared" si="65"/>
        <v>N</v>
      </c>
    </row>
    <row r="332" spans="1:84" x14ac:dyDescent="0.3">
      <c r="A332" s="1">
        <v>2017</v>
      </c>
      <c r="B332" s="1">
        <v>12</v>
      </c>
      <c r="C332" s="1">
        <v>2</v>
      </c>
      <c r="D332" s="1" t="str">
        <f t="shared" si="55"/>
        <v>12/2/2017</v>
      </c>
      <c r="E332" s="1" t="s">
        <v>98</v>
      </c>
      <c r="F332" s="1" t="s">
        <v>126</v>
      </c>
      <c r="G332" s="12" t="str">
        <f>VLOOKUP($F332,[1]SITES!$A$1:$I$35,6,FALSE)</f>
        <v>Nearshore</v>
      </c>
      <c r="H332" s="12" t="str">
        <f>VLOOKUP($F332,[1]SITES!$A$1:$I$35,7,FALSE)</f>
        <v>Island</v>
      </c>
      <c r="I332" s="12" t="str">
        <f>VLOOKUP($F332,[1]SITES!$A$1:$I$35,8,FALSE)</f>
        <v>Nearshore</v>
      </c>
      <c r="J332" s="1" t="s">
        <v>85</v>
      </c>
      <c r="K332" s="16">
        <v>2017</v>
      </c>
      <c r="L332" s="1">
        <v>1</v>
      </c>
      <c r="M332" s="1" t="s">
        <v>86</v>
      </c>
      <c r="O332" s="1" t="s">
        <v>143</v>
      </c>
      <c r="P332" s="1" t="s">
        <v>124</v>
      </c>
      <c r="Q332" s="16">
        <v>15</v>
      </c>
      <c r="R332" s="16">
        <v>12</v>
      </c>
      <c r="S332" s="16">
        <v>7</v>
      </c>
      <c r="T332" s="1">
        <v>2</v>
      </c>
      <c r="AT332" s="1">
        <v>1</v>
      </c>
      <c r="BQ332" s="16">
        <v>5</v>
      </c>
      <c r="BW332" s="14" t="str">
        <f t="shared" si="56"/>
        <v/>
      </c>
      <c r="BX332" s="15" t="str">
        <f t="shared" si="57"/>
        <v/>
      </c>
      <c r="BY332" s="15">
        <f t="shared" si="58"/>
        <v>5</v>
      </c>
      <c r="BZ332" s="14" t="str">
        <f t="shared" si="59"/>
        <v/>
      </c>
      <c r="CA332" s="14">
        <f t="shared" si="60"/>
        <v>2</v>
      </c>
      <c r="CB332" s="14" t="str">
        <f t="shared" si="61"/>
        <v/>
      </c>
      <c r="CC332" s="14" t="str">
        <f t="shared" si="62"/>
        <v/>
      </c>
      <c r="CD332" s="14" t="str">
        <f t="shared" si="63"/>
        <v/>
      </c>
      <c r="CE332" s="14" t="str">
        <f t="shared" si="64"/>
        <v/>
      </c>
      <c r="CF332" s="14" t="str">
        <f t="shared" si="65"/>
        <v>N</v>
      </c>
    </row>
    <row r="333" spans="1:84" x14ac:dyDescent="0.3">
      <c r="A333" s="1">
        <v>2017</v>
      </c>
      <c r="B333" s="1">
        <v>12</v>
      </c>
      <c r="C333" s="1">
        <v>2</v>
      </c>
      <c r="D333" s="1" t="str">
        <f t="shared" si="55"/>
        <v>12/2/2017</v>
      </c>
      <c r="E333" s="1" t="s">
        <v>98</v>
      </c>
      <c r="F333" s="1" t="s">
        <v>126</v>
      </c>
      <c r="G333" s="12" t="str">
        <f>VLOOKUP($F333,[1]SITES!$A$1:$I$35,6,FALSE)</f>
        <v>Nearshore</v>
      </c>
      <c r="H333" s="12" t="str">
        <f>VLOOKUP($F333,[1]SITES!$A$1:$I$35,7,FALSE)</f>
        <v>Island</v>
      </c>
      <c r="I333" s="12" t="str">
        <f>VLOOKUP($F333,[1]SITES!$A$1:$I$35,8,FALSE)</f>
        <v>Nearshore</v>
      </c>
      <c r="J333" s="1" t="s">
        <v>85</v>
      </c>
      <c r="K333" s="16">
        <v>2017</v>
      </c>
      <c r="L333" s="1">
        <v>1</v>
      </c>
      <c r="M333" s="1" t="s">
        <v>86</v>
      </c>
      <c r="O333" s="1" t="s">
        <v>143</v>
      </c>
      <c r="P333" s="1" t="s">
        <v>124</v>
      </c>
      <c r="Q333" s="16">
        <v>25</v>
      </c>
      <c r="R333" s="16">
        <v>24</v>
      </c>
      <c r="S333" s="16">
        <v>6</v>
      </c>
      <c r="T333" s="1">
        <v>2</v>
      </c>
      <c r="V333" s="1">
        <v>2</v>
      </c>
      <c r="AJ333" s="1" t="s">
        <v>109</v>
      </c>
      <c r="AK333" s="1">
        <v>1</v>
      </c>
      <c r="AT333" s="1">
        <v>2</v>
      </c>
      <c r="BQ333" s="16">
        <v>7</v>
      </c>
      <c r="BW333" s="14" t="str">
        <f t="shared" si="56"/>
        <v/>
      </c>
      <c r="BX333" s="15" t="str">
        <f t="shared" si="57"/>
        <v/>
      </c>
      <c r="BY333" s="15">
        <f t="shared" si="58"/>
        <v>7</v>
      </c>
      <c r="BZ333" s="14" t="str">
        <f t="shared" si="59"/>
        <v/>
      </c>
      <c r="CA333" s="14">
        <f t="shared" si="60"/>
        <v>4</v>
      </c>
      <c r="CB333" s="14" t="str">
        <f t="shared" si="61"/>
        <v/>
      </c>
      <c r="CC333" s="14">
        <f t="shared" si="62"/>
        <v>1</v>
      </c>
      <c r="CD333" s="14" t="str">
        <f t="shared" si="63"/>
        <v/>
      </c>
      <c r="CE333" s="14" t="str">
        <f t="shared" si="64"/>
        <v/>
      </c>
      <c r="CF333" s="14" t="str">
        <f t="shared" si="65"/>
        <v>N</v>
      </c>
    </row>
    <row r="334" spans="1:84" x14ac:dyDescent="0.3">
      <c r="A334" s="1">
        <v>2017</v>
      </c>
      <c r="B334" s="1">
        <v>12</v>
      </c>
      <c r="C334" s="1">
        <v>2</v>
      </c>
      <c r="D334" s="1" t="str">
        <f t="shared" si="55"/>
        <v>12/2/2017</v>
      </c>
      <c r="E334" s="1" t="s">
        <v>98</v>
      </c>
      <c r="F334" s="1" t="s">
        <v>126</v>
      </c>
      <c r="G334" s="12" t="str">
        <f>VLOOKUP($F334,[1]SITES!$A$1:$I$35,6,FALSE)</f>
        <v>Nearshore</v>
      </c>
      <c r="H334" s="12" t="str">
        <f>VLOOKUP($F334,[1]SITES!$A$1:$I$35,7,FALSE)</f>
        <v>Island</v>
      </c>
      <c r="I334" s="12" t="str">
        <f>VLOOKUP($F334,[1]SITES!$A$1:$I$35,8,FALSE)</f>
        <v>Nearshore</v>
      </c>
      <c r="J334" s="1" t="s">
        <v>85</v>
      </c>
      <c r="K334" s="16">
        <v>2017</v>
      </c>
      <c r="L334" s="1">
        <v>1</v>
      </c>
      <c r="M334" s="1" t="s">
        <v>86</v>
      </c>
      <c r="O334" s="1" t="s">
        <v>143</v>
      </c>
      <c r="P334" s="1" t="s">
        <v>94</v>
      </c>
      <c r="Q334" s="16">
        <v>4</v>
      </c>
      <c r="R334" s="16">
        <v>2</v>
      </c>
      <c r="S334" s="16">
        <v>2</v>
      </c>
      <c r="BW334" s="14" t="str">
        <f t="shared" si="56"/>
        <v/>
      </c>
      <c r="BX334" s="15" t="str">
        <f t="shared" si="57"/>
        <v/>
      </c>
      <c r="BY334" s="15" t="str">
        <f t="shared" si="58"/>
        <v/>
      </c>
      <c r="BZ334" s="14" t="str">
        <f t="shared" si="59"/>
        <v/>
      </c>
      <c r="CA334" s="14" t="str">
        <f t="shared" si="60"/>
        <v/>
      </c>
      <c r="CB334" s="14" t="str">
        <f t="shared" si="61"/>
        <v/>
      </c>
      <c r="CC334" s="14" t="str">
        <f t="shared" si="62"/>
        <v/>
      </c>
      <c r="CD334" s="14" t="str">
        <f t="shared" si="63"/>
        <v/>
      </c>
      <c r="CE334" s="14" t="str">
        <f t="shared" si="64"/>
        <v/>
      </c>
      <c r="CF334" s="14" t="str">
        <f t="shared" si="65"/>
        <v>N</v>
      </c>
    </row>
    <row r="335" spans="1:84" x14ac:dyDescent="0.3">
      <c r="A335" s="1">
        <v>2017</v>
      </c>
      <c r="B335" s="1">
        <v>12</v>
      </c>
      <c r="C335" s="1">
        <v>2</v>
      </c>
      <c r="D335" s="1" t="str">
        <f t="shared" si="55"/>
        <v>12/2/2017</v>
      </c>
      <c r="E335" s="1" t="s">
        <v>98</v>
      </c>
      <c r="F335" s="1" t="s">
        <v>126</v>
      </c>
      <c r="G335" s="12" t="str">
        <f>VLOOKUP($F335,[1]SITES!$A$1:$I$35,6,FALSE)</f>
        <v>Nearshore</v>
      </c>
      <c r="H335" s="12" t="str">
        <f>VLOOKUP($F335,[1]SITES!$A$1:$I$35,7,FALSE)</f>
        <v>Island</v>
      </c>
      <c r="I335" s="12" t="str">
        <f>VLOOKUP($F335,[1]SITES!$A$1:$I$35,8,FALSE)</f>
        <v>Nearshore</v>
      </c>
      <c r="J335" s="1" t="s">
        <v>85</v>
      </c>
      <c r="K335" s="16">
        <v>2017</v>
      </c>
      <c r="L335" s="1">
        <v>1</v>
      </c>
      <c r="M335" s="1" t="s">
        <v>86</v>
      </c>
      <c r="O335" s="1" t="s">
        <v>143</v>
      </c>
      <c r="P335" s="1" t="s">
        <v>94</v>
      </c>
      <c r="Q335" s="16">
        <v>10</v>
      </c>
      <c r="R335" s="16">
        <v>2</v>
      </c>
      <c r="S335" s="16">
        <v>1</v>
      </c>
      <c r="T335" s="1">
        <v>1</v>
      </c>
      <c r="BQ335" s="16">
        <v>5</v>
      </c>
      <c r="BW335" s="14" t="str">
        <f t="shared" si="56"/>
        <v/>
      </c>
      <c r="BX335" s="15" t="str">
        <f t="shared" si="57"/>
        <v/>
      </c>
      <c r="BY335" s="15">
        <f t="shared" si="58"/>
        <v>5</v>
      </c>
      <c r="BZ335" s="14" t="str">
        <f t="shared" si="59"/>
        <v/>
      </c>
      <c r="CA335" s="14">
        <f t="shared" si="60"/>
        <v>1</v>
      </c>
      <c r="CB335" s="14" t="str">
        <f t="shared" si="61"/>
        <v/>
      </c>
      <c r="CC335" s="14" t="str">
        <f t="shared" si="62"/>
        <v/>
      </c>
      <c r="CD335" s="14" t="str">
        <f t="shared" si="63"/>
        <v/>
      </c>
      <c r="CE335" s="14" t="str">
        <f t="shared" si="64"/>
        <v/>
      </c>
      <c r="CF335" s="14" t="str">
        <f t="shared" si="65"/>
        <v>N</v>
      </c>
    </row>
    <row r="336" spans="1:84" x14ac:dyDescent="0.3">
      <c r="A336" s="1">
        <v>2017</v>
      </c>
      <c r="B336" s="1">
        <v>12</v>
      </c>
      <c r="C336" s="1">
        <v>2</v>
      </c>
      <c r="D336" s="1" t="str">
        <f t="shared" si="55"/>
        <v>12/2/2017</v>
      </c>
      <c r="E336" s="1" t="s">
        <v>98</v>
      </c>
      <c r="F336" s="1" t="s">
        <v>126</v>
      </c>
      <c r="G336" s="12" t="str">
        <f>VLOOKUP($F336,[1]SITES!$A$1:$I$35,6,FALSE)</f>
        <v>Nearshore</v>
      </c>
      <c r="H336" s="12" t="str">
        <f>VLOOKUP($F336,[1]SITES!$A$1:$I$35,7,FALSE)</f>
        <v>Island</v>
      </c>
      <c r="I336" s="12" t="str">
        <f>VLOOKUP($F336,[1]SITES!$A$1:$I$35,8,FALSE)</f>
        <v>Nearshore</v>
      </c>
      <c r="J336" s="1" t="s">
        <v>85</v>
      </c>
      <c r="K336" s="16">
        <v>2017</v>
      </c>
      <c r="L336" s="1">
        <v>1</v>
      </c>
      <c r="M336" s="1" t="s">
        <v>86</v>
      </c>
      <c r="O336" s="1" t="s">
        <v>143</v>
      </c>
      <c r="P336" s="1" t="s">
        <v>119</v>
      </c>
      <c r="Q336" s="16">
        <v>15</v>
      </c>
      <c r="R336" s="16">
        <v>10</v>
      </c>
      <c r="S336" s="16">
        <v>2</v>
      </c>
      <c r="AR336" s="1" t="s">
        <v>117</v>
      </c>
      <c r="AS336" s="1">
        <v>2</v>
      </c>
      <c r="BQ336" s="16">
        <v>10</v>
      </c>
      <c r="BW336" s="14" t="str">
        <f t="shared" si="56"/>
        <v/>
      </c>
      <c r="BX336" s="15" t="str">
        <f t="shared" si="57"/>
        <v/>
      </c>
      <c r="BY336" s="15">
        <f t="shared" si="58"/>
        <v>10</v>
      </c>
      <c r="BZ336" s="14" t="str">
        <f t="shared" si="59"/>
        <v/>
      </c>
      <c r="CA336" s="14" t="str">
        <f t="shared" si="60"/>
        <v/>
      </c>
      <c r="CB336" s="14" t="str">
        <f t="shared" si="61"/>
        <v/>
      </c>
      <c r="CC336" s="14" t="str">
        <f t="shared" si="62"/>
        <v/>
      </c>
      <c r="CD336" s="14" t="str">
        <f t="shared" si="63"/>
        <v/>
      </c>
      <c r="CE336" s="14" t="str">
        <f t="shared" si="64"/>
        <v/>
      </c>
      <c r="CF336" s="14" t="str">
        <f t="shared" si="65"/>
        <v>N</v>
      </c>
    </row>
    <row r="337" spans="1:84" x14ac:dyDescent="0.3">
      <c r="A337" s="1">
        <v>2017</v>
      </c>
      <c r="B337" s="1">
        <v>12</v>
      </c>
      <c r="C337" s="1">
        <v>2</v>
      </c>
      <c r="D337" s="1" t="str">
        <f t="shared" si="55"/>
        <v>12/2/2017</v>
      </c>
      <c r="E337" s="1" t="s">
        <v>98</v>
      </c>
      <c r="F337" s="1" t="s">
        <v>126</v>
      </c>
      <c r="G337" s="12" t="str">
        <f>VLOOKUP($F337,[1]SITES!$A$1:$I$35,6,FALSE)</f>
        <v>Nearshore</v>
      </c>
      <c r="H337" s="12" t="str">
        <f>VLOOKUP($F337,[1]SITES!$A$1:$I$35,7,FALSE)</f>
        <v>Island</v>
      </c>
      <c r="I337" s="12" t="str">
        <f>VLOOKUP($F337,[1]SITES!$A$1:$I$35,8,FALSE)</f>
        <v>Nearshore</v>
      </c>
      <c r="J337" s="1" t="s">
        <v>85</v>
      </c>
      <c r="K337" s="16">
        <v>2017</v>
      </c>
      <c r="L337" s="1">
        <v>1</v>
      </c>
      <c r="M337" s="1" t="s">
        <v>86</v>
      </c>
      <c r="O337" s="1" t="s">
        <v>143</v>
      </c>
      <c r="P337" s="1" t="s">
        <v>124</v>
      </c>
      <c r="Q337" s="16">
        <v>28</v>
      </c>
      <c r="R337" s="16">
        <v>18</v>
      </c>
      <c r="S337" s="16">
        <v>2</v>
      </c>
      <c r="T337" s="1">
        <v>5</v>
      </c>
      <c r="BJ337" s="1">
        <v>1</v>
      </c>
      <c r="BQ337" s="16">
        <v>13</v>
      </c>
      <c r="BW337" s="14" t="str">
        <f t="shared" si="56"/>
        <v/>
      </c>
      <c r="BX337" s="15">
        <f t="shared" si="57"/>
        <v>1</v>
      </c>
      <c r="BY337" s="15">
        <f t="shared" si="58"/>
        <v>13</v>
      </c>
      <c r="BZ337" s="14" t="str">
        <f t="shared" si="59"/>
        <v/>
      </c>
      <c r="CA337" s="14">
        <f t="shared" si="60"/>
        <v>5</v>
      </c>
      <c r="CB337" s="14" t="str">
        <f t="shared" si="61"/>
        <v/>
      </c>
      <c r="CC337" s="14" t="str">
        <f t="shared" si="62"/>
        <v/>
      </c>
      <c r="CD337" s="14" t="str">
        <f t="shared" si="63"/>
        <v/>
      </c>
      <c r="CE337" s="14" t="str">
        <f t="shared" si="64"/>
        <v/>
      </c>
      <c r="CF337" s="14" t="str">
        <f t="shared" si="65"/>
        <v>Y</v>
      </c>
    </row>
    <row r="338" spans="1:84" x14ac:dyDescent="0.3">
      <c r="A338" s="1">
        <v>2017</v>
      </c>
      <c r="B338" s="1">
        <v>12</v>
      </c>
      <c r="C338" s="1">
        <v>2</v>
      </c>
      <c r="D338" s="1" t="str">
        <f t="shared" si="55"/>
        <v>12/2/2017</v>
      </c>
      <c r="E338" s="1" t="s">
        <v>98</v>
      </c>
      <c r="F338" s="1" t="s">
        <v>126</v>
      </c>
      <c r="G338" s="12" t="str">
        <f>VLOOKUP($F338,[1]SITES!$A$1:$I$35,6,FALSE)</f>
        <v>Nearshore</v>
      </c>
      <c r="H338" s="12" t="str">
        <f>VLOOKUP($F338,[1]SITES!$A$1:$I$35,7,FALSE)</f>
        <v>Island</v>
      </c>
      <c r="I338" s="12" t="str">
        <f>VLOOKUP($F338,[1]SITES!$A$1:$I$35,8,FALSE)</f>
        <v>Nearshore</v>
      </c>
      <c r="J338" s="1" t="s">
        <v>85</v>
      </c>
      <c r="K338" s="16">
        <v>2017</v>
      </c>
      <c r="L338" s="1">
        <v>1</v>
      </c>
      <c r="M338" s="1" t="s">
        <v>86</v>
      </c>
      <c r="O338" s="1" t="s">
        <v>143</v>
      </c>
      <c r="P338" s="1" t="s">
        <v>119</v>
      </c>
      <c r="Q338" s="16">
        <v>6</v>
      </c>
      <c r="R338" s="16">
        <v>4</v>
      </c>
      <c r="S338" s="16">
        <v>1</v>
      </c>
      <c r="BW338" s="14" t="str">
        <f t="shared" si="56"/>
        <v/>
      </c>
      <c r="BX338" s="15" t="str">
        <f t="shared" si="57"/>
        <v/>
      </c>
      <c r="BY338" s="15" t="str">
        <f t="shared" si="58"/>
        <v/>
      </c>
      <c r="BZ338" s="14" t="str">
        <f t="shared" si="59"/>
        <v/>
      </c>
      <c r="CA338" s="14" t="str">
        <f t="shared" si="60"/>
        <v/>
      </c>
      <c r="CB338" s="14" t="str">
        <f t="shared" si="61"/>
        <v/>
      </c>
      <c r="CC338" s="14" t="str">
        <f t="shared" si="62"/>
        <v/>
      </c>
      <c r="CD338" s="14" t="str">
        <f t="shared" si="63"/>
        <v/>
      </c>
      <c r="CE338" s="14" t="str">
        <f t="shared" si="64"/>
        <v/>
      </c>
      <c r="CF338" s="14" t="str">
        <f t="shared" si="65"/>
        <v>N</v>
      </c>
    </row>
    <row r="339" spans="1:84" x14ac:dyDescent="0.3">
      <c r="A339" s="1">
        <v>2017</v>
      </c>
      <c r="B339" s="1">
        <v>12</v>
      </c>
      <c r="C339" s="1">
        <v>2</v>
      </c>
      <c r="D339" s="1" t="str">
        <f t="shared" si="55"/>
        <v>12/2/2017</v>
      </c>
      <c r="E339" s="1" t="s">
        <v>98</v>
      </c>
      <c r="F339" s="1" t="s">
        <v>126</v>
      </c>
      <c r="G339" s="12" t="str">
        <f>VLOOKUP($F339,[1]SITES!$A$1:$I$35,6,FALSE)</f>
        <v>Nearshore</v>
      </c>
      <c r="H339" s="12" t="str">
        <f>VLOOKUP($F339,[1]SITES!$A$1:$I$35,7,FALSE)</f>
        <v>Island</v>
      </c>
      <c r="I339" s="12" t="str">
        <f>VLOOKUP($F339,[1]SITES!$A$1:$I$35,8,FALSE)</f>
        <v>Nearshore</v>
      </c>
      <c r="J339" s="1" t="s">
        <v>85</v>
      </c>
      <c r="K339" s="16">
        <v>2017</v>
      </c>
      <c r="L339" s="1">
        <v>1</v>
      </c>
      <c r="M339" s="1" t="s">
        <v>86</v>
      </c>
      <c r="O339" s="1" t="s">
        <v>143</v>
      </c>
      <c r="P339" s="1" t="s">
        <v>119</v>
      </c>
      <c r="Q339" s="16">
        <v>12</v>
      </c>
      <c r="R339" s="16">
        <v>10</v>
      </c>
      <c r="S339" s="16">
        <v>6</v>
      </c>
      <c r="T339" s="1">
        <v>4</v>
      </c>
      <c r="BQ339" s="16">
        <v>20</v>
      </c>
      <c r="BW339" s="14" t="str">
        <f t="shared" si="56"/>
        <v/>
      </c>
      <c r="BX339" s="15" t="str">
        <f t="shared" si="57"/>
        <v/>
      </c>
      <c r="BY339" s="15">
        <f t="shared" si="58"/>
        <v>20</v>
      </c>
      <c r="BZ339" s="14" t="str">
        <f t="shared" si="59"/>
        <v/>
      </c>
      <c r="CA339" s="14">
        <f t="shared" si="60"/>
        <v>4</v>
      </c>
      <c r="CB339" s="14" t="str">
        <f t="shared" si="61"/>
        <v/>
      </c>
      <c r="CC339" s="14" t="str">
        <f t="shared" si="62"/>
        <v/>
      </c>
      <c r="CD339" s="14" t="str">
        <f t="shared" si="63"/>
        <v/>
      </c>
      <c r="CE339" s="14" t="str">
        <f t="shared" si="64"/>
        <v/>
      </c>
      <c r="CF339" s="14" t="str">
        <f t="shared" si="65"/>
        <v>N</v>
      </c>
    </row>
    <row r="340" spans="1:84" x14ac:dyDescent="0.3">
      <c r="A340" s="1">
        <v>2017</v>
      </c>
      <c r="B340" s="1">
        <v>12</v>
      </c>
      <c r="C340" s="1">
        <v>2</v>
      </c>
      <c r="D340" s="1" t="str">
        <f t="shared" si="55"/>
        <v>12/2/2017</v>
      </c>
      <c r="E340" s="1" t="s">
        <v>98</v>
      </c>
      <c r="F340" s="1" t="s">
        <v>126</v>
      </c>
      <c r="G340" s="12" t="str">
        <f>VLOOKUP($F340,[1]SITES!$A$1:$I$35,6,FALSE)</f>
        <v>Nearshore</v>
      </c>
      <c r="H340" s="12" t="str">
        <f>VLOOKUP($F340,[1]SITES!$A$1:$I$35,7,FALSE)</f>
        <v>Island</v>
      </c>
      <c r="I340" s="12" t="str">
        <f>VLOOKUP($F340,[1]SITES!$A$1:$I$35,8,FALSE)</f>
        <v>Nearshore</v>
      </c>
      <c r="J340" s="1" t="s">
        <v>85</v>
      </c>
      <c r="K340" s="16">
        <v>2017</v>
      </c>
      <c r="L340" s="1">
        <v>1</v>
      </c>
      <c r="M340" s="1" t="s">
        <v>86</v>
      </c>
      <c r="O340" s="1" t="s">
        <v>143</v>
      </c>
      <c r="P340" s="1" t="s">
        <v>124</v>
      </c>
      <c r="Q340" s="16">
        <v>42</v>
      </c>
      <c r="R340" s="16">
        <v>26</v>
      </c>
      <c r="S340" s="16">
        <v>21</v>
      </c>
      <c r="Y340" s="1" t="s">
        <v>128</v>
      </c>
      <c r="Z340" s="1">
        <v>2</v>
      </c>
      <c r="AI340" s="1">
        <v>5</v>
      </c>
      <c r="AJ340" s="1" t="s">
        <v>109</v>
      </c>
      <c r="AK340" s="1">
        <v>2</v>
      </c>
      <c r="AT340" s="1">
        <v>1</v>
      </c>
      <c r="BQ340" s="16">
        <v>35</v>
      </c>
      <c r="BW340" s="14" t="str">
        <f t="shared" si="56"/>
        <v/>
      </c>
      <c r="BX340" s="15" t="str">
        <f t="shared" si="57"/>
        <v/>
      </c>
      <c r="BY340" s="15">
        <f t="shared" si="58"/>
        <v>35</v>
      </c>
      <c r="BZ340" s="14" t="str">
        <f t="shared" si="59"/>
        <v/>
      </c>
      <c r="CA340" s="14">
        <f t="shared" si="60"/>
        <v>2</v>
      </c>
      <c r="CB340" s="14" t="str">
        <f t="shared" si="61"/>
        <v/>
      </c>
      <c r="CC340" s="14">
        <f t="shared" si="62"/>
        <v>2</v>
      </c>
      <c r="CD340" s="14" t="str">
        <f t="shared" si="63"/>
        <v/>
      </c>
      <c r="CE340" s="14" t="str">
        <f t="shared" si="64"/>
        <v/>
      </c>
      <c r="CF340" s="14" t="str">
        <f t="shared" si="65"/>
        <v>N</v>
      </c>
    </row>
    <row r="341" spans="1:84" x14ac:dyDescent="0.3">
      <c r="A341" s="1">
        <v>2017</v>
      </c>
      <c r="B341" s="1">
        <v>12</v>
      </c>
      <c r="C341" s="1">
        <v>2</v>
      </c>
      <c r="D341" s="1" t="str">
        <f t="shared" si="55"/>
        <v>12/2/2017</v>
      </c>
      <c r="E341" s="1" t="s">
        <v>98</v>
      </c>
      <c r="F341" s="1" t="s">
        <v>126</v>
      </c>
      <c r="G341" s="12" t="str">
        <f>VLOOKUP($F341,[1]SITES!$A$1:$I$35,6,FALSE)</f>
        <v>Nearshore</v>
      </c>
      <c r="H341" s="12" t="str">
        <f>VLOOKUP($F341,[1]SITES!$A$1:$I$35,7,FALSE)</f>
        <v>Island</v>
      </c>
      <c r="I341" s="12" t="str">
        <f>VLOOKUP($F341,[1]SITES!$A$1:$I$35,8,FALSE)</f>
        <v>Nearshore</v>
      </c>
      <c r="J341" s="1" t="s">
        <v>85</v>
      </c>
      <c r="K341" s="16">
        <v>2017</v>
      </c>
      <c r="L341" s="1">
        <v>2</v>
      </c>
      <c r="M341" s="1" t="s">
        <v>86</v>
      </c>
      <c r="O341" s="1" t="s">
        <v>133</v>
      </c>
      <c r="P341" s="1" t="s">
        <v>130</v>
      </c>
      <c r="Q341" s="16">
        <v>15</v>
      </c>
      <c r="R341" s="16">
        <v>12</v>
      </c>
      <c r="S341" s="16">
        <v>6</v>
      </c>
      <c r="T341" s="1">
        <v>10</v>
      </c>
      <c r="BQ341" s="16">
        <v>30</v>
      </c>
      <c r="BW341" s="14" t="str">
        <f t="shared" si="56"/>
        <v/>
      </c>
      <c r="BX341" s="15" t="str">
        <f t="shared" si="57"/>
        <v/>
      </c>
      <c r="BY341" s="15">
        <f t="shared" si="58"/>
        <v>30</v>
      </c>
      <c r="BZ341" s="14" t="str">
        <f t="shared" si="59"/>
        <v/>
      </c>
      <c r="CA341" s="14">
        <f t="shared" si="60"/>
        <v>10</v>
      </c>
      <c r="CB341" s="14" t="str">
        <f t="shared" si="61"/>
        <v/>
      </c>
      <c r="CC341" s="14" t="str">
        <f t="shared" si="62"/>
        <v/>
      </c>
      <c r="CD341" s="14" t="str">
        <f t="shared" si="63"/>
        <v/>
      </c>
      <c r="CE341" s="14" t="str">
        <f t="shared" si="64"/>
        <v/>
      </c>
      <c r="CF341" s="14" t="str">
        <f t="shared" si="65"/>
        <v>N</v>
      </c>
    </row>
    <row r="342" spans="1:84" x14ac:dyDescent="0.3">
      <c r="A342" s="1">
        <v>2017</v>
      </c>
      <c r="B342" s="1">
        <v>12</v>
      </c>
      <c r="C342" s="1">
        <v>2</v>
      </c>
      <c r="D342" s="1" t="str">
        <f t="shared" si="55"/>
        <v>12/2/2017</v>
      </c>
      <c r="E342" s="1" t="s">
        <v>98</v>
      </c>
      <c r="F342" s="1" t="s">
        <v>126</v>
      </c>
      <c r="G342" s="12" t="str">
        <f>VLOOKUP($F342,[1]SITES!$A$1:$I$35,6,FALSE)</f>
        <v>Nearshore</v>
      </c>
      <c r="H342" s="12" t="str">
        <f>VLOOKUP($F342,[1]SITES!$A$1:$I$35,7,FALSE)</f>
        <v>Island</v>
      </c>
      <c r="I342" s="12" t="str">
        <f>VLOOKUP($F342,[1]SITES!$A$1:$I$35,8,FALSE)</f>
        <v>Nearshore</v>
      </c>
      <c r="J342" s="1" t="s">
        <v>85</v>
      </c>
      <c r="K342" s="16">
        <v>2017</v>
      </c>
      <c r="L342" s="1">
        <v>2</v>
      </c>
      <c r="M342" s="1" t="s">
        <v>86</v>
      </c>
      <c r="O342" s="1" t="s">
        <v>133</v>
      </c>
      <c r="P342" s="1" t="s">
        <v>105</v>
      </c>
      <c r="Q342" s="16">
        <v>51</v>
      </c>
      <c r="R342" s="16">
        <v>27</v>
      </c>
      <c r="S342" s="16">
        <v>42</v>
      </c>
      <c r="T342" s="1">
        <v>1</v>
      </c>
      <c r="W342" s="1">
        <v>1</v>
      </c>
      <c r="BA342" s="1" t="s">
        <v>100</v>
      </c>
      <c r="BB342" s="1">
        <v>1</v>
      </c>
      <c r="BG342" s="17" t="s">
        <v>169</v>
      </c>
      <c r="BQ342" s="16">
        <v>3</v>
      </c>
      <c r="BR342" s="16">
        <v>1</v>
      </c>
      <c r="BW342" s="14" t="str">
        <f t="shared" si="56"/>
        <v/>
      </c>
      <c r="BX342" s="15" t="str">
        <f t="shared" si="57"/>
        <v/>
      </c>
      <c r="BY342" s="15">
        <f t="shared" si="58"/>
        <v>4</v>
      </c>
      <c r="BZ342" s="14" t="str">
        <f t="shared" si="59"/>
        <v/>
      </c>
      <c r="CA342" s="14">
        <f t="shared" si="60"/>
        <v>2</v>
      </c>
      <c r="CB342" s="14" t="str">
        <f t="shared" si="61"/>
        <v/>
      </c>
      <c r="CC342" s="14" t="str">
        <f t="shared" si="62"/>
        <v/>
      </c>
      <c r="CD342" s="14" t="str">
        <f t="shared" si="63"/>
        <v/>
      </c>
      <c r="CE342" s="14" t="str">
        <f t="shared" si="64"/>
        <v/>
      </c>
      <c r="CF342" s="14" t="str">
        <f t="shared" si="65"/>
        <v>N</v>
      </c>
    </row>
    <row r="343" spans="1:84" x14ac:dyDescent="0.3">
      <c r="A343" s="1">
        <v>2017</v>
      </c>
      <c r="B343" s="1">
        <v>12</v>
      </c>
      <c r="C343" s="1">
        <v>2</v>
      </c>
      <c r="D343" s="1" t="str">
        <f t="shared" si="55"/>
        <v>12/2/2017</v>
      </c>
      <c r="E343" s="1" t="s">
        <v>98</v>
      </c>
      <c r="F343" s="1" t="s">
        <v>126</v>
      </c>
      <c r="G343" s="12" t="str">
        <f>VLOOKUP($F343,[1]SITES!$A$1:$I$35,6,FALSE)</f>
        <v>Nearshore</v>
      </c>
      <c r="H343" s="12" t="str">
        <f>VLOOKUP($F343,[1]SITES!$A$1:$I$35,7,FALSE)</f>
        <v>Island</v>
      </c>
      <c r="I343" s="12" t="str">
        <f>VLOOKUP($F343,[1]SITES!$A$1:$I$35,8,FALSE)</f>
        <v>Nearshore</v>
      </c>
      <c r="J343" s="1" t="s">
        <v>85</v>
      </c>
      <c r="K343" s="16">
        <v>2017</v>
      </c>
      <c r="L343" s="1">
        <v>2</v>
      </c>
      <c r="M343" s="1" t="s">
        <v>86</v>
      </c>
      <c r="O343" s="1" t="s">
        <v>133</v>
      </c>
      <c r="P343" s="1" t="s">
        <v>138</v>
      </c>
      <c r="Q343" s="16">
        <v>11</v>
      </c>
      <c r="R343" s="16">
        <v>3</v>
      </c>
      <c r="S343" s="16">
        <v>5</v>
      </c>
      <c r="T343" s="1">
        <v>7</v>
      </c>
      <c r="BJ343" s="1">
        <v>3</v>
      </c>
      <c r="BQ343" s="16">
        <v>10</v>
      </c>
      <c r="BW343" s="14" t="str">
        <f t="shared" si="56"/>
        <v/>
      </c>
      <c r="BX343" s="15">
        <f t="shared" si="57"/>
        <v>3</v>
      </c>
      <c r="BY343" s="15">
        <f t="shared" si="58"/>
        <v>10</v>
      </c>
      <c r="BZ343" s="14" t="str">
        <f t="shared" si="59"/>
        <v/>
      </c>
      <c r="CA343" s="14">
        <f t="shared" si="60"/>
        <v>7</v>
      </c>
      <c r="CB343" s="14" t="str">
        <f t="shared" si="61"/>
        <v/>
      </c>
      <c r="CC343" s="14" t="str">
        <f t="shared" si="62"/>
        <v/>
      </c>
      <c r="CD343" s="14" t="str">
        <f t="shared" si="63"/>
        <v/>
      </c>
      <c r="CE343" s="14" t="str">
        <f t="shared" si="64"/>
        <v/>
      </c>
      <c r="CF343" s="14" t="str">
        <f t="shared" si="65"/>
        <v>Y</v>
      </c>
    </row>
    <row r="344" spans="1:84" x14ac:dyDescent="0.3">
      <c r="A344" s="1">
        <v>2017</v>
      </c>
      <c r="B344" s="1">
        <v>12</v>
      </c>
      <c r="C344" s="1">
        <v>2</v>
      </c>
      <c r="D344" s="1" t="str">
        <f t="shared" si="55"/>
        <v>12/2/2017</v>
      </c>
      <c r="E344" s="1" t="s">
        <v>98</v>
      </c>
      <c r="F344" s="1" t="s">
        <v>126</v>
      </c>
      <c r="G344" s="12" t="str">
        <f>VLOOKUP($F344,[1]SITES!$A$1:$I$35,6,FALSE)</f>
        <v>Nearshore</v>
      </c>
      <c r="H344" s="12" t="str">
        <f>VLOOKUP($F344,[1]SITES!$A$1:$I$35,7,FALSE)</f>
        <v>Island</v>
      </c>
      <c r="I344" s="12" t="str">
        <f>VLOOKUP($F344,[1]SITES!$A$1:$I$35,8,FALSE)</f>
        <v>Nearshore</v>
      </c>
      <c r="J344" s="1" t="s">
        <v>85</v>
      </c>
      <c r="K344" s="16">
        <v>2017</v>
      </c>
      <c r="L344" s="1">
        <v>2</v>
      </c>
      <c r="M344" s="1" t="s">
        <v>86</v>
      </c>
      <c r="O344" s="1" t="s">
        <v>133</v>
      </c>
      <c r="P344" s="1" t="s">
        <v>123</v>
      </c>
      <c r="Q344" s="16">
        <v>4</v>
      </c>
      <c r="R344" s="16">
        <v>4</v>
      </c>
      <c r="S344" s="16">
        <v>1</v>
      </c>
      <c r="AT344" s="1">
        <v>5</v>
      </c>
      <c r="BQ344" s="16">
        <v>2</v>
      </c>
      <c r="BW344" s="14" t="str">
        <f t="shared" si="56"/>
        <v/>
      </c>
      <c r="BX344" s="15" t="str">
        <f t="shared" si="57"/>
        <v/>
      </c>
      <c r="BY344" s="15">
        <f t="shared" si="58"/>
        <v>2</v>
      </c>
      <c r="BZ344" s="14" t="str">
        <f t="shared" si="59"/>
        <v/>
      </c>
      <c r="CA344" s="14" t="str">
        <f t="shared" si="60"/>
        <v/>
      </c>
      <c r="CB344" s="14" t="str">
        <f t="shared" si="61"/>
        <v/>
      </c>
      <c r="CC344" s="14" t="str">
        <f t="shared" si="62"/>
        <v/>
      </c>
      <c r="CD344" s="14" t="str">
        <f t="shared" si="63"/>
        <v/>
      </c>
      <c r="CE344" s="14" t="str">
        <f t="shared" si="64"/>
        <v/>
      </c>
      <c r="CF344" s="14" t="str">
        <f t="shared" si="65"/>
        <v>N</v>
      </c>
    </row>
    <row r="345" spans="1:84" x14ac:dyDescent="0.3">
      <c r="A345" s="1">
        <v>2017</v>
      </c>
      <c r="B345" s="1">
        <v>12</v>
      </c>
      <c r="C345" s="1">
        <v>2</v>
      </c>
      <c r="D345" s="1" t="str">
        <f t="shared" si="55"/>
        <v>12/2/2017</v>
      </c>
      <c r="E345" s="1" t="s">
        <v>98</v>
      </c>
      <c r="F345" s="1" t="s">
        <v>126</v>
      </c>
      <c r="G345" s="12" t="str">
        <f>VLOOKUP($F345,[1]SITES!$A$1:$I$35,6,FALSE)</f>
        <v>Nearshore</v>
      </c>
      <c r="H345" s="12" t="str">
        <f>VLOOKUP($F345,[1]SITES!$A$1:$I$35,7,FALSE)</f>
        <v>Island</v>
      </c>
      <c r="I345" s="12" t="str">
        <f>VLOOKUP($F345,[1]SITES!$A$1:$I$35,8,FALSE)</f>
        <v>Nearshore</v>
      </c>
      <c r="J345" s="1" t="s">
        <v>85</v>
      </c>
      <c r="K345" s="16">
        <v>2017</v>
      </c>
      <c r="L345" s="1">
        <v>2</v>
      </c>
      <c r="M345" s="1" t="s">
        <v>86</v>
      </c>
      <c r="O345" s="1" t="s">
        <v>133</v>
      </c>
      <c r="P345" s="1" t="s">
        <v>130</v>
      </c>
      <c r="Q345" s="16">
        <v>15</v>
      </c>
      <c r="R345" s="16">
        <v>13</v>
      </c>
      <c r="S345" s="16">
        <v>8</v>
      </c>
      <c r="BQ345" s="16">
        <v>45</v>
      </c>
      <c r="BW345" s="14" t="str">
        <f t="shared" si="56"/>
        <v/>
      </c>
      <c r="BX345" s="15" t="str">
        <f t="shared" si="57"/>
        <v/>
      </c>
      <c r="BY345" s="15">
        <f t="shared" si="58"/>
        <v>45</v>
      </c>
      <c r="BZ345" s="14" t="str">
        <f t="shared" si="59"/>
        <v/>
      </c>
      <c r="CA345" s="14" t="str">
        <f t="shared" si="60"/>
        <v/>
      </c>
      <c r="CB345" s="14" t="str">
        <f t="shared" si="61"/>
        <v/>
      </c>
      <c r="CC345" s="14" t="str">
        <f t="shared" si="62"/>
        <v/>
      </c>
      <c r="CD345" s="14" t="str">
        <f t="shared" si="63"/>
        <v/>
      </c>
      <c r="CE345" s="14" t="str">
        <f t="shared" si="64"/>
        <v/>
      </c>
      <c r="CF345" s="14" t="str">
        <f t="shared" si="65"/>
        <v>N</v>
      </c>
    </row>
    <row r="346" spans="1:84" x14ac:dyDescent="0.3">
      <c r="A346" s="1">
        <v>2017</v>
      </c>
      <c r="B346" s="1">
        <v>12</v>
      </c>
      <c r="C346" s="1">
        <v>2</v>
      </c>
      <c r="D346" s="1" t="str">
        <f t="shared" si="55"/>
        <v>12/2/2017</v>
      </c>
      <c r="E346" s="1" t="s">
        <v>98</v>
      </c>
      <c r="F346" s="1" t="s">
        <v>126</v>
      </c>
      <c r="G346" s="12" t="str">
        <f>VLOOKUP($F346,[1]SITES!$A$1:$I$35,6,FALSE)</f>
        <v>Nearshore</v>
      </c>
      <c r="H346" s="12" t="str">
        <f>VLOOKUP($F346,[1]SITES!$A$1:$I$35,7,FALSE)</f>
        <v>Island</v>
      </c>
      <c r="I346" s="12" t="str">
        <f>VLOOKUP($F346,[1]SITES!$A$1:$I$35,8,FALSE)</f>
        <v>Nearshore</v>
      </c>
      <c r="J346" s="1" t="s">
        <v>85</v>
      </c>
      <c r="K346" s="16">
        <v>2017</v>
      </c>
      <c r="L346" s="1">
        <v>2</v>
      </c>
      <c r="M346" s="1" t="s">
        <v>86</v>
      </c>
      <c r="O346" s="1" t="s">
        <v>133</v>
      </c>
      <c r="P346" s="1" t="s">
        <v>155</v>
      </c>
      <c r="Q346" s="16">
        <v>15</v>
      </c>
      <c r="R346" s="16">
        <v>15</v>
      </c>
      <c r="S346" s="16">
        <v>10</v>
      </c>
      <c r="T346" s="1">
        <v>1</v>
      </c>
      <c r="BQ346" s="16">
        <v>2</v>
      </c>
      <c r="BW346" s="14" t="str">
        <f t="shared" si="56"/>
        <v/>
      </c>
      <c r="BX346" s="15" t="str">
        <f t="shared" si="57"/>
        <v/>
      </c>
      <c r="BY346" s="15">
        <f t="shared" si="58"/>
        <v>2</v>
      </c>
      <c r="BZ346" s="14" t="str">
        <f t="shared" si="59"/>
        <v/>
      </c>
      <c r="CA346" s="14">
        <f t="shared" si="60"/>
        <v>1</v>
      </c>
      <c r="CB346" s="14" t="str">
        <f t="shared" si="61"/>
        <v/>
      </c>
      <c r="CC346" s="14" t="str">
        <f t="shared" si="62"/>
        <v/>
      </c>
      <c r="CD346" s="14" t="str">
        <f t="shared" si="63"/>
        <v/>
      </c>
      <c r="CE346" s="14" t="str">
        <f t="shared" si="64"/>
        <v/>
      </c>
      <c r="CF346" s="14" t="str">
        <f t="shared" si="65"/>
        <v>N</v>
      </c>
    </row>
    <row r="347" spans="1:84" x14ac:dyDescent="0.3">
      <c r="A347" s="1">
        <v>2017</v>
      </c>
      <c r="B347" s="1">
        <v>12</v>
      </c>
      <c r="C347" s="1">
        <v>2</v>
      </c>
      <c r="D347" s="1" t="str">
        <f t="shared" si="55"/>
        <v>12/2/2017</v>
      </c>
      <c r="E347" s="1" t="s">
        <v>98</v>
      </c>
      <c r="F347" s="1" t="s">
        <v>126</v>
      </c>
      <c r="G347" s="12" t="str">
        <f>VLOOKUP($F347,[1]SITES!$A$1:$I$35,6,FALSE)</f>
        <v>Nearshore</v>
      </c>
      <c r="H347" s="12" t="str">
        <f>VLOOKUP($F347,[1]SITES!$A$1:$I$35,7,FALSE)</f>
        <v>Island</v>
      </c>
      <c r="I347" s="12" t="str">
        <f>VLOOKUP($F347,[1]SITES!$A$1:$I$35,8,FALSE)</f>
        <v>Nearshore</v>
      </c>
      <c r="J347" s="1" t="s">
        <v>85</v>
      </c>
      <c r="K347" s="16">
        <v>2017</v>
      </c>
      <c r="L347" s="1">
        <v>2</v>
      </c>
      <c r="M347" s="1" t="s">
        <v>86</v>
      </c>
      <c r="O347" s="1" t="s">
        <v>133</v>
      </c>
      <c r="P347" s="1" t="s">
        <v>97</v>
      </c>
      <c r="Q347" s="16">
        <v>19</v>
      </c>
      <c r="R347" s="16">
        <v>10</v>
      </c>
      <c r="S347" s="16">
        <v>3</v>
      </c>
      <c r="T347" s="1">
        <v>5</v>
      </c>
      <c r="BQ347" s="16">
        <v>2</v>
      </c>
      <c r="BW347" s="14" t="str">
        <f t="shared" si="56"/>
        <v/>
      </c>
      <c r="BX347" s="15" t="str">
        <f t="shared" si="57"/>
        <v/>
      </c>
      <c r="BY347" s="15">
        <f t="shared" si="58"/>
        <v>2</v>
      </c>
      <c r="BZ347" s="14" t="str">
        <f t="shared" si="59"/>
        <v/>
      </c>
      <c r="CA347" s="14">
        <f t="shared" si="60"/>
        <v>5</v>
      </c>
      <c r="CB347" s="14" t="str">
        <f t="shared" si="61"/>
        <v/>
      </c>
      <c r="CC347" s="14" t="str">
        <f t="shared" si="62"/>
        <v/>
      </c>
      <c r="CD347" s="14" t="str">
        <f t="shared" si="63"/>
        <v/>
      </c>
      <c r="CE347" s="14" t="str">
        <f t="shared" si="64"/>
        <v/>
      </c>
      <c r="CF347" s="14" t="str">
        <f t="shared" si="65"/>
        <v>N</v>
      </c>
    </row>
    <row r="348" spans="1:84" x14ac:dyDescent="0.3">
      <c r="A348" s="1">
        <v>2017</v>
      </c>
      <c r="B348" s="1">
        <v>12</v>
      </c>
      <c r="C348" s="1">
        <v>2</v>
      </c>
      <c r="D348" s="1" t="str">
        <f t="shared" si="55"/>
        <v>12/2/2017</v>
      </c>
      <c r="E348" s="1" t="s">
        <v>98</v>
      </c>
      <c r="F348" s="1" t="s">
        <v>126</v>
      </c>
      <c r="G348" s="12" t="str">
        <f>VLOOKUP($F348,[1]SITES!$A$1:$I$35,6,FALSE)</f>
        <v>Nearshore</v>
      </c>
      <c r="H348" s="12" t="str">
        <f>VLOOKUP($F348,[1]SITES!$A$1:$I$35,7,FALSE)</f>
        <v>Island</v>
      </c>
      <c r="I348" s="12" t="str">
        <f>VLOOKUP($F348,[1]SITES!$A$1:$I$35,8,FALSE)</f>
        <v>Nearshore</v>
      </c>
      <c r="J348" s="1" t="s">
        <v>85</v>
      </c>
      <c r="K348" s="16">
        <v>2017</v>
      </c>
      <c r="L348" s="1">
        <v>2</v>
      </c>
      <c r="M348" s="1" t="s">
        <v>86</v>
      </c>
      <c r="O348" s="1" t="s">
        <v>133</v>
      </c>
      <c r="P348" s="1" t="s">
        <v>124</v>
      </c>
      <c r="Q348" s="16">
        <v>21</v>
      </c>
      <c r="R348" s="16">
        <v>12</v>
      </c>
      <c r="S348" s="16">
        <v>8</v>
      </c>
      <c r="T348" s="1">
        <v>3</v>
      </c>
      <c r="BQ348" s="16">
        <v>15</v>
      </c>
      <c r="BS348" s="18">
        <v>5</v>
      </c>
      <c r="BT348" s="1" t="s">
        <v>107</v>
      </c>
      <c r="BW348" s="14">
        <f t="shared" si="56"/>
        <v>5</v>
      </c>
      <c r="BX348" s="15" t="str">
        <f t="shared" si="57"/>
        <v/>
      </c>
      <c r="BY348" s="15">
        <f t="shared" si="58"/>
        <v>15</v>
      </c>
      <c r="BZ348" s="14" t="str">
        <f t="shared" si="59"/>
        <v/>
      </c>
      <c r="CA348" s="14">
        <f t="shared" si="60"/>
        <v>3</v>
      </c>
      <c r="CB348" s="14" t="str">
        <f t="shared" si="61"/>
        <v/>
      </c>
      <c r="CC348" s="14" t="str">
        <f t="shared" si="62"/>
        <v/>
      </c>
      <c r="CD348" s="14" t="str">
        <f t="shared" si="63"/>
        <v/>
      </c>
      <c r="CE348" s="14" t="str">
        <f t="shared" si="64"/>
        <v/>
      </c>
      <c r="CF348" s="14" t="str">
        <f t="shared" si="65"/>
        <v>Y</v>
      </c>
    </row>
    <row r="349" spans="1:84" x14ac:dyDescent="0.3">
      <c r="A349" s="1">
        <v>2017</v>
      </c>
      <c r="B349" s="1">
        <v>12</v>
      </c>
      <c r="C349" s="1">
        <v>2</v>
      </c>
      <c r="D349" s="1" t="str">
        <f t="shared" si="55"/>
        <v>12/2/2017</v>
      </c>
      <c r="E349" s="1" t="s">
        <v>98</v>
      </c>
      <c r="F349" s="1" t="s">
        <v>126</v>
      </c>
      <c r="G349" s="12" t="str">
        <f>VLOOKUP($F349,[1]SITES!$A$1:$I$35,6,FALSE)</f>
        <v>Nearshore</v>
      </c>
      <c r="H349" s="12" t="str">
        <f>VLOOKUP($F349,[1]SITES!$A$1:$I$35,7,FALSE)</f>
        <v>Island</v>
      </c>
      <c r="I349" s="12" t="str">
        <f>VLOOKUP($F349,[1]SITES!$A$1:$I$35,8,FALSE)</f>
        <v>Nearshore</v>
      </c>
      <c r="J349" s="1" t="s">
        <v>85</v>
      </c>
      <c r="K349" s="16">
        <v>2017</v>
      </c>
      <c r="L349" s="1">
        <v>2</v>
      </c>
      <c r="M349" s="1" t="s">
        <v>86</v>
      </c>
      <c r="O349" s="1" t="s">
        <v>133</v>
      </c>
      <c r="P349" s="1" t="s">
        <v>119</v>
      </c>
      <c r="Q349" s="16">
        <v>17</v>
      </c>
      <c r="R349" s="16">
        <v>16</v>
      </c>
      <c r="S349" s="16">
        <v>10</v>
      </c>
      <c r="T349" s="1">
        <v>6</v>
      </c>
      <c r="BQ349" s="16">
        <v>15</v>
      </c>
      <c r="BW349" s="14" t="str">
        <f t="shared" si="56"/>
        <v/>
      </c>
      <c r="BX349" s="15" t="str">
        <f t="shared" si="57"/>
        <v/>
      </c>
      <c r="BY349" s="15">
        <f t="shared" si="58"/>
        <v>15</v>
      </c>
      <c r="BZ349" s="14" t="str">
        <f t="shared" si="59"/>
        <v/>
      </c>
      <c r="CA349" s="14">
        <f t="shared" si="60"/>
        <v>6</v>
      </c>
      <c r="CB349" s="14" t="str">
        <f t="shared" si="61"/>
        <v/>
      </c>
      <c r="CC349" s="14" t="str">
        <f t="shared" si="62"/>
        <v/>
      </c>
      <c r="CD349" s="14" t="str">
        <f t="shared" si="63"/>
        <v/>
      </c>
      <c r="CE349" s="14" t="str">
        <f t="shared" si="64"/>
        <v/>
      </c>
      <c r="CF349" s="14" t="str">
        <f t="shared" si="65"/>
        <v>N</v>
      </c>
    </row>
    <row r="350" spans="1:84" x14ac:dyDescent="0.3">
      <c r="A350" s="1">
        <v>2017</v>
      </c>
      <c r="B350" s="1">
        <v>12</v>
      </c>
      <c r="C350" s="1">
        <v>2</v>
      </c>
      <c r="D350" s="1" t="str">
        <f t="shared" si="55"/>
        <v>12/2/2017</v>
      </c>
      <c r="E350" s="1" t="s">
        <v>98</v>
      </c>
      <c r="F350" s="1" t="s">
        <v>126</v>
      </c>
      <c r="G350" s="12" t="str">
        <f>VLOOKUP($F350,[1]SITES!$A$1:$I$35,6,FALSE)</f>
        <v>Nearshore</v>
      </c>
      <c r="H350" s="12" t="str">
        <f>VLOOKUP($F350,[1]SITES!$A$1:$I$35,7,FALSE)</f>
        <v>Island</v>
      </c>
      <c r="I350" s="12" t="str">
        <f>VLOOKUP($F350,[1]SITES!$A$1:$I$35,8,FALSE)</f>
        <v>Nearshore</v>
      </c>
      <c r="J350" s="1" t="s">
        <v>85</v>
      </c>
      <c r="K350" s="16">
        <v>2017</v>
      </c>
      <c r="L350" s="1">
        <v>2</v>
      </c>
      <c r="M350" s="1" t="s">
        <v>86</v>
      </c>
      <c r="O350" s="1" t="s">
        <v>133</v>
      </c>
      <c r="P350" s="1" t="s">
        <v>105</v>
      </c>
      <c r="Q350" s="16">
        <v>43</v>
      </c>
      <c r="R350" s="16">
        <v>37</v>
      </c>
      <c r="S350" s="16">
        <v>22</v>
      </c>
      <c r="T350" s="1">
        <v>2</v>
      </c>
      <c r="AI350" s="1">
        <v>6</v>
      </c>
      <c r="AJ350" s="1" t="s">
        <v>116</v>
      </c>
      <c r="BQ350" s="16">
        <v>25</v>
      </c>
      <c r="BW350" s="14" t="str">
        <f t="shared" si="56"/>
        <v/>
      </c>
      <c r="BX350" s="15" t="str">
        <f t="shared" si="57"/>
        <v/>
      </c>
      <c r="BY350" s="15">
        <f t="shared" si="58"/>
        <v>25</v>
      </c>
      <c r="BZ350" s="14" t="str">
        <f t="shared" si="59"/>
        <v/>
      </c>
      <c r="CA350" s="14">
        <f t="shared" si="60"/>
        <v>2</v>
      </c>
      <c r="CB350" s="14" t="str">
        <f t="shared" si="61"/>
        <v/>
      </c>
      <c r="CC350" s="14" t="str">
        <f t="shared" si="62"/>
        <v/>
      </c>
      <c r="CD350" s="14" t="str">
        <f t="shared" si="63"/>
        <v/>
      </c>
      <c r="CE350" s="14" t="str">
        <f t="shared" si="64"/>
        <v/>
      </c>
      <c r="CF350" s="14" t="str">
        <f t="shared" si="65"/>
        <v>N</v>
      </c>
    </row>
    <row r="351" spans="1:84" x14ac:dyDescent="0.3">
      <c r="A351" s="1">
        <v>2017</v>
      </c>
      <c r="B351" s="1">
        <v>12</v>
      </c>
      <c r="C351" s="1">
        <v>2</v>
      </c>
      <c r="D351" s="1" t="str">
        <f t="shared" si="55"/>
        <v>12/2/2017</v>
      </c>
      <c r="E351" s="1" t="s">
        <v>98</v>
      </c>
      <c r="F351" s="1" t="s">
        <v>126</v>
      </c>
      <c r="G351" s="12" t="str">
        <f>VLOOKUP($F351,[1]SITES!$A$1:$I$35,6,FALSE)</f>
        <v>Nearshore</v>
      </c>
      <c r="H351" s="12" t="str">
        <f>VLOOKUP($F351,[1]SITES!$A$1:$I$35,7,FALSE)</f>
        <v>Island</v>
      </c>
      <c r="I351" s="12" t="str">
        <f>VLOOKUP($F351,[1]SITES!$A$1:$I$35,8,FALSE)</f>
        <v>Nearshore</v>
      </c>
      <c r="J351" s="1" t="s">
        <v>85</v>
      </c>
      <c r="K351" s="16">
        <v>2017</v>
      </c>
      <c r="L351" s="1">
        <v>2</v>
      </c>
      <c r="M351" s="1" t="s">
        <v>86</v>
      </c>
      <c r="O351" s="1" t="s">
        <v>133</v>
      </c>
      <c r="P351" s="1" t="s">
        <v>124</v>
      </c>
      <c r="Q351" s="16">
        <v>18</v>
      </c>
      <c r="R351" s="16">
        <v>15</v>
      </c>
      <c r="S351" s="16">
        <v>6</v>
      </c>
      <c r="V351" s="1">
        <v>2</v>
      </c>
      <c r="AU351" s="1" t="s">
        <v>149</v>
      </c>
      <c r="AV351" s="1">
        <v>7</v>
      </c>
      <c r="BI351" s="1">
        <v>5</v>
      </c>
      <c r="BW351" s="14" t="str">
        <f t="shared" si="56"/>
        <v/>
      </c>
      <c r="BX351" s="15">
        <f t="shared" si="57"/>
        <v>5</v>
      </c>
      <c r="BY351" s="15" t="str">
        <f t="shared" si="58"/>
        <v/>
      </c>
      <c r="BZ351" s="14" t="str">
        <f t="shared" si="59"/>
        <v/>
      </c>
      <c r="CA351" s="14">
        <f t="shared" si="60"/>
        <v>2</v>
      </c>
      <c r="CB351" s="14" t="str">
        <f t="shared" si="61"/>
        <v/>
      </c>
      <c r="CC351" s="14" t="str">
        <f t="shared" si="62"/>
        <v/>
      </c>
      <c r="CD351" s="14" t="str">
        <f t="shared" si="63"/>
        <v/>
      </c>
      <c r="CE351" s="14">
        <f t="shared" si="64"/>
        <v>7</v>
      </c>
      <c r="CF351" s="14" t="str">
        <f t="shared" si="65"/>
        <v>Y</v>
      </c>
    </row>
    <row r="352" spans="1:84" x14ac:dyDescent="0.3">
      <c r="A352" s="1">
        <v>2017</v>
      </c>
      <c r="B352" s="1">
        <v>12</v>
      </c>
      <c r="C352" s="1">
        <v>2</v>
      </c>
      <c r="D352" s="1" t="str">
        <f t="shared" si="55"/>
        <v>12/2/2017</v>
      </c>
      <c r="E352" s="1" t="s">
        <v>98</v>
      </c>
      <c r="F352" s="1" t="s">
        <v>126</v>
      </c>
      <c r="G352" s="12" t="str">
        <f>VLOOKUP($F352,[1]SITES!$A$1:$I$35,6,FALSE)</f>
        <v>Nearshore</v>
      </c>
      <c r="H352" s="12" t="str">
        <f>VLOOKUP($F352,[1]SITES!$A$1:$I$35,7,FALSE)</f>
        <v>Island</v>
      </c>
      <c r="I352" s="12" t="str">
        <f>VLOOKUP($F352,[1]SITES!$A$1:$I$35,8,FALSE)</f>
        <v>Nearshore</v>
      </c>
      <c r="J352" s="1" t="s">
        <v>85</v>
      </c>
      <c r="K352" s="16">
        <v>2017</v>
      </c>
      <c r="L352" s="1">
        <v>2</v>
      </c>
      <c r="M352" s="1" t="s">
        <v>86</v>
      </c>
      <c r="O352" s="1" t="s">
        <v>133</v>
      </c>
      <c r="P352" s="1" t="s">
        <v>130</v>
      </c>
      <c r="Q352" s="16">
        <v>15</v>
      </c>
      <c r="R352" s="16">
        <v>13</v>
      </c>
      <c r="S352" s="16">
        <v>11</v>
      </c>
      <c r="T352" s="1">
        <v>2</v>
      </c>
      <c r="AJ352" s="1" t="s">
        <v>115</v>
      </c>
      <c r="AK352" s="1">
        <v>4</v>
      </c>
      <c r="BQ352" s="16">
        <v>65</v>
      </c>
      <c r="BW352" s="14" t="str">
        <f t="shared" si="56"/>
        <v/>
      </c>
      <c r="BX352" s="15" t="str">
        <f t="shared" si="57"/>
        <v/>
      </c>
      <c r="BY352" s="15">
        <f t="shared" si="58"/>
        <v>65</v>
      </c>
      <c r="BZ352" s="14" t="str">
        <f t="shared" si="59"/>
        <v/>
      </c>
      <c r="CA352" s="14">
        <f t="shared" si="60"/>
        <v>2</v>
      </c>
      <c r="CB352" s="14" t="str">
        <f t="shared" si="61"/>
        <v/>
      </c>
      <c r="CC352" s="14">
        <f t="shared" si="62"/>
        <v>4</v>
      </c>
      <c r="CD352" s="14" t="str">
        <f t="shared" si="63"/>
        <v/>
      </c>
      <c r="CE352" s="14" t="str">
        <f t="shared" si="64"/>
        <v/>
      </c>
      <c r="CF352" s="14" t="str">
        <f t="shared" si="65"/>
        <v>N</v>
      </c>
    </row>
    <row r="353" spans="1:84" x14ac:dyDescent="0.3">
      <c r="A353" s="1">
        <v>2017</v>
      </c>
      <c r="B353" s="1">
        <v>12</v>
      </c>
      <c r="C353" s="1">
        <v>2</v>
      </c>
      <c r="D353" s="1" t="str">
        <f t="shared" si="55"/>
        <v>12/2/2017</v>
      </c>
      <c r="E353" s="1" t="s">
        <v>98</v>
      </c>
      <c r="F353" s="1" t="s">
        <v>126</v>
      </c>
      <c r="G353" s="12" t="str">
        <f>VLOOKUP($F353,[1]SITES!$A$1:$I$35,6,FALSE)</f>
        <v>Nearshore</v>
      </c>
      <c r="H353" s="12" t="str">
        <f>VLOOKUP($F353,[1]SITES!$A$1:$I$35,7,FALSE)</f>
        <v>Island</v>
      </c>
      <c r="I353" s="12" t="str">
        <f>VLOOKUP($F353,[1]SITES!$A$1:$I$35,8,FALSE)</f>
        <v>Nearshore</v>
      </c>
      <c r="J353" s="1" t="s">
        <v>85</v>
      </c>
      <c r="K353" s="16">
        <v>2017</v>
      </c>
      <c r="L353" s="1">
        <v>2</v>
      </c>
      <c r="M353" s="1" t="s">
        <v>86</v>
      </c>
      <c r="O353" s="1" t="s">
        <v>133</v>
      </c>
      <c r="P353" s="1" t="s">
        <v>94</v>
      </c>
      <c r="Q353" s="16">
        <v>5</v>
      </c>
      <c r="R353" s="16">
        <v>4</v>
      </c>
      <c r="S353" s="16">
        <v>1</v>
      </c>
      <c r="BQ353" s="16">
        <v>5</v>
      </c>
      <c r="BW353" s="14" t="str">
        <f t="shared" si="56"/>
        <v/>
      </c>
      <c r="BX353" s="15" t="str">
        <f t="shared" si="57"/>
        <v/>
      </c>
      <c r="BY353" s="15">
        <f t="shared" si="58"/>
        <v>5</v>
      </c>
      <c r="BZ353" s="14" t="str">
        <f t="shared" si="59"/>
        <v/>
      </c>
      <c r="CA353" s="14" t="str">
        <f t="shared" si="60"/>
        <v/>
      </c>
      <c r="CB353" s="14" t="str">
        <f t="shared" si="61"/>
        <v/>
      </c>
      <c r="CC353" s="14" t="str">
        <f t="shared" si="62"/>
        <v/>
      </c>
      <c r="CD353" s="14" t="str">
        <f t="shared" si="63"/>
        <v/>
      </c>
      <c r="CE353" s="14" t="str">
        <f t="shared" si="64"/>
        <v/>
      </c>
      <c r="CF353" s="14" t="str">
        <f t="shared" si="65"/>
        <v>N</v>
      </c>
    </row>
    <row r="354" spans="1:84" x14ac:dyDescent="0.3">
      <c r="A354" s="1">
        <v>2017</v>
      </c>
      <c r="B354" s="1">
        <v>12</v>
      </c>
      <c r="C354" s="1">
        <v>2</v>
      </c>
      <c r="D354" s="1" t="str">
        <f t="shared" si="55"/>
        <v>12/2/2017</v>
      </c>
      <c r="E354" s="1" t="s">
        <v>98</v>
      </c>
      <c r="F354" s="1" t="s">
        <v>126</v>
      </c>
      <c r="G354" s="12" t="str">
        <f>VLOOKUP($F354,[1]SITES!$A$1:$I$35,6,FALSE)</f>
        <v>Nearshore</v>
      </c>
      <c r="H354" s="12" t="str">
        <f>VLOOKUP($F354,[1]SITES!$A$1:$I$35,7,FALSE)</f>
        <v>Island</v>
      </c>
      <c r="I354" s="12" t="str">
        <f>VLOOKUP($F354,[1]SITES!$A$1:$I$35,8,FALSE)</f>
        <v>Nearshore</v>
      </c>
      <c r="J354" s="1" t="s">
        <v>85</v>
      </c>
      <c r="K354" s="16">
        <v>2017</v>
      </c>
      <c r="L354" s="1">
        <v>2</v>
      </c>
      <c r="M354" s="1" t="s">
        <v>86</v>
      </c>
      <c r="O354" s="1" t="s">
        <v>133</v>
      </c>
      <c r="P354" s="1" t="s">
        <v>124</v>
      </c>
      <c r="Q354" s="16">
        <v>27</v>
      </c>
      <c r="R354" s="16">
        <v>20</v>
      </c>
      <c r="S354" s="16">
        <v>18</v>
      </c>
      <c r="T354" s="1">
        <v>25</v>
      </c>
      <c r="BQ354" s="16">
        <v>90</v>
      </c>
      <c r="BW354" s="14" t="str">
        <f t="shared" si="56"/>
        <v/>
      </c>
      <c r="BX354" s="15" t="str">
        <f t="shared" si="57"/>
        <v/>
      </c>
      <c r="BY354" s="15">
        <f t="shared" si="58"/>
        <v>90</v>
      </c>
      <c r="BZ354" s="14" t="str">
        <f t="shared" si="59"/>
        <v/>
      </c>
      <c r="CA354" s="14">
        <f t="shared" si="60"/>
        <v>25</v>
      </c>
      <c r="CB354" s="14" t="str">
        <f t="shared" si="61"/>
        <v/>
      </c>
      <c r="CC354" s="14" t="str">
        <f t="shared" si="62"/>
        <v/>
      </c>
      <c r="CD354" s="14" t="str">
        <f t="shared" si="63"/>
        <v/>
      </c>
      <c r="CE354" s="14" t="str">
        <f t="shared" si="64"/>
        <v/>
      </c>
      <c r="CF354" s="14" t="str">
        <f t="shared" si="65"/>
        <v>N</v>
      </c>
    </row>
    <row r="355" spans="1:84" x14ac:dyDescent="0.3">
      <c r="A355" s="1">
        <v>2017</v>
      </c>
      <c r="B355" s="1">
        <v>12</v>
      </c>
      <c r="C355" s="1">
        <v>2</v>
      </c>
      <c r="D355" s="1" t="str">
        <f t="shared" si="55"/>
        <v>12/2/2017</v>
      </c>
      <c r="E355" s="1" t="s">
        <v>98</v>
      </c>
      <c r="F355" s="1" t="s">
        <v>126</v>
      </c>
      <c r="G355" s="12" t="str">
        <f>VLOOKUP($F355,[1]SITES!$A$1:$I$35,6,FALSE)</f>
        <v>Nearshore</v>
      </c>
      <c r="H355" s="12" t="str">
        <f>VLOOKUP($F355,[1]SITES!$A$1:$I$35,7,FALSE)</f>
        <v>Island</v>
      </c>
      <c r="I355" s="12" t="str">
        <f>VLOOKUP($F355,[1]SITES!$A$1:$I$35,8,FALSE)</f>
        <v>Nearshore</v>
      </c>
      <c r="J355" s="1" t="s">
        <v>85</v>
      </c>
      <c r="K355" s="16">
        <v>2017</v>
      </c>
      <c r="L355" s="1">
        <v>2</v>
      </c>
      <c r="M355" s="1" t="s">
        <v>86</v>
      </c>
      <c r="O355" s="1" t="s">
        <v>133</v>
      </c>
      <c r="P355" s="1" t="s">
        <v>119</v>
      </c>
      <c r="Q355" s="16">
        <v>8</v>
      </c>
      <c r="R355" s="16">
        <v>6</v>
      </c>
      <c r="S355" s="16">
        <v>5</v>
      </c>
      <c r="T355" s="1">
        <v>2</v>
      </c>
      <c r="V355" s="1">
        <v>2</v>
      </c>
      <c r="BQ355" s="16">
        <v>5</v>
      </c>
      <c r="BW355" s="14" t="str">
        <f t="shared" si="56"/>
        <v/>
      </c>
      <c r="BX355" s="15" t="str">
        <f t="shared" si="57"/>
        <v/>
      </c>
      <c r="BY355" s="15">
        <f t="shared" si="58"/>
        <v>5</v>
      </c>
      <c r="BZ355" s="14" t="str">
        <f t="shared" si="59"/>
        <v/>
      </c>
      <c r="CA355" s="14">
        <f t="shared" si="60"/>
        <v>4</v>
      </c>
      <c r="CB355" s="14" t="str">
        <f t="shared" si="61"/>
        <v/>
      </c>
      <c r="CC355" s="14" t="str">
        <f t="shared" si="62"/>
        <v/>
      </c>
      <c r="CD355" s="14" t="str">
        <f t="shared" si="63"/>
        <v/>
      </c>
      <c r="CE355" s="14" t="str">
        <f t="shared" si="64"/>
        <v/>
      </c>
      <c r="CF355" s="14" t="str">
        <f t="shared" si="65"/>
        <v>N</v>
      </c>
    </row>
    <row r="356" spans="1:84" x14ac:dyDescent="0.3">
      <c r="A356" s="1">
        <v>2017</v>
      </c>
      <c r="B356" s="1">
        <v>12</v>
      </c>
      <c r="C356" s="1">
        <v>2</v>
      </c>
      <c r="D356" s="1" t="str">
        <f t="shared" si="55"/>
        <v>12/2/2017</v>
      </c>
      <c r="E356" s="1" t="s">
        <v>98</v>
      </c>
      <c r="F356" s="1" t="s">
        <v>126</v>
      </c>
      <c r="G356" s="12" t="str">
        <f>VLOOKUP($F356,[1]SITES!$A$1:$I$35,6,FALSE)</f>
        <v>Nearshore</v>
      </c>
      <c r="H356" s="12" t="str">
        <f>VLOOKUP($F356,[1]SITES!$A$1:$I$35,7,FALSE)</f>
        <v>Island</v>
      </c>
      <c r="I356" s="12" t="str">
        <f>VLOOKUP($F356,[1]SITES!$A$1:$I$35,8,FALSE)</f>
        <v>Nearshore</v>
      </c>
      <c r="J356" s="1" t="s">
        <v>85</v>
      </c>
      <c r="K356" s="16">
        <v>2017</v>
      </c>
      <c r="L356" s="1">
        <v>2</v>
      </c>
      <c r="M356" s="1" t="s">
        <v>86</v>
      </c>
      <c r="O356" s="1" t="s">
        <v>133</v>
      </c>
      <c r="P356" s="1" t="s">
        <v>119</v>
      </c>
      <c r="Q356" s="16">
        <v>12</v>
      </c>
      <c r="R356" s="16">
        <v>5</v>
      </c>
      <c r="S356" s="16">
        <v>2</v>
      </c>
      <c r="Y356" s="1" t="s">
        <v>88</v>
      </c>
      <c r="Z356" s="1">
        <v>6</v>
      </c>
      <c r="BW356" s="14" t="str">
        <f t="shared" si="56"/>
        <v/>
      </c>
      <c r="BX356" s="15" t="str">
        <f t="shared" si="57"/>
        <v/>
      </c>
      <c r="BY356" s="15" t="str">
        <f t="shared" si="58"/>
        <v/>
      </c>
      <c r="BZ356" s="14" t="str">
        <f t="shared" si="59"/>
        <v/>
      </c>
      <c r="CA356" s="14">
        <f t="shared" si="60"/>
        <v>6</v>
      </c>
      <c r="CB356" s="14" t="str">
        <f t="shared" si="61"/>
        <v/>
      </c>
      <c r="CC356" s="14" t="str">
        <f t="shared" si="62"/>
        <v/>
      </c>
      <c r="CD356" s="14" t="str">
        <f t="shared" si="63"/>
        <v/>
      </c>
      <c r="CE356" s="14" t="str">
        <f t="shared" si="64"/>
        <v/>
      </c>
      <c r="CF356" s="14" t="str">
        <f t="shared" si="65"/>
        <v>N</v>
      </c>
    </row>
    <row r="357" spans="1:84" x14ac:dyDescent="0.3">
      <c r="A357" s="1">
        <v>2017</v>
      </c>
      <c r="B357" s="1">
        <v>12</v>
      </c>
      <c r="C357" s="1">
        <v>2</v>
      </c>
      <c r="D357" s="1" t="str">
        <f t="shared" si="55"/>
        <v>12/2/2017</v>
      </c>
      <c r="E357" s="1" t="s">
        <v>98</v>
      </c>
      <c r="F357" s="1" t="s">
        <v>126</v>
      </c>
      <c r="G357" s="12" t="str">
        <f>VLOOKUP($F357,[1]SITES!$A$1:$I$35,6,FALSE)</f>
        <v>Nearshore</v>
      </c>
      <c r="H357" s="12" t="str">
        <f>VLOOKUP($F357,[1]SITES!$A$1:$I$35,7,FALSE)</f>
        <v>Island</v>
      </c>
      <c r="I357" s="12" t="str">
        <f>VLOOKUP($F357,[1]SITES!$A$1:$I$35,8,FALSE)</f>
        <v>Nearshore</v>
      </c>
      <c r="J357" s="1" t="s">
        <v>85</v>
      </c>
      <c r="K357" s="16">
        <v>2017</v>
      </c>
      <c r="L357" s="1">
        <v>2</v>
      </c>
      <c r="M357" s="1" t="s">
        <v>86</v>
      </c>
      <c r="O357" s="1" t="s">
        <v>133</v>
      </c>
      <c r="P357" s="1" t="s">
        <v>119</v>
      </c>
      <c r="Q357" s="16">
        <v>11</v>
      </c>
      <c r="R357" s="16">
        <v>10</v>
      </c>
      <c r="S357" s="16">
        <v>8</v>
      </c>
      <c r="T357" s="1">
        <v>7</v>
      </c>
      <c r="BQ357" s="16">
        <v>4</v>
      </c>
      <c r="BR357" s="16">
        <v>1</v>
      </c>
      <c r="BW357" s="14" t="str">
        <f t="shared" si="56"/>
        <v/>
      </c>
      <c r="BX357" s="15" t="str">
        <f t="shared" si="57"/>
        <v/>
      </c>
      <c r="BY357" s="15">
        <f t="shared" si="58"/>
        <v>5</v>
      </c>
      <c r="BZ357" s="14" t="str">
        <f t="shared" si="59"/>
        <v/>
      </c>
      <c r="CA357" s="14">
        <f t="shared" si="60"/>
        <v>7</v>
      </c>
      <c r="CB357" s="14" t="str">
        <f t="shared" si="61"/>
        <v/>
      </c>
      <c r="CC357" s="14" t="str">
        <f t="shared" si="62"/>
        <v/>
      </c>
      <c r="CD357" s="14" t="str">
        <f t="shared" si="63"/>
        <v/>
      </c>
      <c r="CE357" s="14" t="str">
        <f t="shared" si="64"/>
        <v/>
      </c>
      <c r="CF357" s="14" t="str">
        <f t="shared" si="65"/>
        <v>N</v>
      </c>
    </row>
    <row r="358" spans="1:84" x14ac:dyDescent="0.3">
      <c r="A358" s="1">
        <v>2017</v>
      </c>
      <c r="B358" s="1">
        <v>12</v>
      </c>
      <c r="C358" s="1">
        <v>2</v>
      </c>
      <c r="D358" s="1" t="str">
        <f t="shared" si="55"/>
        <v>12/2/2017</v>
      </c>
      <c r="E358" s="1" t="s">
        <v>98</v>
      </c>
      <c r="F358" s="1" t="s">
        <v>126</v>
      </c>
      <c r="G358" s="12" t="str">
        <f>VLOOKUP($F358,[1]SITES!$A$1:$I$35,6,FALSE)</f>
        <v>Nearshore</v>
      </c>
      <c r="H358" s="12" t="str">
        <f>VLOOKUP($F358,[1]SITES!$A$1:$I$35,7,FALSE)</f>
        <v>Island</v>
      </c>
      <c r="I358" s="12" t="str">
        <f>VLOOKUP($F358,[1]SITES!$A$1:$I$35,8,FALSE)</f>
        <v>Nearshore</v>
      </c>
      <c r="J358" s="1" t="s">
        <v>85</v>
      </c>
      <c r="K358" s="16">
        <v>2017</v>
      </c>
      <c r="L358" s="1">
        <v>2</v>
      </c>
      <c r="M358" s="1" t="s">
        <v>86</v>
      </c>
      <c r="O358" s="1" t="s">
        <v>133</v>
      </c>
      <c r="P358" s="1" t="s">
        <v>124</v>
      </c>
      <c r="Q358" s="16">
        <v>21</v>
      </c>
      <c r="R358" s="16">
        <v>14</v>
      </c>
      <c r="S358" s="16">
        <v>9</v>
      </c>
      <c r="T358" s="1">
        <v>3</v>
      </c>
      <c r="V358" s="1">
        <v>3</v>
      </c>
      <c r="BQ358" s="16">
        <v>3</v>
      </c>
      <c r="BW358" s="14" t="str">
        <f t="shared" si="56"/>
        <v/>
      </c>
      <c r="BX358" s="15" t="str">
        <f t="shared" si="57"/>
        <v/>
      </c>
      <c r="BY358" s="15">
        <f t="shared" si="58"/>
        <v>3</v>
      </c>
      <c r="BZ358" s="14" t="str">
        <f t="shared" si="59"/>
        <v/>
      </c>
      <c r="CA358" s="14">
        <f t="shared" si="60"/>
        <v>6</v>
      </c>
      <c r="CB358" s="14" t="str">
        <f t="shared" si="61"/>
        <v/>
      </c>
      <c r="CC358" s="14" t="str">
        <f t="shared" si="62"/>
        <v/>
      </c>
      <c r="CD358" s="14" t="str">
        <f t="shared" si="63"/>
        <v/>
      </c>
      <c r="CE358" s="14" t="str">
        <f t="shared" si="64"/>
        <v/>
      </c>
      <c r="CF358" s="14" t="str">
        <f t="shared" si="65"/>
        <v>N</v>
      </c>
    </row>
    <row r="359" spans="1:84" x14ac:dyDescent="0.3">
      <c r="A359" s="1">
        <v>2017</v>
      </c>
      <c r="B359" s="1">
        <v>12</v>
      </c>
      <c r="C359" s="1">
        <v>2</v>
      </c>
      <c r="D359" s="1" t="str">
        <f t="shared" si="55"/>
        <v>12/2/2017</v>
      </c>
      <c r="E359" s="1" t="s">
        <v>98</v>
      </c>
      <c r="F359" s="1" t="s">
        <v>126</v>
      </c>
      <c r="G359" s="12" t="str">
        <f>VLOOKUP($F359,[1]SITES!$A$1:$I$35,6,FALSE)</f>
        <v>Nearshore</v>
      </c>
      <c r="H359" s="12" t="str">
        <f>VLOOKUP($F359,[1]SITES!$A$1:$I$35,7,FALSE)</f>
        <v>Island</v>
      </c>
      <c r="I359" s="12" t="str">
        <f>VLOOKUP($F359,[1]SITES!$A$1:$I$35,8,FALSE)</f>
        <v>Nearshore</v>
      </c>
      <c r="J359" s="1" t="s">
        <v>85</v>
      </c>
      <c r="K359" s="16">
        <v>2017</v>
      </c>
      <c r="L359" s="1">
        <v>2</v>
      </c>
      <c r="M359" s="1" t="s">
        <v>86</v>
      </c>
      <c r="O359" s="1" t="s">
        <v>133</v>
      </c>
      <c r="P359" s="1" t="s">
        <v>124</v>
      </c>
      <c r="Q359" s="16">
        <v>25</v>
      </c>
      <c r="R359" s="16">
        <v>22</v>
      </c>
      <c r="S359" s="16">
        <v>10</v>
      </c>
      <c r="W359" s="1">
        <v>1</v>
      </c>
      <c r="AT359" s="1">
        <v>2</v>
      </c>
      <c r="BQ359" s="16">
        <v>4</v>
      </c>
      <c r="BS359" s="18">
        <v>3</v>
      </c>
      <c r="BT359" s="1" t="s">
        <v>107</v>
      </c>
      <c r="BW359" s="14">
        <f t="shared" si="56"/>
        <v>3</v>
      </c>
      <c r="BX359" s="15" t="str">
        <f t="shared" si="57"/>
        <v/>
      </c>
      <c r="BY359" s="15">
        <f t="shared" si="58"/>
        <v>4</v>
      </c>
      <c r="BZ359" s="14" t="str">
        <f t="shared" si="59"/>
        <v/>
      </c>
      <c r="CA359" s="14">
        <f t="shared" si="60"/>
        <v>1</v>
      </c>
      <c r="CB359" s="14" t="str">
        <f t="shared" si="61"/>
        <v/>
      </c>
      <c r="CC359" s="14" t="str">
        <f t="shared" si="62"/>
        <v/>
      </c>
      <c r="CD359" s="14" t="str">
        <f t="shared" si="63"/>
        <v/>
      </c>
      <c r="CE359" s="14" t="str">
        <f t="shared" si="64"/>
        <v/>
      </c>
      <c r="CF359" s="14" t="str">
        <f t="shared" si="65"/>
        <v>Y</v>
      </c>
    </row>
    <row r="360" spans="1:84" x14ac:dyDescent="0.3">
      <c r="A360" s="1">
        <v>2017</v>
      </c>
      <c r="B360" s="1">
        <v>12</v>
      </c>
      <c r="C360" s="1">
        <v>2</v>
      </c>
      <c r="D360" s="1" t="str">
        <f t="shared" si="55"/>
        <v>12/2/2017</v>
      </c>
      <c r="E360" s="1" t="s">
        <v>98</v>
      </c>
      <c r="F360" s="1" t="s">
        <v>126</v>
      </c>
      <c r="G360" s="12" t="str">
        <f>VLOOKUP($F360,[1]SITES!$A$1:$I$35,6,FALSE)</f>
        <v>Nearshore</v>
      </c>
      <c r="H360" s="12" t="str">
        <f>VLOOKUP($F360,[1]SITES!$A$1:$I$35,7,FALSE)</f>
        <v>Island</v>
      </c>
      <c r="I360" s="12" t="str">
        <f>VLOOKUP($F360,[1]SITES!$A$1:$I$35,8,FALSE)</f>
        <v>Nearshore</v>
      </c>
      <c r="J360" s="1" t="s">
        <v>85</v>
      </c>
      <c r="K360" s="16">
        <v>2017</v>
      </c>
      <c r="L360" s="1">
        <v>2</v>
      </c>
      <c r="M360" s="1" t="s">
        <v>86</v>
      </c>
      <c r="O360" s="1" t="s">
        <v>133</v>
      </c>
      <c r="P360" s="1" t="s">
        <v>124</v>
      </c>
      <c r="Q360" s="16">
        <v>28</v>
      </c>
      <c r="R360" s="16">
        <v>19</v>
      </c>
      <c r="S360" s="16">
        <v>12</v>
      </c>
      <c r="T360" s="1">
        <v>5</v>
      </c>
      <c r="AT360" s="1">
        <v>2</v>
      </c>
      <c r="BG360" s="17" t="s">
        <v>170</v>
      </c>
      <c r="BI360" s="1">
        <v>1</v>
      </c>
      <c r="BQ360" s="16">
        <v>6</v>
      </c>
      <c r="BW360" s="14" t="str">
        <f t="shared" si="56"/>
        <v/>
      </c>
      <c r="BX360" s="15">
        <f t="shared" si="57"/>
        <v>1</v>
      </c>
      <c r="BY360" s="15">
        <f t="shared" si="58"/>
        <v>6</v>
      </c>
      <c r="BZ360" s="14" t="str">
        <f t="shared" si="59"/>
        <v/>
      </c>
      <c r="CA360" s="14">
        <f t="shared" si="60"/>
        <v>5</v>
      </c>
      <c r="CB360" s="14" t="str">
        <f t="shared" si="61"/>
        <v/>
      </c>
      <c r="CC360" s="14" t="str">
        <f t="shared" si="62"/>
        <v/>
      </c>
      <c r="CD360" s="14" t="str">
        <f t="shared" si="63"/>
        <v/>
      </c>
      <c r="CE360" s="14" t="str">
        <f t="shared" si="64"/>
        <v/>
      </c>
      <c r="CF360" s="14" t="str">
        <f t="shared" si="65"/>
        <v>Y</v>
      </c>
    </row>
    <row r="361" spans="1:84" x14ac:dyDescent="0.3">
      <c r="A361" s="1">
        <v>2017</v>
      </c>
      <c r="B361" s="1">
        <v>12</v>
      </c>
      <c r="C361" s="1">
        <v>2</v>
      </c>
      <c r="D361" s="1" t="str">
        <f t="shared" si="55"/>
        <v>12/2/2017</v>
      </c>
      <c r="E361" s="1" t="s">
        <v>98</v>
      </c>
      <c r="F361" s="1" t="s">
        <v>126</v>
      </c>
      <c r="G361" s="12" t="str">
        <f>VLOOKUP($F361,[1]SITES!$A$1:$I$35,6,FALSE)</f>
        <v>Nearshore</v>
      </c>
      <c r="H361" s="12" t="str">
        <f>VLOOKUP($F361,[1]SITES!$A$1:$I$35,7,FALSE)</f>
        <v>Island</v>
      </c>
      <c r="I361" s="12" t="str">
        <f>VLOOKUP($F361,[1]SITES!$A$1:$I$35,8,FALSE)</f>
        <v>Nearshore</v>
      </c>
      <c r="J361" s="1" t="s">
        <v>85</v>
      </c>
      <c r="K361" s="16">
        <v>2017</v>
      </c>
      <c r="L361" s="1">
        <v>2</v>
      </c>
      <c r="M361" s="1" t="s">
        <v>86</v>
      </c>
      <c r="O361" s="1" t="s">
        <v>133</v>
      </c>
      <c r="P361" s="1" t="s">
        <v>94</v>
      </c>
      <c r="Q361" s="16">
        <v>4</v>
      </c>
      <c r="R361" s="16">
        <v>2</v>
      </c>
      <c r="S361" s="16">
        <v>2</v>
      </c>
      <c r="BW361" s="14" t="str">
        <f t="shared" si="56"/>
        <v/>
      </c>
      <c r="BX361" s="15" t="str">
        <f t="shared" si="57"/>
        <v/>
      </c>
      <c r="BY361" s="15" t="str">
        <f t="shared" si="58"/>
        <v/>
      </c>
      <c r="BZ361" s="14" t="str">
        <f t="shared" si="59"/>
        <v/>
      </c>
      <c r="CA361" s="14" t="str">
        <f t="shared" si="60"/>
        <v/>
      </c>
      <c r="CB361" s="14" t="str">
        <f t="shared" si="61"/>
        <v/>
      </c>
      <c r="CC361" s="14" t="str">
        <f t="shared" si="62"/>
        <v/>
      </c>
      <c r="CD361" s="14" t="str">
        <f t="shared" si="63"/>
        <v/>
      </c>
      <c r="CE361" s="14" t="str">
        <f t="shared" si="64"/>
        <v/>
      </c>
      <c r="CF361" s="14" t="str">
        <f t="shared" si="65"/>
        <v>N</v>
      </c>
    </row>
    <row r="362" spans="1:84" x14ac:dyDescent="0.3">
      <c r="A362" s="1">
        <v>2017</v>
      </c>
      <c r="B362" s="1">
        <v>12</v>
      </c>
      <c r="C362" s="1">
        <v>2</v>
      </c>
      <c r="D362" s="1" t="str">
        <f t="shared" si="55"/>
        <v>12/2/2017</v>
      </c>
      <c r="E362" s="1" t="s">
        <v>98</v>
      </c>
      <c r="F362" s="1" t="s">
        <v>126</v>
      </c>
      <c r="G362" s="12" t="str">
        <f>VLOOKUP($F362,[1]SITES!$A$1:$I$35,6,FALSE)</f>
        <v>Nearshore</v>
      </c>
      <c r="H362" s="12" t="str">
        <f>VLOOKUP($F362,[1]SITES!$A$1:$I$35,7,FALSE)</f>
        <v>Island</v>
      </c>
      <c r="I362" s="12" t="str">
        <f>VLOOKUP($F362,[1]SITES!$A$1:$I$35,8,FALSE)</f>
        <v>Nearshore</v>
      </c>
      <c r="J362" s="1" t="s">
        <v>85</v>
      </c>
      <c r="K362" s="16">
        <v>2017</v>
      </c>
      <c r="L362" s="1">
        <v>2</v>
      </c>
      <c r="M362" s="1" t="s">
        <v>86</v>
      </c>
      <c r="O362" s="1" t="s">
        <v>133</v>
      </c>
      <c r="P362" s="1" t="s">
        <v>94</v>
      </c>
      <c r="Q362" s="16">
        <v>5</v>
      </c>
      <c r="R362" s="16">
        <v>4</v>
      </c>
      <c r="S362" s="16">
        <v>2</v>
      </c>
      <c r="AJ362" s="1" t="s">
        <v>89</v>
      </c>
      <c r="AK362" s="1">
        <v>2</v>
      </c>
      <c r="BW362" s="14" t="str">
        <f t="shared" si="56"/>
        <v/>
      </c>
      <c r="BX362" s="15" t="str">
        <f t="shared" si="57"/>
        <v/>
      </c>
      <c r="BY362" s="15" t="str">
        <f t="shared" si="58"/>
        <v/>
      </c>
      <c r="BZ362" s="14" t="str">
        <f t="shared" si="59"/>
        <v/>
      </c>
      <c r="CA362" s="14" t="str">
        <f t="shared" si="60"/>
        <v/>
      </c>
      <c r="CB362" s="14" t="str">
        <f t="shared" si="61"/>
        <v/>
      </c>
      <c r="CC362" s="14">
        <f t="shared" si="62"/>
        <v>2</v>
      </c>
      <c r="CD362" s="14" t="str">
        <f t="shared" si="63"/>
        <v/>
      </c>
      <c r="CE362" s="14" t="str">
        <f t="shared" si="64"/>
        <v/>
      </c>
      <c r="CF362" s="14" t="str">
        <f t="shared" si="65"/>
        <v>N</v>
      </c>
    </row>
    <row r="363" spans="1:84" x14ac:dyDescent="0.3">
      <c r="A363" s="1">
        <v>2017</v>
      </c>
      <c r="B363" s="1">
        <v>12</v>
      </c>
      <c r="C363" s="1">
        <v>2</v>
      </c>
      <c r="D363" s="1" t="str">
        <f t="shared" si="55"/>
        <v>12/2/2017</v>
      </c>
      <c r="E363" s="1" t="s">
        <v>98</v>
      </c>
      <c r="F363" s="1" t="s">
        <v>126</v>
      </c>
      <c r="G363" s="12" t="str">
        <f>VLOOKUP($F363,[1]SITES!$A$1:$I$35,6,FALSE)</f>
        <v>Nearshore</v>
      </c>
      <c r="H363" s="12" t="str">
        <f>VLOOKUP($F363,[1]SITES!$A$1:$I$35,7,FALSE)</f>
        <v>Island</v>
      </c>
      <c r="I363" s="12" t="str">
        <f>VLOOKUP($F363,[1]SITES!$A$1:$I$35,8,FALSE)</f>
        <v>Nearshore</v>
      </c>
      <c r="J363" s="1" t="s">
        <v>85</v>
      </c>
      <c r="K363" s="16">
        <v>2017</v>
      </c>
      <c r="L363" s="1">
        <v>2</v>
      </c>
      <c r="M363" s="1" t="s">
        <v>86</v>
      </c>
      <c r="O363" s="1" t="s">
        <v>133</v>
      </c>
      <c r="P363" s="1" t="s">
        <v>94</v>
      </c>
      <c r="Q363" s="16">
        <v>5</v>
      </c>
      <c r="R363" s="16">
        <v>3</v>
      </c>
      <c r="S363" s="16">
        <v>2</v>
      </c>
      <c r="BW363" s="14" t="str">
        <f t="shared" si="56"/>
        <v/>
      </c>
      <c r="BX363" s="15" t="str">
        <f t="shared" si="57"/>
        <v/>
      </c>
      <c r="BY363" s="15" t="str">
        <f t="shared" si="58"/>
        <v/>
      </c>
      <c r="BZ363" s="14" t="str">
        <f t="shared" si="59"/>
        <v/>
      </c>
      <c r="CA363" s="14" t="str">
        <f t="shared" si="60"/>
        <v/>
      </c>
      <c r="CB363" s="14" t="str">
        <f t="shared" si="61"/>
        <v/>
      </c>
      <c r="CC363" s="14" t="str">
        <f t="shared" si="62"/>
        <v/>
      </c>
      <c r="CD363" s="14" t="str">
        <f t="shared" si="63"/>
        <v/>
      </c>
      <c r="CE363" s="14" t="str">
        <f t="shared" si="64"/>
        <v/>
      </c>
      <c r="CF363" s="14" t="str">
        <f t="shared" si="65"/>
        <v>N</v>
      </c>
    </row>
    <row r="364" spans="1:84" x14ac:dyDescent="0.3">
      <c r="A364" s="1">
        <v>2017</v>
      </c>
      <c r="B364" s="1">
        <v>12</v>
      </c>
      <c r="C364" s="1">
        <v>2</v>
      </c>
      <c r="D364" s="1" t="str">
        <f t="shared" si="55"/>
        <v>12/2/2017</v>
      </c>
      <c r="E364" s="1" t="s">
        <v>98</v>
      </c>
      <c r="F364" s="1" t="s">
        <v>126</v>
      </c>
      <c r="G364" s="12" t="str">
        <f>VLOOKUP($F364,[1]SITES!$A$1:$I$35,6,FALSE)</f>
        <v>Nearshore</v>
      </c>
      <c r="H364" s="12" t="str">
        <f>VLOOKUP($F364,[1]SITES!$A$1:$I$35,7,FALSE)</f>
        <v>Island</v>
      </c>
      <c r="I364" s="12" t="str">
        <f>VLOOKUP($F364,[1]SITES!$A$1:$I$35,8,FALSE)</f>
        <v>Nearshore</v>
      </c>
      <c r="J364" s="1" t="s">
        <v>85</v>
      </c>
      <c r="K364" s="16">
        <v>2017</v>
      </c>
      <c r="L364" s="1">
        <v>2</v>
      </c>
      <c r="M364" s="1" t="s">
        <v>86</v>
      </c>
      <c r="O364" s="1" t="s">
        <v>133</v>
      </c>
      <c r="P364" s="1" t="s">
        <v>97</v>
      </c>
      <c r="Q364" s="16">
        <v>23</v>
      </c>
      <c r="R364" s="16">
        <v>21</v>
      </c>
      <c r="S364" s="16">
        <v>20</v>
      </c>
      <c r="BQ364" s="16">
        <v>10</v>
      </c>
      <c r="BW364" s="14" t="str">
        <f t="shared" si="56"/>
        <v/>
      </c>
      <c r="BX364" s="15" t="str">
        <f t="shared" si="57"/>
        <v/>
      </c>
      <c r="BY364" s="15">
        <f t="shared" si="58"/>
        <v>10</v>
      </c>
      <c r="BZ364" s="14" t="str">
        <f t="shared" si="59"/>
        <v/>
      </c>
      <c r="CA364" s="14" t="str">
        <f t="shared" si="60"/>
        <v/>
      </c>
      <c r="CB364" s="14" t="str">
        <f t="shared" si="61"/>
        <v/>
      </c>
      <c r="CC364" s="14" t="str">
        <f t="shared" si="62"/>
        <v/>
      </c>
      <c r="CD364" s="14" t="str">
        <f t="shared" si="63"/>
        <v/>
      </c>
      <c r="CE364" s="14" t="str">
        <f t="shared" si="64"/>
        <v/>
      </c>
      <c r="CF364" s="14" t="str">
        <f t="shared" si="65"/>
        <v>N</v>
      </c>
    </row>
    <row r="365" spans="1:84" x14ac:dyDescent="0.3">
      <c r="A365" s="1">
        <v>2017</v>
      </c>
      <c r="B365" s="1">
        <v>12</v>
      </c>
      <c r="C365" s="1">
        <v>2</v>
      </c>
      <c r="D365" s="1" t="str">
        <f t="shared" si="55"/>
        <v>12/2/2017</v>
      </c>
      <c r="E365" s="1" t="s">
        <v>98</v>
      </c>
      <c r="F365" s="1" t="s">
        <v>126</v>
      </c>
      <c r="G365" s="12" t="str">
        <f>VLOOKUP($F365,[1]SITES!$A$1:$I$35,6,FALSE)</f>
        <v>Nearshore</v>
      </c>
      <c r="H365" s="12" t="str">
        <f>VLOOKUP($F365,[1]SITES!$A$1:$I$35,7,FALSE)</f>
        <v>Island</v>
      </c>
      <c r="I365" s="12" t="str">
        <f>VLOOKUP($F365,[1]SITES!$A$1:$I$35,8,FALSE)</f>
        <v>Nearshore</v>
      </c>
      <c r="J365" s="1" t="s">
        <v>85</v>
      </c>
      <c r="K365" s="16">
        <v>2017</v>
      </c>
      <c r="L365" s="1">
        <v>3</v>
      </c>
      <c r="M365" s="1" t="s">
        <v>86</v>
      </c>
      <c r="O365" s="1" t="s">
        <v>137</v>
      </c>
      <c r="P365" s="1" t="s">
        <v>119</v>
      </c>
      <c r="Q365" s="16">
        <v>11</v>
      </c>
      <c r="R365" s="16">
        <v>6</v>
      </c>
      <c r="S365" s="16">
        <v>1.5</v>
      </c>
      <c r="T365" s="1">
        <v>20</v>
      </c>
      <c r="AI365" s="1">
        <v>5</v>
      </c>
      <c r="AT365" s="1">
        <v>1</v>
      </c>
      <c r="BG365" s="17" t="s">
        <v>174</v>
      </c>
      <c r="BQ365" s="16">
        <v>5</v>
      </c>
      <c r="BR365" s="16">
        <v>5</v>
      </c>
      <c r="BW365" s="14" t="str">
        <f t="shared" si="56"/>
        <v/>
      </c>
      <c r="BX365" s="15" t="str">
        <f t="shared" si="57"/>
        <v/>
      </c>
      <c r="BY365" s="15">
        <f t="shared" si="58"/>
        <v>10</v>
      </c>
      <c r="BZ365" s="14" t="str">
        <f t="shared" si="59"/>
        <v/>
      </c>
      <c r="CA365" s="14">
        <f t="shared" si="60"/>
        <v>20</v>
      </c>
      <c r="CB365" s="14" t="str">
        <f t="shared" si="61"/>
        <v/>
      </c>
      <c r="CC365" s="14" t="str">
        <f t="shared" si="62"/>
        <v/>
      </c>
      <c r="CD365" s="14" t="str">
        <f t="shared" si="63"/>
        <v/>
      </c>
      <c r="CE365" s="14" t="str">
        <f t="shared" si="64"/>
        <v/>
      </c>
      <c r="CF365" s="14" t="str">
        <f t="shared" si="65"/>
        <v>N</v>
      </c>
    </row>
    <row r="366" spans="1:84" x14ac:dyDescent="0.3">
      <c r="A366" s="1">
        <v>2017</v>
      </c>
      <c r="B366" s="1">
        <v>12</v>
      </c>
      <c r="C366" s="1">
        <v>2</v>
      </c>
      <c r="D366" s="1" t="str">
        <f t="shared" si="55"/>
        <v>12/2/2017</v>
      </c>
      <c r="E366" s="1" t="s">
        <v>98</v>
      </c>
      <c r="F366" s="1" t="s">
        <v>126</v>
      </c>
      <c r="G366" s="12" t="str">
        <f>VLOOKUP($F366,[1]SITES!$A$1:$I$35,6,FALSE)</f>
        <v>Nearshore</v>
      </c>
      <c r="H366" s="12" t="str">
        <f>VLOOKUP($F366,[1]SITES!$A$1:$I$35,7,FALSE)</f>
        <v>Island</v>
      </c>
      <c r="I366" s="12" t="str">
        <f>VLOOKUP($F366,[1]SITES!$A$1:$I$35,8,FALSE)</f>
        <v>Nearshore</v>
      </c>
      <c r="J366" s="1" t="s">
        <v>85</v>
      </c>
      <c r="K366" s="16">
        <v>2017</v>
      </c>
      <c r="L366" s="1">
        <v>3</v>
      </c>
      <c r="M366" s="1" t="s">
        <v>86</v>
      </c>
      <c r="O366" s="1" t="s">
        <v>137</v>
      </c>
      <c r="P366" s="1" t="s">
        <v>124</v>
      </c>
      <c r="Q366" s="16">
        <v>6</v>
      </c>
      <c r="R366" s="16">
        <v>4</v>
      </c>
      <c r="S366" s="16">
        <v>1</v>
      </c>
      <c r="T366" s="1">
        <v>25</v>
      </c>
      <c r="Y366" s="1" t="s">
        <v>141</v>
      </c>
      <c r="Z366" s="1">
        <v>10</v>
      </c>
      <c r="AT366" s="1">
        <v>10</v>
      </c>
      <c r="BQ366" s="16">
        <v>10</v>
      </c>
      <c r="BR366" s="16">
        <v>5</v>
      </c>
      <c r="BW366" s="14" t="str">
        <f t="shared" si="56"/>
        <v/>
      </c>
      <c r="BX366" s="15" t="str">
        <f t="shared" si="57"/>
        <v/>
      </c>
      <c r="BY366" s="15">
        <f t="shared" si="58"/>
        <v>15</v>
      </c>
      <c r="BZ366" s="14" t="str">
        <f t="shared" si="59"/>
        <v/>
      </c>
      <c r="CA366" s="14">
        <f t="shared" si="60"/>
        <v>35</v>
      </c>
      <c r="CB366" s="14" t="str">
        <f t="shared" si="61"/>
        <v/>
      </c>
      <c r="CC366" s="14" t="str">
        <f t="shared" si="62"/>
        <v/>
      </c>
      <c r="CD366" s="14" t="str">
        <f t="shared" si="63"/>
        <v/>
      </c>
      <c r="CE366" s="14" t="str">
        <f t="shared" si="64"/>
        <v/>
      </c>
      <c r="CF366" s="14" t="str">
        <f t="shared" si="65"/>
        <v>N</v>
      </c>
    </row>
    <row r="367" spans="1:84" x14ac:dyDescent="0.3">
      <c r="A367" s="1">
        <v>2017</v>
      </c>
      <c r="B367" s="1">
        <v>12</v>
      </c>
      <c r="C367" s="1">
        <v>2</v>
      </c>
      <c r="D367" s="1" t="str">
        <f t="shared" si="55"/>
        <v>12/2/2017</v>
      </c>
      <c r="E367" s="1" t="s">
        <v>98</v>
      </c>
      <c r="F367" s="1" t="s">
        <v>126</v>
      </c>
      <c r="G367" s="12" t="str">
        <f>VLOOKUP($F367,[1]SITES!$A$1:$I$35,6,FALSE)</f>
        <v>Nearshore</v>
      </c>
      <c r="H367" s="12" t="str">
        <f>VLOOKUP($F367,[1]SITES!$A$1:$I$35,7,FALSE)</f>
        <v>Island</v>
      </c>
      <c r="I367" s="12" t="str">
        <f>VLOOKUP($F367,[1]SITES!$A$1:$I$35,8,FALSE)</f>
        <v>Nearshore</v>
      </c>
      <c r="J367" s="1" t="s">
        <v>85</v>
      </c>
      <c r="K367" s="16">
        <v>2017</v>
      </c>
      <c r="L367" s="1">
        <v>3</v>
      </c>
      <c r="M367" s="1" t="s">
        <v>86</v>
      </c>
      <c r="O367" s="1" t="s">
        <v>137</v>
      </c>
      <c r="P367" s="1" t="s">
        <v>124</v>
      </c>
      <c r="Q367" s="16">
        <v>12</v>
      </c>
      <c r="R367" s="16">
        <v>8</v>
      </c>
      <c r="S367" s="16">
        <v>4</v>
      </c>
      <c r="Y367" s="1" t="s">
        <v>141</v>
      </c>
      <c r="Z367" s="1">
        <v>10</v>
      </c>
      <c r="AR367" s="1" t="s">
        <v>43</v>
      </c>
      <c r="AS367" s="1">
        <v>5</v>
      </c>
      <c r="BI367" s="1">
        <v>5</v>
      </c>
      <c r="BQ367" s="16">
        <v>15</v>
      </c>
      <c r="BS367" s="18">
        <v>5</v>
      </c>
      <c r="BT367" s="1" t="s">
        <v>107</v>
      </c>
      <c r="BW367" s="14">
        <f t="shared" si="56"/>
        <v>5</v>
      </c>
      <c r="BX367" s="15">
        <f t="shared" si="57"/>
        <v>5</v>
      </c>
      <c r="BY367" s="15">
        <f t="shared" si="58"/>
        <v>15</v>
      </c>
      <c r="BZ367" s="14" t="str">
        <f t="shared" si="59"/>
        <v/>
      </c>
      <c r="CA367" s="14">
        <f t="shared" si="60"/>
        <v>10</v>
      </c>
      <c r="CB367" s="14" t="str">
        <f t="shared" si="61"/>
        <v/>
      </c>
      <c r="CC367" s="14" t="str">
        <f t="shared" si="62"/>
        <v/>
      </c>
      <c r="CD367" s="14" t="str">
        <f t="shared" si="63"/>
        <v/>
      </c>
      <c r="CE367" s="14" t="str">
        <f t="shared" si="64"/>
        <v/>
      </c>
      <c r="CF367" s="14" t="str">
        <f t="shared" si="65"/>
        <v>Y</v>
      </c>
    </row>
    <row r="368" spans="1:84" x14ac:dyDescent="0.3">
      <c r="A368" s="1">
        <v>2017</v>
      </c>
      <c r="B368" s="1">
        <v>12</v>
      </c>
      <c r="C368" s="1">
        <v>2</v>
      </c>
      <c r="D368" s="1" t="str">
        <f t="shared" si="55"/>
        <v>12/2/2017</v>
      </c>
      <c r="E368" s="1" t="s">
        <v>98</v>
      </c>
      <c r="F368" s="1" t="s">
        <v>126</v>
      </c>
      <c r="G368" s="12" t="str">
        <f>VLOOKUP($F368,[1]SITES!$A$1:$I$35,6,FALSE)</f>
        <v>Nearshore</v>
      </c>
      <c r="H368" s="12" t="str">
        <f>VLOOKUP($F368,[1]SITES!$A$1:$I$35,7,FALSE)</f>
        <v>Island</v>
      </c>
      <c r="I368" s="12" t="str">
        <f>VLOOKUP($F368,[1]SITES!$A$1:$I$35,8,FALSE)</f>
        <v>Nearshore</v>
      </c>
      <c r="J368" s="1" t="s">
        <v>85</v>
      </c>
      <c r="K368" s="16">
        <v>2017</v>
      </c>
      <c r="L368" s="1">
        <v>3</v>
      </c>
      <c r="M368" s="1" t="s">
        <v>86</v>
      </c>
      <c r="O368" s="1" t="s">
        <v>137</v>
      </c>
      <c r="P368" s="1" t="s">
        <v>119</v>
      </c>
      <c r="Q368" s="16">
        <v>5</v>
      </c>
      <c r="R368" s="16">
        <v>3</v>
      </c>
      <c r="S368" s="16">
        <v>2</v>
      </c>
      <c r="T368" s="1">
        <v>5</v>
      </c>
      <c r="AI368" s="1">
        <v>3</v>
      </c>
      <c r="BQ368" s="16">
        <v>5</v>
      </c>
      <c r="BW368" s="14" t="str">
        <f t="shared" si="56"/>
        <v/>
      </c>
      <c r="BX368" s="15" t="str">
        <f t="shared" si="57"/>
        <v/>
      </c>
      <c r="BY368" s="15">
        <f t="shared" si="58"/>
        <v>5</v>
      </c>
      <c r="BZ368" s="14" t="str">
        <f t="shared" si="59"/>
        <v/>
      </c>
      <c r="CA368" s="14">
        <f t="shared" si="60"/>
        <v>5</v>
      </c>
      <c r="CB368" s="14" t="str">
        <f t="shared" si="61"/>
        <v/>
      </c>
      <c r="CC368" s="14" t="str">
        <f t="shared" si="62"/>
        <v/>
      </c>
      <c r="CD368" s="14" t="str">
        <f t="shared" si="63"/>
        <v/>
      </c>
      <c r="CE368" s="14" t="str">
        <f t="shared" si="64"/>
        <v/>
      </c>
      <c r="CF368" s="14" t="str">
        <f t="shared" si="65"/>
        <v>N</v>
      </c>
    </row>
    <row r="369" spans="1:84" x14ac:dyDescent="0.3">
      <c r="A369" s="1">
        <v>2017</v>
      </c>
      <c r="B369" s="1">
        <v>12</v>
      </c>
      <c r="C369" s="1">
        <v>2</v>
      </c>
      <c r="D369" s="1" t="str">
        <f t="shared" si="55"/>
        <v>12/2/2017</v>
      </c>
      <c r="E369" s="1" t="s">
        <v>98</v>
      </c>
      <c r="F369" s="1" t="s">
        <v>126</v>
      </c>
      <c r="G369" s="12" t="str">
        <f>VLOOKUP($F369,[1]SITES!$A$1:$I$35,6,FALSE)</f>
        <v>Nearshore</v>
      </c>
      <c r="H369" s="12" t="str">
        <f>VLOOKUP($F369,[1]SITES!$A$1:$I$35,7,FALSE)</f>
        <v>Island</v>
      </c>
      <c r="I369" s="12" t="str">
        <f>VLOOKUP($F369,[1]SITES!$A$1:$I$35,8,FALSE)</f>
        <v>Nearshore</v>
      </c>
      <c r="J369" s="1" t="s">
        <v>85</v>
      </c>
      <c r="K369" s="16">
        <v>2017</v>
      </c>
      <c r="L369" s="1">
        <v>3</v>
      </c>
      <c r="M369" s="1" t="s">
        <v>86</v>
      </c>
      <c r="O369" s="1" t="s">
        <v>137</v>
      </c>
      <c r="P369" s="1" t="s">
        <v>151</v>
      </c>
      <c r="Q369" s="16">
        <v>12</v>
      </c>
      <c r="R369" s="16">
        <v>10</v>
      </c>
      <c r="S369" s="16">
        <v>3</v>
      </c>
      <c r="T369" s="1">
        <v>10</v>
      </c>
      <c r="BW369" s="14" t="str">
        <f t="shared" si="56"/>
        <v/>
      </c>
      <c r="BX369" s="15" t="str">
        <f t="shared" si="57"/>
        <v/>
      </c>
      <c r="BY369" s="15" t="str">
        <f t="shared" si="58"/>
        <v/>
      </c>
      <c r="BZ369" s="14" t="str">
        <f t="shared" si="59"/>
        <v/>
      </c>
      <c r="CA369" s="14">
        <f t="shared" si="60"/>
        <v>10</v>
      </c>
      <c r="CB369" s="14" t="str">
        <f t="shared" si="61"/>
        <v/>
      </c>
      <c r="CC369" s="14" t="str">
        <f t="shared" si="62"/>
        <v/>
      </c>
      <c r="CD369" s="14" t="str">
        <f t="shared" si="63"/>
        <v/>
      </c>
      <c r="CE369" s="14" t="str">
        <f t="shared" si="64"/>
        <v/>
      </c>
      <c r="CF369" s="14" t="str">
        <f t="shared" si="65"/>
        <v>N</v>
      </c>
    </row>
    <row r="370" spans="1:84" x14ac:dyDescent="0.3">
      <c r="A370" s="1">
        <v>2017</v>
      </c>
      <c r="B370" s="1">
        <v>12</v>
      </c>
      <c r="C370" s="1">
        <v>2</v>
      </c>
      <c r="D370" s="1" t="str">
        <f t="shared" si="55"/>
        <v>12/2/2017</v>
      </c>
      <c r="E370" s="1" t="s">
        <v>98</v>
      </c>
      <c r="F370" s="1" t="s">
        <v>126</v>
      </c>
      <c r="G370" s="12" t="str">
        <f>VLOOKUP($F370,[1]SITES!$A$1:$I$35,6,FALSE)</f>
        <v>Nearshore</v>
      </c>
      <c r="H370" s="12" t="str">
        <f>VLOOKUP($F370,[1]SITES!$A$1:$I$35,7,FALSE)</f>
        <v>Island</v>
      </c>
      <c r="I370" s="12" t="str">
        <f>VLOOKUP($F370,[1]SITES!$A$1:$I$35,8,FALSE)</f>
        <v>Nearshore</v>
      </c>
      <c r="J370" s="1" t="s">
        <v>85</v>
      </c>
      <c r="K370" s="16">
        <v>2017</v>
      </c>
      <c r="L370" s="1">
        <v>3</v>
      </c>
      <c r="M370" s="1" t="s">
        <v>86</v>
      </c>
      <c r="O370" s="1" t="s">
        <v>137</v>
      </c>
      <c r="P370" s="1" t="s">
        <v>123</v>
      </c>
      <c r="Q370" s="16">
        <v>10</v>
      </c>
      <c r="R370" s="16">
        <v>5</v>
      </c>
      <c r="S370" s="16">
        <v>0.5</v>
      </c>
      <c r="Y370" s="1" t="s">
        <v>141</v>
      </c>
      <c r="Z370" s="1">
        <v>10</v>
      </c>
      <c r="BQ370" s="16">
        <v>10</v>
      </c>
      <c r="BW370" s="14" t="str">
        <f t="shared" si="56"/>
        <v/>
      </c>
      <c r="BX370" s="15" t="str">
        <f t="shared" si="57"/>
        <v/>
      </c>
      <c r="BY370" s="15">
        <f t="shared" si="58"/>
        <v>10</v>
      </c>
      <c r="BZ370" s="14" t="str">
        <f t="shared" si="59"/>
        <v/>
      </c>
      <c r="CA370" s="14">
        <f t="shared" si="60"/>
        <v>10</v>
      </c>
      <c r="CB370" s="14" t="str">
        <f t="shared" si="61"/>
        <v/>
      </c>
      <c r="CC370" s="14" t="str">
        <f t="shared" si="62"/>
        <v/>
      </c>
      <c r="CD370" s="14" t="str">
        <f t="shared" si="63"/>
        <v/>
      </c>
      <c r="CE370" s="14" t="str">
        <f t="shared" si="64"/>
        <v/>
      </c>
      <c r="CF370" s="14" t="str">
        <f t="shared" si="65"/>
        <v>N</v>
      </c>
    </row>
    <row r="371" spans="1:84" x14ac:dyDescent="0.3">
      <c r="A371" s="1">
        <v>2017</v>
      </c>
      <c r="B371" s="1">
        <v>12</v>
      </c>
      <c r="C371" s="1">
        <v>2</v>
      </c>
      <c r="D371" s="1" t="str">
        <f t="shared" si="55"/>
        <v>12/2/2017</v>
      </c>
      <c r="E371" s="1" t="s">
        <v>98</v>
      </c>
      <c r="F371" s="1" t="s">
        <v>126</v>
      </c>
      <c r="G371" s="12" t="str">
        <f>VLOOKUP($F371,[1]SITES!$A$1:$I$35,6,FALSE)</f>
        <v>Nearshore</v>
      </c>
      <c r="H371" s="12" t="str">
        <f>VLOOKUP($F371,[1]SITES!$A$1:$I$35,7,FALSE)</f>
        <v>Island</v>
      </c>
      <c r="I371" s="12" t="str">
        <f>VLOOKUP($F371,[1]SITES!$A$1:$I$35,8,FALSE)</f>
        <v>Nearshore</v>
      </c>
      <c r="J371" s="1" t="s">
        <v>85</v>
      </c>
      <c r="K371" s="16">
        <v>2017</v>
      </c>
      <c r="L371" s="1">
        <v>3</v>
      </c>
      <c r="M371" s="1" t="s">
        <v>86</v>
      </c>
      <c r="O371" s="1" t="s">
        <v>137</v>
      </c>
      <c r="P371" s="1" t="s">
        <v>124</v>
      </c>
      <c r="Q371" s="16">
        <v>26</v>
      </c>
      <c r="R371" s="16">
        <v>20</v>
      </c>
      <c r="S371" s="16">
        <v>6</v>
      </c>
      <c r="T371" s="1">
        <v>15</v>
      </c>
      <c r="Y371" s="1" t="s">
        <v>141</v>
      </c>
      <c r="Z371" s="1">
        <v>5</v>
      </c>
      <c r="AI371" s="1">
        <v>5</v>
      </c>
      <c r="BQ371" s="16">
        <v>15</v>
      </c>
      <c r="BS371" s="18">
        <v>5</v>
      </c>
      <c r="BT371" s="1" t="s">
        <v>107</v>
      </c>
      <c r="BW371" s="14">
        <f t="shared" si="56"/>
        <v>5</v>
      </c>
      <c r="BX371" s="15" t="str">
        <f t="shared" si="57"/>
        <v/>
      </c>
      <c r="BY371" s="15">
        <f t="shared" si="58"/>
        <v>15</v>
      </c>
      <c r="BZ371" s="14" t="str">
        <f t="shared" si="59"/>
        <v/>
      </c>
      <c r="CA371" s="14">
        <f t="shared" si="60"/>
        <v>20</v>
      </c>
      <c r="CB371" s="14" t="str">
        <f t="shared" si="61"/>
        <v/>
      </c>
      <c r="CC371" s="14" t="str">
        <f t="shared" si="62"/>
        <v/>
      </c>
      <c r="CD371" s="14" t="str">
        <f t="shared" si="63"/>
        <v/>
      </c>
      <c r="CE371" s="14" t="str">
        <f t="shared" si="64"/>
        <v/>
      </c>
      <c r="CF371" s="14" t="str">
        <f t="shared" si="65"/>
        <v>Y</v>
      </c>
    </row>
    <row r="372" spans="1:84" x14ac:dyDescent="0.3">
      <c r="A372" s="1">
        <v>2017</v>
      </c>
      <c r="B372" s="1">
        <v>12</v>
      </c>
      <c r="C372" s="1">
        <v>2</v>
      </c>
      <c r="D372" s="1" t="str">
        <f t="shared" si="55"/>
        <v>12/2/2017</v>
      </c>
      <c r="E372" s="1" t="s">
        <v>98</v>
      </c>
      <c r="F372" s="1" t="s">
        <v>126</v>
      </c>
      <c r="G372" s="12" t="str">
        <f>VLOOKUP($F372,[1]SITES!$A$1:$I$35,6,FALSE)</f>
        <v>Nearshore</v>
      </c>
      <c r="H372" s="12" t="str">
        <f>VLOOKUP($F372,[1]SITES!$A$1:$I$35,7,FALSE)</f>
        <v>Island</v>
      </c>
      <c r="I372" s="12" t="str">
        <f>VLOOKUP($F372,[1]SITES!$A$1:$I$35,8,FALSE)</f>
        <v>Nearshore</v>
      </c>
      <c r="J372" s="1" t="s">
        <v>85</v>
      </c>
      <c r="K372" s="16">
        <v>2017</v>
      </c>
      <c r="L372" s="1">
        <v>3</v>
      </c>
      <c r="M372" s="1" t="s">
        <v>86</v>
      </c>
      <c r="O372" s="1" t="s">
        <v>137</v>
      </c>
      <c r="P372" s="1" t="s">
        <v>123</v>
      </c>
      <c r="Q372" s="16">
        <v>14</v>
      </c>
      <c r="R372" s="16">
        <v>11</v>
      </c>
      <c r="S372" s="16">
        <v>3</v>
      </c>
      <c r="T372" s="1">
        <v>20</v>
      </c>
      <c r="AT372" s="1">
        <v>5</v>
      </c>
      <c r="BQ372" s="16">
        <v>10</v>
      </c>
      <c r="BW372" s="14" t="str">
        <f t="shared" si="56"/>
        <v/>
      </c>
      <c r="BX372" s="15" t="str">
        <f t="shared" si="57"/>
        <v/>
      </c>
      <c r="BY372" s="15">
        <f t="shared" si="58"/>
        <v>10</v>
      </c>
      <c r="BZ372" s="14" t="str">
        <f t="shared" si="59"/>
        <v/>
      </c>
      <c r="CA372" s="14">
        <f t="shared" si="60"/>
        <v>20</v>
      </c>
      <c r="CB372" s="14" t="str">
        <f t="shared" si="61"/>
        <v/>
      </c>
      <c r="CC372" s="14" t="str">
        <f t="shared" si="62"/>
        <v/>
      </c>
      <c r="CD372" s="14" t="str">
        <f t="shared" si="63"/>
        <v/>
      </c>
      <c r="CE372" s="14" t="str">
        <f t="shared" si="64"/>
        <v/>
      </c>
      <c r="CF372" s="14" t="str">
        <f t="shared" si="65"/>
        <v>N</v>
      </c>
    </row>
    <row r="373" spans="1:84" x14ac:dyDescent="0.3">
      <c r="A373" s="1">
        <v>2017</v>
      </c>
      <c r="B373" s="1">
        <v>12</v>
      </c>
      <c r="C373" s="1">
        <v>2</v>
      </c>
      <c r="D373" s="1" t="str">
        <f t="shared" si="55"/>
        <v>12/2/2017</v>
      </c>
      <c r="E373" s="1" t="s">
        <v>98</v>
      </c>
      <c r="F373" s="1" t="s">
        <v>126</v>
      </c>
      <c r="G373" s="12" t="str">
        <f>VLOOKUP($F373,[1]SITES!$A$1:$I$35,6,FALSE)</f>
        <v>Nearshore</v>
      </c>
      <c r="H373" s="12" t="str">
        <f>VLOOKUP($F373,[1]SITES!$A$1:$I$35,7,FALSE)</f>
        <v>Island</v>
      </c>
      <c r="I373" s="12" t="str">
        <f>VLOOKUP($F373,[1]SITES!$A$1:$I$35,8,FALSE)</f>
        <v>Nearshore</v>
      </c>
      <c r="J373" s="1" t="s">
        <v>85</v>
      </c>
      <c r="K373" s="16">
        <v>2017</v>
      </c>
      <c r="L373" s="1">
        <v>3</v>
      </c>
      <c r="M373" s="1" t="s">
        <v>86</v>
      </c>
      <c r="O373" s="1" t="s">
        <v>137</v>
      </c>
      <c r="P373" s="1" t="s">
        <v>105</v>
      </c>
      <c r="Q373" s="16">
        <v>20</v>
      </c>
      <c r="R373" s="16">
        <v>15</v>
      </c>
      <c r="S373" s="16">
        <v>29</v>
      </c>
      <c r="T373" s="1">
        <v>5</v>
      </c>
      <c r="V373" s="1">
        <v>2</v>
      </c>
      <c r="Y373" s="1" t="s">
        <v>141</v>
      </c>
      <c r="Z373" s="1">
        <v>5</v>
      </c>
      <c r="AR373" s="1" t="s">
        <v>43</v>
      </c>
      <c r="AS373" s="1">
        <v>10</v>
      </c>
      <c r="BJ373" s="1">
        <v>5</v>
      </c>
      <c r="BQ373" s="16">
        <v>10</v>
      </c>
      <c r="BW373" s="14" t="str">
        <f t="shared" si="56"/>
        <v/>
      </c>
      <c r="BX373" s="15">
        <f t="shared" si="57"/>
        <v>5</v>
      </c>
      <c r="BY373" s="15">
        <f t="shared" si="58"/>
        <v>10</v>
      </c>
      <c r="BZ373" s="14" t="str">
        <f t="shared" si="59"/>
        <v/>
      </c>
      <c r="CA373" s="14">
        <f t="shared" si="60"/>
        <v>12</v>
      </c>
      <c r="CB373" s="14" t="str">
        <f t="shared" si="61"/>
        <v/>
      </c>
      <c r="CC373" s="14" t="str">
        <f t="shared" si="62"/>
        <v/>
      </c>
      <c r="CD373" s="14" t="str">
        <f t="shared" si="63"/>
        <v/>
      </c>
      <c r="CE373" s="14" t="str">
        <f t="shared" si="64"/>
        <v/>
      </c>
      <c r="CF373" s="14" t="str">
        <f t="shared" si="65"/>
        <v>Y</v>
      </c>
    </row>
    <row r="374" spans="1:84" x14ac:dyDescent="0.3">
      <c r="A374" s="1">
        <v>2017</v>
      </c>
      <c r="B374" s="1">
        <v>12</v>
      </c>
      <c r="C374" s="1">
        <v>2</v>
      </c>
      <c r="D374" s="1" t="str">
        <f t="shared" si="55"/>
        <v>12/2/2017</v>
      </c>
      <c r="E374" s="1" t="s">
        <v>98</v>
      </c>
      <c r="F374" s="1" t="s">
        <v>126</v>
      </c>
      <c r="G374" s="12" t="str">
        <f>VLOOKUP($F374,[1]SITES!$A$1:$I$35,6,FALSE)</f>
        <v>Nearshore</v>
      </c>
      <c r="H374" s="12" t="str">
        <f>VLOOKUP($F374,[1]SITES!$A$1:$I$35,7,FALSE)</f>
        <v>Island</v>
      </c>
      <c r="I374" s="12" t="str">
        <f>VLOOKUP($F374,[1]SITES!$A$1:$I$35,8,FALSE)</f>
        <v>Nearshore</v>
      </c>
      <c r="J374" s="1" t="s">
        <v>85</v>
      </c>
      <c r="K374" s="16">
        <v>2017</v>
      </c>
      <c r="L374" s="1">
        <v>3</v>
      </c>
      <c r="M374" s="1" t="s">
        <v>86</v>
      </c>
      <c r="O374" s="1" t="s">
        <v>137</v>
      </c>
      <c r="P374" s="1" t="s">
        <v>119</v>
      </c>
      <c r="Q374" s="16">
        <v>6</v>
      </c>
      <c r="R374" s="16">
        <v>5.5</v>
      </c>
      <c r="S374" s="16">
        <v>1</v>
      </c>
      <c r="T374" s="1">
        <v>3</v>
      </c>
      <c r="AT374" s="1">
        <v>3</v>
      </c>
      <c r="BW374" s="14" t="str">
        <f t="shared" si="56"/>
        <v/>
      </c>
      <c r="BX374" s="15" t="str">
        <f t="shared" si="57"/>
        <v/>
      </c>
      <c r="BY374" s="15" t="str">
        <f t="shared" si="58"/>
        <v/>
      </c>
      <c r="BZ374" s="14" t="str">
        <f t="shared" si="59"/>
        <v/>
      </c>
      <c r="CA374" s="14">
        <f t="shared" si="60"/>
        <v>3</v>
      </c>
      <c r="CB374" s="14" t="str">
        <f t="shared" si="61"/>
        <v/>
      </c>
      <c r="CC374" s="14" t="str">
        <f t="shared" si="62"/>
        <v/>
      </c>
      <c r="CD374" s="14" t="str">
        <f t="shared" si="63"/>
        <v/>
      </c>
      <c r="CE374" s="14" t="str">
        <f t="shared" si="64"/>
        <v/>
      </c>
      <c r="CF374" s="14" t="str">
        <f t="shared" si="65"/>
        <v>N</v>
      </c>
    </row>
    <row r="375" spans="1:84" x14ac:dyDescent="0.3">
      <c r="A375" s="1">
        <v>2017</v>
      </c>
      <c r="B375" s="1">
        <v>12</v>
      </c>
      <c r="C375" s="1">
        <v>2</v>
      </c>
      <c r="D375" s="1" t="str">
        <f t="shared" si="55"/>
        <v>12/2/2017</v>
      </c>
      <c r="E375" s="1" t="s">
        <v>98</v>
      </c>
      <c r="F375" s="1" t="s">
        <v>126</v>
      </c>
      <c r="G375" s="12" t="str">
        <f>VLOOKUP($F375,[1]SITES!$A$1:$I$35,6,FALSE)</f>
        <v>Nearshore</v>
      </c>
      <c r="H375" s="12" t="str">
        <f>VLOOKUP($F375,[1]SITES!$A$1:$I$35,7,FALSE)</f>
        <v>Island</v>
      </c>
      <c r="I375" s="12" t="str">
        <f>VLOOKUP($F375,[1]SITES!$A$1:$I$35,8,FALSE)</f>
        <v>Nearshore</v>
      </c>
      <c r="J375" s="1" t="s">
        <v>85</v>
      </c>
      <c r="K375" s="16">
        <v>2017</v>
      </c>
      <c r="L375" s="1">
        <v>3</v>
      </c>
      <c r="M375" s="1" t="s">
        <v>86</v>
      </c>
      <c r="O375" s="1" t="s">
        <v>137</v>
      </c>
      <c r="P375" s="1" t="s">
        <v>136</v>
      </c>
      <c r="Q375" s="16">
        <v>13</v>
      </c>
      <c r="R375" s="16">
        <v>11</v>
      </c>
      <c r="S375" s="16">
        <v>4</v>
      </c>
      <c r="AT375" s="1">
        <v>5</v>
      </c>
      <c r="BJ375" s="1">
        <v>15</v>
      </c>
      <c r="BQ375" s="16">
        <v>30</v>
      </c>
      <c r="BW375" s="14" t="str">
        <f t="shared" si="56"/>
        <v/>
      </c>
      <c r="BX375" s="15">
        <f t="shared" si="57"/>
        <v>15</v>
      </c>
      <c r="BY375" s="15">
        <f t="shared" si="58"/>
        <v>30</v>
      </c>
      <c r="BZ375" s="14" t="str">
        <f t="shared" si="59"/>
        <v/>
      </c>
      <c r="CA375" s="14" t="str">
        <f t="shared" si="60"/>
        <v/>
      </c>
      <c r="CB375" s="14" t="str">
        <f t="shared" si="61"/>
        <v/>
      </c>
      <c r="CC375" s="14" t="str">
        <f t="shared" si="62"/>
        <v/>
      </c>
      <c r="CD375" s="14" t="str">
        <f t="shared" si="63"/>
        <v/>
      </c>
      <c r="CE375" s="14" t="str">
        <f t="shared" si="64"/>
        <v/>
      </c>
      <c r="CF375" s="14" t="str">
        <f t="shared" si="65"/>
        <v>Y</v>
      </c>
    </row>
    <row r="376" spans="1:84" x14ac:dyDescent="0.3">
      <c r="A376" s="1">
        <v>2017</v>
      </c>
      <c r="B376" s="1">
        <v>12</v>
      </c>
      <c r="C376" s="1">
        <v>2</v>
      </c>
      <c r="D376" s="1" t="str">
        <f t="shared" si="55"/>
        <v>12/2/2017</v>
      </c>
      <c r="E376" s="1" t="s">
        <v>98</v>
      </c>
      <c r="F376" s="1" t="s">
        <v>126</v>
      </c>
      <c r="G376" s="12" t="str">
        <f>VLOOKUP($F376,[1]SITES!$A$1:$I$35,6,FALSE)</f>
        <v>Nearshore</v>
      </c>
      <c r="H376" s="12" t="str">
        <f>VLOOKUP($F376,[1]SITES!$A$1:$I$35,7,FALSE)</f>
        <v>Island</v>
      </c>
      <c r="I376" s="12" t="str">
        <f>VLOOKUP($F376,[1]SITES!$A$1:$I$35,8,FALSE)</f>
        <v>Nearshore</v>
      </c>
      <c r="J376" s="1" t="s">
        <v>85</v>
      </c>
      <c r="K376" s="16">
        <v>2017</v>
      </c>
      <c r="L376" s="1">
        <v>3</v>
      </c>
      <c r="M376" s="1" t="s">
        <v>86</v>
      </c>
      <c r="O376" s="1" t="s">
        <v>137</v>
      </c>
      <c r="P376" s="1" t="s">
        <v>119</v>
      </c>
      <c r="Q376" s="16">
        <v>4.5</v>
      </c>
      <c r="R376" s="16">
        <v>3</v>
      </c>
      <c r="S376" s="16">
        <v>0.5</v>
      </c>
      <c r="AT376" s="1">
        <v>3</v>
      </c>
      <c r="BG376" s="17" t="s">
        <v>164</v>
      </c>
      <c r="BQ376" s="16">
        <v>60</v>
      </c>
      <c r="BW376" s="14" t="str">
        <f t="shared" si="56"/>
        <v/>
      </c>
      <c r="BX376" s="15" t="str">
        <f t="shared" si="57"/>
        <v/>
      </c>
      <c r="BY376" s="15">
        <f t="shared" si="58"/>
        <v>60</v>
      </c>
      <c r="BZ376" s="14" t="str">
        <f t="shared" si="59"/>
        <v/>
      </c>
      <c r="CA376" s="14" t="str">
        <f t="shared" si="60"/>
        <v/>
      </c>
      <c r="CB376" s="14" t="str">
        <f t="shared" si="61"/>
        <v/>
      </c>
      <c r="CC376" s="14" t="str">
        <f t="shared" si="62"/>
        <v/>
      </c>
      <c r="CD376" s="14" t="str">
        <f t="shared" si="63"/>
        <v/>
      </c>
      <c r="CE376" s="14" t="str">
        <f t="shared" si="64"/>
        <v/>
      </c>
      <c r="CF376" s="14" t="str">
        <f t="shared" si="65"/>
        <v>N</v>
      </c>
    </row>
    <row r="377" spans="1:84" x14ac:dyDescent="0.3">
      <c r="A377" s="1">
        <v>2017</v>
      </c>
      <c r="B377" s="1">
        <v>12</v>
      </c>
      <c r="C377" s="1">
        <v>2</v>
      </c>
      <c r="D377" s="1" t="str">
        <f t="shared" si="55"/>
        <v>12/2/2017</v>
      </c>
      <c r="E377" s="1" t="s">
        <v>98</v>
      </c>
      <c r="F377" s="1" t="s">
        <v>126</v>
      </c>
      <c r="G377" s="12" t="str">
        <f>VLOOKUP($F377,[1]SITES!$A$1:$I$35,6,FALSE)</f>
        <v>Nearshore</v>
      </c>
      <c r="H377" s="12" t="str">
        <f>VLOOKUP($F377,[1]SITES!$A$1:$I$35,7,FALSE)</f>
        <v>Island</v>
      </c>
      <c r="I377" s="12" t="str">
        <f>VLOOKUP($F377,[1]SITES!$A$1:$I$35,8,FALSE)</f>
        <v>Nearshore</v>
      </c>
      <c r="J377" s="1" t="s">
        <v>85</v>
      </c>
      <c r="K377" s="16">
        <v>2017</v>
      </c>
      <c r="L377" s="1">
        <v>4</v>
      </c>
      <c r="M377" s="1" t="s">
        <v>86</v>
      </c>
      <c r="O377" s="1" t="s">
        <v>137</v>
      </c>
      <c r="P377" s="1" t="s">
        <v>124</v>
      </c>
      <c r="Q377" s="16">
        <v>37</v>
      </c>
      <c r="R377" s="16">
        <v>26</v>
      </c>
      <c r="S377" s="16">
        <v>21</v>
      </c>
      <c r="T377" s="1">
        <v>5</v>
      </c>
      <c r="AT377" s="1">
        <v>1</v>
      </c>
      <c r="BQ377" s="16">
        <v>75</v>
      </c>
      <c r="BW377" s="14" t="str">
        <f t="shared" si="56"/>
        <v/>
      </c>
      <c r="BX377" s="15" t="str">
        <f t="shared" si="57"/>
        <v/>
      </c>
      <c r="BY377" s="15">
        <f t="shared" si="58"/>
        <v>75</v>
      </c>
      <c r="BZ377" s="14" t="str">
        <f t="shared" si="59"/>
        <v/>
      </c>
      <c r="CA377" s="14">
        <f t="shared" si="60"/>
        <v>5</v>
      </c>
      <c r="CB377" s="14" t="str">
        <f t="shared" si="61"/>
        <v/>
      </c>
      <c r="CC377" s="14" t="str">
        <f t="shared" si="62"/>
        <v/>
      </c>
      <c r="CD377" s="14" t="str">
        <f t="shared" si="63"/>
        <v/>
      </c>
      <c r="CE377" s="14" t="str">
        <f t="shared" si="64"/>
        <v/>
      </c>
      <c r="CF377" s="14" t="str">
        <f t="shared" si="65"/>
        <v>N</v>
      </c>
    </row>
    <row r="378" spans="1:84" x14ac:dyDescent="0.3">
      <c r="A378" s="1">
        <v>2017</v>
      </c>
      <c r="B378" s="1">
        <v>12</v>
      </c>
      <c r="C378" s="1">
        <v>2</v>
      </c>
      <c r="D378" s="1" t="str">
        <f t="shared" si="55"/>
        <v>12/2/2017</v>
      </c>
      <c r="E378" s="1" t="s">
        <v>98</v>
      </c>
      <c r="F378" s="1" t="s">
        <v>126</v>
      </c>
      <c r="G378" s="12" t="str">
        <f>VLOOKUP($F378,[1]SITES!$A$1:$I$35,6,FALSE)</f>
        <v>Nearshore</v>
      </c>
      <c r="H378" s="12" t="str">
        <f>VLOOKUP($F378,[1]SITES!$A$1:$I$35,7,FALSE)</f>
        <v>Island</v>
      </c>
      <c r="I378" s="12" t="str">
        <f>VLOOKUP($F378,[1]SITES!$A$1:$I$35,8,FALSE)</f>
        <v>Nearshore</v>
      </c>
      <c r="J378" s="1" t="s">
        <v>85</v>
      </c>
      <c r="K378" s="16">
        <v>2017</v>
      </c>
      <c r="L378" s="1">
        <v>4</v>
      </c>
      <c r="M378" s="1" t="s">
        <v>86</v>
      </c>
      <c r="O378" s="1" t="s">
        <v>137</v>
      </c>
      <c r="P378" s="1" t="s">
        <v>124</v>
      </c>
      <c r="Q378" s="16">
        <v>6</v>
      </c>
      <c r="R378" s="16">
        <v>4</v>
      </c>
      <c r="S378" s="16">
        <v>1</v>
      </c>
      <c r="AT378" s="1">
        <v>1</v>
      </c>
      <c r="BJ378" s="1">
        <v>10</v>
      </c>
      <c r="BQ378" s="16">
        <v>30</v>
      </c>
      <c r="BW378" s="14" t="str">
        <f t="shared" si="56"/>
        <v/>
      </c>
      <c r="BX378" s="15">
        <f t="shared" si="57"/>
        <v>10</v>
      </c>
      <c r="BY378" s="15">
        <f t="shared" si="58"/>
        <v>30</v>
      </c>
      <c r="BZ378" s="14" t="str">
        <f t="shared" si="59"/>
        <v/>
      </c>
      <c r="CA378" s="14" t="str">
        <f t="shared" si="60"/>
        <v/>
      </c>
      <c r="CB378" s="14" t="str">
        <f t="shared" si="61"/>
        <v/>
      </c>
      <c r="CC378" s="14" t="str">
        <f t="shared" si="62"/>
        <v/>
      </c>
      <c r="CD378" s="14" t="str">
        <f t="shared" si="63"/>
        <v/>
      </c>
      <c r="CE378" s="14" t="str">
        <f t="shared" si="64"/>
        <v/>
      </c>
      <c r="CF378" s="14" t="str">
        <f t="shared" si="65"/>
        <v>Y</v>
      </c>
    </row>
    <row r="379" spans="1:84" x14ac:dyDescent="0.3">
      <c r="A379" s="1">
        <v>2017</v>
      </c>
      <c r="B379" s="1">
        <v>12</v>
      </c>
      <c r="C379" s="1">
        <v>2</v>
      </c>
      <c r="D379" s="1" t="str">
        <f t="shared" si="55"/>
        <v>12/2/2017</v>
      </c>
      <c r="E379" s="1" t="s">
        <v>98</v>
      </c>
      <c r="F379" s="1" t="s">
        <v>126</v>
      </c>
      <c r="G379" s="12" t="str">
        <f>VLOOKUP($F379,[1]SITES!$A$1:$I$35,6,FALSE)</f>
        <v>Nearshore</v>
      </c>
      <c r="H379" s="12" t="str">
        <f>VLOOKUP($F379,[1]SITES!$A$1:$I$35,7,FALSE)</f>
        <v>Island</v>
      </c>
      <c r="I379" s="12" t="str">
        <f>VLOOKUP($F379,[1]SITES!$A$1:$I$35,8,FALSE)</f>
        <v>Nearshore</v>
      </c>
      <c r="J379" s="1" t="s">
        <v>85</v>
      </c>
      <c r="K379" s="16">
        <v>2017</v>
      </c>
      <c r="L379" s="1">
        <v>4</v>
      </c>
      <c r="M379" s="1" t="s">
        <v>86</v>
      </c>
      <c r="O379" s="1" t="s">
        <v>137</v>
      </c>
      <c r="P379" s="1" t="s">
        <v>97</v>
      </c>
      <c r="Q379" s="16">
        <v>13</v>
      </c>
      <c r="R379" s="16">
        <v>8</v>
      </c>
      <c r="S379" s="16">
        <v>2</v>
      </c>
      <c r="BQ379" s="16">
        <v>3</v>
      </c>
      <c r="BW379" s="14" t="str">
        <f t="shared" si="56"/>
        <v/>
      </c>
      <c r="BX379" s="15" t="str">
        <f t="shared" si="57"/>
        <v/>
      </c>
      <c r="BY379" s="15">
        <f t="shared" si="58"/>
        <v>3</v>
      </c>
      <c r="BZ379" s="14" t="str">
        <f t="shared" si="59"/>
        <v/>
      </c>
      <c r="CA379" s="14" t="str">
        <f t="shared" si="60"/>
        <v/>
      </c>
      <c r="CB379" s="14" t="str">
        <f t="shared" si="61"/>
        <v/>
      </c>
      <c r="CC379" s="14" t="str">
        <f t="shared" si="62"/>
        <v/>
      </c>
      <c r="CD379" s="14" t="str">
        <f t="shared" si="63"/>
        <v/>
      </c>
      <c r="CE379" s="14" t="str">
        <f t="shared" si="64"/>
        <v/>
      </c>
      <c r="CF379" s="14" t="str">
        <f t="shared" si="65"/>
        <v>N</v>
      </c>
    </row>
    <row r="380" spans="1:84" x14ac:dyDescent="0.3">
      <c r="A380" s="1">
        <v>2017</v>
      </c>
      <c r="B380" s="1">
        <v>12</v>
      </c>
      <c r="C380" s="1">
        <v>2</v>
      </c>
      <c r="D380" s="1" t="str">
        <f t="shared" si="55"/>
        <v>12/2/2017</v>
      </c>
      <c r="E380" s="1" t="s">
        <v>98</v>
      </c>
      <c r="F380" s="1" t="s">
        <v>126</v>
      </c>
      <c r="G380" s="12" t="str">
        <f>VLOOKUP($F380,[1]SITES!$A$1:$I$35,6,FALSE)</f>
        <v>Nearshore</v>
      </c>
      <c r="H380" s="12" t="str">
        <f>VLOOKUP($F380,[1]SITES!$A$1:$I$35,7,FALSE)</f>
        <v>Island</v>
      </c>
      <c r="I380" s="12" t="str">
        <f>VLOOKUP($F380,[1]SITES!$A$1:$I$35,8,FALSE)</f>
        <v>Nearshore</v>
      </c>
      <c r="J380" s="1" t="s">
        <v>85</v>
      </c>
      <c r="K380" s="16">
        <v>2017</v>
      </c>
      <c r="L380" s="1">
        <v>4</v>
      </c>
      <c r="M380" s="1" t="s">
        <v>86</v>
      </c>
      <c r="O380" s="1" t="s">
        <v>137</v>
      </c>
      <c r="P380" s="1" t="s">
        <v>124</v>
      </c>
      <c r="Q380" s="16">
        <v>11</v>
      </c>
      <c r="R380" s="16">
        <v>8</v>
      </c>
      <c r="S380" s="16">
        <v>3</v>
      </c>
      <c r="T380" s="1">
        <v>20</v>
      </c>
      <c r="AT380" s="1">
        <v>3</v>
      </c>
      <c r="BJ380" s="1">
        <v>15</v>
      </c>
      <c r="BQ380" s="16">
        <v>5</v>
      </c>
      <c r="BW380" s="14" t="str">
        <f t="shared" si="56"/>
        <v/>
      </c>
      <c r="BX380" s="15">
        <f t="shared" si="57"/>
        <v>15</v>
      </c>
      <c r="BY380" s="15">
        <f t="shared" si="58"/>
        <v>5</v>
      </c>
      <c r="BZ380" s="14" t="str">
        <f t="shared" si="59"/>
        <v/>
      </c>
      <c r="CA380" s="14">
        <f t="shared" si="60"/>
        <v>20</v>
      </c>
      <c r="CB380" s="14" t="str">
        <f t="shared" si="61"/>
        <v/>
      </c>
      <c r="CC380" s="14" t="str">
        <f t="shared" si="62"/>
        <v/>
      </c>
      <c r="CD380" s="14" t="str">
        <f t="shared" si="63"/>
        <v/>
      </c>
      <c r="CE380" s="14" t="str">
        <f t="shared" si="64"/>
        <v/>
      </c>
      <c r="CF380" s="14" t="str">
        <f t="shared" si="65"/>
        <v>Y</v>
      </c>
    </row>
    <row r="381" spans="1:84" x14ac:dyDescent="0.3">
      <c r="A381" s="1">
        <v>2017</v>
      </c>
      <c r="B381" s="1">
        <v>12</v>
      </c>
      <c r="C381" s="1">
        <v>2</v>
      </c>
      <c r="D381" s="1" t="str">
        <f t="shared" si="55"/>
        <v>12/2/2017</v>
      </c>
      <c r="E381" s="1" t="s">
        <v>98</v>
      </c>
      <c r="F381" s="1" t="s">
        <v>126</v>
      </c>
      <c r="G381" s="12" t="str">
        <f>VLOOKUP($F381,[1]SITES!$A$1:$I$35,6,FALSE)</f>
        <v>Nearshore</v>
      </c>
      <c r="H381" s="12" t="str">
        <f>VLOOKUP($F381,[1]SITES!$A$1:$I$35,7,FALSE)</f>
        <v>Island</v>
      </c>
      <c r="I381" s="12" t="str">
        <f>VLOOKUP($F381,[1]SITES!$A$1:$I$35,8,FALSE)</f>
        <v>Nearshore</v>
      </c>
      <c r="J381" s="1" t="s">
        <v>85</v>
      </c>
      <c r="K381" s="16">
        <v>2017</v>
      </c>
      <c r="L381" s="1">
        <v>4</v>
      </c>
      <c r="M381" s="1" t="s">
        <v>86</v>
      </c>
      <c r="O381" s="1" t="s">
        <v>137</v>
      </c>
      <c r="P381" s="1" t="s">
        <v>130</v>
      </c>
      <c r="Q381" s="16">
        <v>6</v>
      </c>
      <c r="R381" s="16">
        <v>4</v>
      </c>
      <c r="S381" s="16">
        <v>1.5</v>
      </c>
      <c r="AC381" s="1" t="s">
        <v>95</v>
      </c>
      <c r="AD381" s="1">
        <v>5</v>
      </c>
      <c r="AI381" s="1">
        <v>15</v>
      </c>
      <c r="BQ381" s="16">
        <v>30</v>
      </c>
      <c r="BW381" s="14" t="str">
        <f t="shared" si="56"/>
        <v/>
      </c>
      <c r="BX381" s="15" t="str">
        <f t="shared" si="57"/>
        <v/>
      </c>
      <c r="BY381" s="15">
        <f t="shared" si="58"/>
        <v>30</v>
      </c>
      <c r="BZ381" s="14" t="str">
        <f t="shared" si="59"/>
        <v/>
      </c>
      <c r="CA381" s="14" t="str">
        <f t="shared" si="60"/>
        <v/>
      </c>
      <c r="CB381" s="14">
        <f t="shared" si="61"/>
        <v>5</v>
      </c>
      <c r="CC381" s="14" t="str">
        <f t="shared" si="62"/>
        <v/>
      </c>
      <c r="CD381" s="14" t="str">
        <f t="shared" si="63"/>
        <v/>
      </c>
      <c r="CE381" s="14" t="str">
        <f t="shared" si="64"/>
        <v/>
      </c>
      <c r="CF381" s="14" t="str">
        <f t="shared" si="65"/>
        <v>N</v>
      </c>
    </row>
    <row r="382" spans="1:84" x14ac:dyDescent="0.3">
      <c r="A382" s="1">
        <v>2017</v>
      </c>
      <c r="B382" s="1">
        <v>12</v>
      </c>
      <c r="C382" s="1">
        <v>2</v>
      </c>
      <c r="D382" s="1" t="str">
        <f t="shared" si="55"/>
        <v>12/2/2017</v>
      </c>
      <c r="E382" s="1" t="s">
        <v>98</v>
      </c>
      <c r="F382" s="1" t="s">
        <v>126</v>
      </c>
      <c r="G382" s="12" t="str">
        <f>VLOOKUP($F382,[1]SITES!$A$1:$I$35,6,FALSE)</f>
        <v>Nearshore</v>
      </c>
      <c r="H382" s="12" t="str">
        <f>VLOOKUP($F382,[1]SITES!$A$1:$I$35,7,FALSE)</f>
        <v>Island</v>
      </c>
      <c r="I382" s="12" t="str">
        <f>VLOOKUP($F382,[1]SITES!$A$1:$I$35,8,FALSE)</f>
        <v>Nearshore</v>
      </c>
      <c r="J382" s="1" t="s">
        <v>85</v>
      </c>
      <c r="K382" s="16">
        <v>2017</v>
      </c>
      <c r="L382" s="1">
        <v>4</v>
      </c>
      <c r="M382" s="1" t="s">
        <v>86</v>
      </c>
      <c r="O382" s="1" t="s">
        <v>137</v>
      </c>
      <c r="P382" s="1" t="s">
        <v>119</v>
      </c>
      <c r="Q382" s="16">
        <v>12</v>
      </c>
      <c r="R382" s="16">
        <v>10</v>
      </c>
      <c r="S382" s="16">
        <v>3</v>
      </c>
      <c r="T382" s="1">
        <v>10</v>
      </c>
      <c r="AI382" s="1">
        <v>10</v>
      </c>
      <c r="AT382" s="1">
        <v>5</v>
      </c>
      <c r="BQ382" s="16">
        <v>10</v>
      </c>
      <c r="BW382" s="14" t="str">
        <f t="shared" si="56"/>
        <v/>
      </c>
      <c r="BX382" s="15" t="str">
        <f t="shared" si="57"/>
        <v/>
      </c>
      <c r="BY382" s="15">
        <f t="shared" si="58"/>
        <v>10</v>
      </c>
      <c r="BZ382" s="14" t="str">
        <f t="shared" si="59"/>
        <v/>
      </c>
      <c r="CA382" s="14">
        <f t="shared" si="60"/>
        <v>10</v>
      </c>
      <c r="CB382" s="14" t="str">
        <f t="shared" si="61"/>
        <v/>
      </c>
      <c r="CC382" s="14" t="str">
        <f t="shared" si="62"/>
        <v/>
      </c>
      <c r="CD382" s="14" t="str">
        <f t="shared" si="63"/>
        <v/>
      </c>
      <c r="CE382" s="14" t="str">
        <f t="shared" si="64"/>
        <v/>
      </c>
      <c r="CF382" s="14" t="str">
        <f t="shared" si="65"/>
        <v>N</v>
      </c>
    </row>
    <row r="383" spans="1:84" x14ac:dyDescent="0.3">
      <c r="A383" s="1">
        <v>2017</v>
      </c>
      <c r="B383" s="1">
        <v>12</v>
      </c>
      <c r="C383" s="1">
        <v>2</v>
      </c>
      <c r="D383" s="1" t="str">
        <f t="shared" si="55"/>
        <v>12/2/2017</v>
      </c>
      <c r="E383" s="1" t="s">
        <v>98</v>
      </c>
      <c r="F383" s="1" t="s">
        <v>126</v>
      </c>
      <c r="G383" s="12" t="str">
        <f>VLOOKUP($F383,[1]SITES!$A$1:$I$35,6,FALSE)</f>
        <v>Nearshore</v>
      </c>
      <c r="H383" s="12" t="str">
        <f>VLOOKUP($F383,[1]SITES!$A$1:$I$35,7,FALSE)</f>
        <v>Island</v>
      </c>
      <c r="I383" s="12" t="str">
        <f>VLOOKUP($F383,[1]SITES!$A$1:$I$35,8,FALSE)</f>
        <v>Nearshore</v>
      </c>
      <c r="J383" s="1" t="s">
        <v>85</v>
      </c>
      <c r="K383" s="16">
        <v>2017</v>
      </c>
      <c r="L383" s="1">
        <v>4</v>
      </c>
      <c r="M383" s="1" t="s">
        <v>86</v>
      </c>
      <c r="O383" s="1" t="s">
        <v>137</v>
      </c>
      <c r="P383" s="1" t="s">
        <v>97</v>
      </c>
      <c r="Q383" s="16">
        <v>45</v>
      </c>
      <c r="R383" s="16">
        <v>38</v>
      </c>
      <c r="S383" s="16">
        <v>18</v>
      </c>
      <c r="AC383" s="1" t="s">
        <v>95</v>
      </c>
      <c r="AD383" s="1">
        <v>5</v>
      </c>
      <c r="BG383" s="17" t="s">
        <v>211</v>
      </c>
      <c r="BJ383" s="1">
        <v>5</v>
      </c>
      <c r="BQ383" s="16">
        <v>5</v>
      </c>
      <c r="BW383" s="14" t="str">
        <f t="shared" si="56"/>
        <v/>
      </c>
      <c r="BX383" s="15">
        <f t="shared" si="57"/>
        <v>5</v>
      </c>
      <c r="BY383" s="15">
        <f t="shared" si="58"/>
        <v>5</v>
      </c>
      <c r="BZ383" s="14" t="str">
        <f t="shared" si="59"/>
        <v/>
      </c>
      <c r="CA383" s="14" t="str">
        <f t="shared" si="60"/>
        <v/>
      </c>
      <c r="CB383" s="14">
        <f t="shared" si="61"/>
        <v>5</v>
      </c>
      <c r="CC383" s="14" t="str">
        <f t="shared" si="62"/>
        <v/>
      </c>
      <c r="CD383" s="14" t="str">
        <f t="shared" si="63"/>
        <v/>
      </c>
      <c r="CE383" s="14" t="str">
        <f t="shared" si="64"/>
        <v/>
      </c>
      <c r="CF383" s="14" t="str">
        <f t="shared" si="65"/>
        <v>Y</v>
      </c>
    </row>
    <row r="384" spans="1:84" x14ac:dyDescent="0.3">
      <c r="A384" s="1">
        <v>2017</v>
      </c>
      <c r="B384" s="1">
        <v>12</v>
      </c>
      <c r="C384" s="1">
        <v>2</v>
      </c>
      <c r="D384" s="1" t="str">
        <f t="shared" si="55"/>
        <v>12/2/2017</v>
      </c>
      <c r="E384" s="1" t="s">
        <v>98</v>
      </c>
      <c r="F384" s="1" t="s">
        <v>126</v>
      </c>
      <c r="G384" s="12" t="str">
        <f>VLOOKUP($F384,[1]SITES!$A$1:$I$35,6,FALSE)</f>
        <v>Nearshore</v>
      </c>
      <c r="H384" s="12" t="str">
        <f>VLOOKUP($F384,[1]SITES!$A$1:$I$35,7,FALSE)</f>
        <v>Island</v>
      </c>
      <c r="I384" s="12" t="str">
        <f>VLOOKUP($F384,[1]SITES!$A$1:$I$35,8,FALSE)</f>
        <v>Nearshore</v>
      </c>
      <c r="J384" s="1" t="s">
        <v>85</v>
      </c>
      <c r="K384" s="16">
        <v>2017</v>
      </c>
      <c r="L384" s="1">
        <v>4</v>
      </c>
      <c r="M384" s="1" t="s">
        <v>86</v>
      </c>
      <c r="O384" s="1" t="s">
        <v>137</v>
      </c>
      <c r="P384" s="1" t="s">
        <v>124</v>
      </c>
      <c r="Q384" s="16">
        <v>35</v>
      </c>
      <c r="R384" s="16">
        <v>29</v>
      </c>
      <c r="S384" s="16">
        <v>11</v>
      </c>
      <c r="T384" s="1">
        <v>2</v>
      </c>
      <c r="V384" s="1">
        <v>1</v>
      </c>
      <c r="Y384" s="1" t="s">
        <v>141</v>
      </c>
      <c r="Z384" s="1">
        <v>5</v>
      </c>
      <c r="AR384" s="1" t="s">
        <v>43</v>
      </c>
      <c r="AS384" s="1">
        <v>1</v>
      </c>
      <c r="AT384" s="1">
        <v>3</v>
      </c>
      <c r="BJ384" s="1">
        <v>10</v>
      </c>
      <c r="BQ384" s="16">
        <v>5</v>
      </c>
      <c r="BW384" s="14" t="str">
        <f t="shared" si="56"/>
        <v/>
      </c>
      <c r="BX384" s="15">
        <f t="shared" si="57"/>
        <v>10</v>
      </c>
      <c r="BY384" s="15">
        <f t="shared" si="58"/>
        <v>5</v>
      </c>
      <c r="BZ384" s="14" t="str">
        <f t="shared" si="59"/>
        <v/>
      </c>
      <c r="CA384" s="14">
        <f t="shared" si="60"/>
        <v>8</v>
      </c>
      <c r="CB384" s="14" t="str">
        <f t="shared" si="61"/>
        <v/>
      </c>
      <c r="CC384" s="14" t="str">
        <f t="shared" si="62"/>
        <v/>
      </c>
      <c r="CD384" s="14" t="str">
        <f t="shared" si="63"/>
        <v/>
      </c>
      <c r="CE384" s="14" t="str">
        <f t="shared" si="64"/>
        <v/>
      </c>
      <c r="CF384" s="14" t="str">
        <f t="shared" si="65"/>
        <v>Y</v>
      </c>
    </row>
    <row r="385" spans="1:84" x14ac:dyDescent="0.3">
      <c r="A385" s="1">
        <v>2017</v>
      </c>
      <c r="B385" s="1">
        <v>12</v>
      </c>
      <c r="C385" s="1">
        <v>2</v>
      </c>
      <c r="D385" s="1" t="str">
        <f t="shared" si="55"/>
        <v>12/2/2017</v>
      </c>
      <c r="E385" s="1" t="s">
        <v>98</v>
      </c>
      <c r="F385" s="1" t="s">
        <v>126</v>
      </c>
      <c r="G385" s="12" t="str">
        <f>VLOOKUP($F385,[1]SITES!$A$1:$I$35,6,FALSE)</f>
        <v>Nearshore</v>
      </c>
      <c r="H385" s="12" t="str">
        <f>VLOOKUP($F385,[1]SITES!$A$1:$I$35,7,FALSE)</f>
        <v>Island</v>
      </c>
      <c r="I385" s="12" t="str">
        <f>VLOOKUP($F385,[1]SITES!$A$1:$I$35,8,FALSE)</f>
        <v>Nearshore</v>
      </c>
      <c r="J385" s="1" t="s">
        <v>85</v>
      </c>
      <c r="K385" s="16">
        <v>2017</v>
      </c>
      <c r="L385" s="1">
        <v>4</v>
      </c>
      <c r="M385" s="1" t="s">
        <v>86</v>
      </c>
      <c r="O385" s="1" t="s">
        <v>137</v>
      </c>
      <c r="P385" s="1" t="s">
        <v>119</v>
      </c>
      <c r="Q385" s="16">
        <v>19</v>
      </c>
      <c r="R385" s="16">
        <v>18</v>
      </c>
      <c r="S385" s="16">
        <v>4</v>
      </c>
      <c r="T385" s="1">
        <v>1</v>
      </c>
      <c r="AT385" s="1">
        <v>1</v>
      </c>
      <c r="BQ385" s="16">
        <v>2</v>
      </c>
      <c r="BW385" s="14" t="str">
        <f t="shared" si="56"/>
        <v/>
      </c>
      <c r="BX385" s="15" t="str">
        <f t="shared" si="57"/>
        <v/>
      </c>
      <c r="BY385" s="15">
        <f t="shared" si="58"/>
        <v>2</v>
      </c>
      <c r="BZ385" s="14" t="str">
        <f t="shared" si="59"/>
        <v/>
      </c>
      <c r="CA385" s="14">
        <f t="shared" si="60"/>
        <v>1</v>
      </c>
      <c r="CB385" s="14" t="str">
        <f t="shared" si="61"/>
        <v/>
      </c>
      <c r="CC385" s="14" t="str">
        <f t="shared" si="62"/>
        <v/>
      </c>
      <c r="CD385" s="14" t="str">
        <f t="shared" si="63"/>
        <v/>
      </c>
      <c r="CE385" s="14" t="str">
        <f t="shared" si="64"/>
        <v/>
      </c>
      <c r="CF385" s="14" t="str">
        <f t="shared" si="65"/>
        <v>N</v>
      </c>
    </row>
    <row r="386" spans="1:84" x14ac:dyDescent="0.3">
      <c r="A386" s="1">
        <v>2017</v>
      </c>
      <c r="B386" s="1">
        <v>12</v>
      </c>
      <c r="C386" s="1">
        <v>2</v>
      </c>
      <c r="D386" s="1" t="str">
        <f t="shared" ref="D386:D449" si="66">CONCATENATE(B386,"/",C386,"/",A386)</f>
        <v>12/2/2017</v>
      </c>
      <c r="E386" s="1" t="s">
        <v>98</v>
      </c>
      <c r="F386" s="1" t="s">
        <v>126</v>
      </c>
      <c r="G386" s="12" t="str">
        <f>VLOOKUP($F386,[1]SITES!$A$1:$I$35,6,FALSE)</f>
        <v>Nearshore</v>
      </c>
      <c r="H386" s="12" t="str">
        <f>VLOOKUP($F386,[1]SITES!$A$1:$I$35,7,FALSE)</f>
        <v>Island</v>
      </c>
      <c r="I386" s="12" t="str">
        <f>VLOOKUP($F386,[1]SITES!$A$1:$I$35,8,FALSE)</f>
        <v>Nearshore</v>
      </c>
      <c r="J386" s="1" t="s">
        <v>85</v>
      </c>
      <c r="K386" s="16">
        <v>2017</v>
      </c>
      <c r="L386" s="1">
        <v>4</v>
      </c>
      <c r="M386" s="1" t="s">
        <v>86</v>
      </c>
      <c r="O386" s="1" t="s">
        <v>137</v>
      </c>
      <c r="P386" s="1" t="s">
        <v>124</v>
      </c>
      <c r="Q386" s="16">
        <v>9</v>
      </c>
      <c r="R386" s="16">
        <v>5</v>
      </c>
      <c r="S386" s="16">
        <v>1.5</v>
      </c>
      <c r="T386" s="1">
        <v>5</v>
      </c>
      <c r="AC386" s="1" t="s">
        <v>95</v>
      </c>
      <c r="AD386" s="1">
        <v>5</v>
      </c>
      <c r="AT386" s="1">
        <v>2</v>
      </c>
      <c r="BQ386" s="16">
        <v>5</v>
      </c>
      <c r="BW386" s="14" t="str">
        <f t="shared" ref="BW386:BW449" si="67">IF(SUM(BS386,BU386)&gt;0,SUM(BS386,BU386),"")</f>
        <v/>
      </c>
      <c r="BX386" s="15" t="str">
        <f t="shared" ref="BX386:BX449" si="68">IF(SUM(BI386:BL386)&gt;0,SUM(BI386:BL386),"")</f>
        <v/>
      </c>
      <c r="BY386" s="15">
        <f t="shared" ref="BY386:BY449" si="69">IF(SUM(BQ386:BR386)&gt;0,SUM(BQ386:BR386),"")</f>
        <v>5</v>
      </c>
      <c r="BZ386" s="14" t="str">
        <f t="shared" ref="BZ386:BZ449" si="70">IF(SUM(BD386,BF386)&gt;0,SUM(BD386,BF386),"")</f>
        <v/>
      </c>
      <c r="CA386" s="14">
        <f t="shared" ref="CA386:CA449" si="71">IF(SUM(T386:X386,Z386,AB386)&gt;0,SUM(T386:X386,Z386,AB386),"")</f>
        <v>5</v>
      </c>
      <c r="CB386" s="14">
        <f t="shared" ref="CB386:CB449" si="72">IF(SUM(AD386,AF386,AH386)&gt;0,SUM(AD386,AF386,AH386),"")</f>
        <v>5</v>
      </c>
      <c r="CC386" s="14" t="str">
        <f t="shared" ref="CC386:CC449" si="73">IF(SUM(AK386,AM386)&gt;0,SUM(AK386,AM386),"")</f>
        <v/>
      </c>
      <c r="CD386" s="14" t="str">
        <f t="shared" ref="CD386:CD449" si="74">IF(SUM(AO386,AQ386)&gt;0,SUM(AO386,AQ386),"")</f>
        <v/>
      </c>
      <c r="CE386" s="14" t="str">
        <f t="shared" ref="CE386:CE449" si="75">IF(SUM(AV386,AX386)&gt;0,SUM(AV386,AX386),"")</f>
        <v/>
      </c>
      <c r="CF386" s="14" t="str">
        <f t="shared" ref="CF386:CF449" si="76">IF(SUM(BW386:BX386)&gt;0,"Y","N")</f>
        <v>N</v>
      </c>
    </row>
    <row r="387" spans="1:84" x14ac:dyDescent="0.3">
      <c r="A387" s="1">
        <v>2017</v>
      </c>
      <c r="B387" s="1">
        <v>12</v>
      </c>
      <c r="C387" s="1">
        <v>2</v>
      </c>
      <c r="D387" s="1" t="str">
        <f t="shared" si="66"/>
        <v>12/2/2017</v>
      </c>
      <c r="E387" s="1" t="s">
        <v>98</v>
      </c>
      <c r="F387" s="1" t="s">
        <v>126</v>
      </c>
      <c r="G387" s="12" t="str">
        <f>VLOOKUP($F387,[1]SITES!$A$1:$I$35,6,FALSE)</f>
        <v>Nearshore</v>
      </c>
      <c r="H387" s="12" t="str">
        <f>VLOOKUP($F387,[1]SITES!$A$1:$I$35,7,FALSE)</f>
        <v>Island</v>
      </c>
      <c r="I387" s="12" t="str">
        <f>VLOOKUP($F387,[1]SITES!$A$1:$I$35,8,FALSE)</f>
        <v>Nearshore</v>
      </c>
      <c r="J387" s="1" t="s">
        <v>85</v>
      </c>
      <c r="K387" s="16">
        <v>2017</v>
      </c>
      <c r="L387" s="1">
        <v>4</v>
      </c>
      <c r="M387" s="1" t="s">
        <v>86</v>
      </c>
      <c r="O387" s="1" t="s">
        <v>137</v>
      </c>
      <c r="P387" s="1" t="s">
        <v>124</v>
      </c>
      <c r="Q387" s="16">
        <v>24</v>
      </c>
      <c r="R387" s="16">
        <v>17</v>
      </c>
      <c r="S387" s="16">
        <v>3</v>
      </c>
      <c r="T387" s="1">
        <v>40</v>
      </c>
      <c r="AT387" s="1">
        <v>3</v>
      </c>
      <c r="BI387" s="1">
        <v>5</v>
      </c>
      <c r="BJ387" s="1">
        <v>10</v>
      </c>
      <c r="BQ387" s="16">
        <v>15</v>
      </c>
      <c r="BW387" s="14" t="str">
        <f t="shared" si="67"/>
        <v/>
      </c>
      <c r="BX387" s="15">
        <f t="shared" si="68"/>
        <v>15</v>
      </c>
      <c r="BY387" s="15">
        <f t="shared" si="69"/>
        <v>15</v>
      </c>
      <c r="BZ387" s="14" t="str">
        <f t="shared" si="70"/>
        <v/>
      </c>
      <c r="CA387" s="14">
        <f t="shared" si="71"/>
        <v>40</v>
      </c>
      <c r="CB387" s="14" t="str">
        <f t="shared" si="72"/>
        <v/>
      </c>
      <c r="CC387" s="14" t="str">
        <f t="shared" si="73"/>
        <v/>
      </c>
      <c r="CD387" s="14" t="str">
        <f t="shared" si="74"/>
        <v/>
      </c>
      <c r="CE387" s="14" t="str">
        <f t="shared" si="75"/>
        <v/>
      </c>
      <c r="CF387" s="14" t="str">
        <f t="shared" si="76"/>
        <v>Y</v>
      </c>
    </row>
    <row r="388" spans="1:84" x14ac:dyDescent="0.3">
      <c r="A388" s="1">
        <v>2017</v>
      </c>
      <c r="B388" s="1">
        <v>12</v>
      </c>
      <c r="C388" s="1">
        <v>2</v>
      </c>
      <c r="D388" s="1" t="str">
        <f t="shared" si="66"/>
        <v>12/2/2017</v>
      </c>
      <c r="E388" s="1" t="s">
        <v>98</v>
      </c>
      <c r="F388" s="1" t="s">
        <v>126</v>
      </c>
      <c r="G388" s="12" t="str">
        <f>VLOOKUP($F388,[1]SITES!$A$1:$I$35,6,FALSE)</f>
        <v>Nearshore</v>
      </c>
      <c r="H388" s="12" t="str">
        <f>VLOOKUP($F388,[1]SITES!$A$1:$I$35,7,FALSE)</f>
        <v>Island</v>
      </c>
      <c r="I388" s="12" t="str">
        <f>VLOOKUP($F388,[1]SITES!$A$1:$I$35,8,FALSE)</f>
        <v>Nearshore</v>
      </c>
      <c r="J388" s="1" t="s">
        <v>85</v>
      </c>
      <c r="K388" s="16">
        <v>2017</v>
      </c>
      <c r="L388" s="1">
        <v>4</v>
      </c>
      <c r="M388" s="1" t="s">
        <v>86</v>
      </c>
      <c r="O388" s="1" t="s">
        <v>137</v>
      </c>
      <c r="P388" s="1" t="s">
        <v>124</v>
      </c>
      <c r="Q388" s="16">
        <v>17</v>
      </c>
      <c r="R388" s="16">
        <v>15</v>
      </c>
      <c r="S388" s="16">
        <v>7</v>
      </c>
      <c r="AT388" s="1">
        <v>5</v>
      </c>
      <c r="AU388" s="1" t="s">
        <v>142</v>
      </c>
      <c r="AV388" s="1">
        <v>20</v>
      </c>
      <c r="BI388" s="1">
        <v>3</v>
      </c>
      <c r="BJ388" s="1">
        <v>20</v>
      </c>
      <c r="BQ388" s="16">
        <v>5</v>
      </c>
      <c r="BS388" s="18">
        <v>5</v>
      </c>
      <c r="BT388" s="1" t="s">
        <v>107</v>
      </c>
      <c r="BW388" s="14">
        <f t="shared" si="67"/>
        <v>5</v>
      </c>
      <c r="BX388" s="15">
        <f t="shared" si="68"/>
        <v>23</v>
      </c>
      <c r="BY388" s="15">
        <f t="shared" si="69"/>
        <v>5</v>
      </c>
      <c r="BZ388" s="14" t="str">
        <f t="shared" si="70"/>
        <v/>
      </c>
      <c r="CA388" s="14" t="str">
        <f t="shared" si="71"/>
        <v/>
      </c>
      <c r="CB388" s="14" t="str">
        <f t="shared" si="72"/>
        <v/>
      </c>
      <c r="CC388" s="14" t="str">
        <f t="shared" si="73"/>
        <v/>
      </c>
      <c r="CD388" s="14" t="str">
        <f t="shared" si="74"/>
        <v/>
      </c>
      <c r="CE388" s="14">
        <f t="shared" si="75"/>
        <v>20</v>
      </c>
      <c r="CF388" s="14" t="str">
        <f t="shared" si="76"/>
        <v>Y</v>
      </c>
    </row>
    <row r="389" spans="1:84" x14ac:dyDescent="0.3">
      <c r="A389" s="1">
        <v>2017</v>
      </c>
      <c r="B389" s="1">
        <v>12</v>
      </c>
      <c r="C389" s="1">
        <v>2</v>
      </c>
      <c r="D389" s="1" t="str">
        <f t="shared" si="66"/>
        <v>12/2/2017</v>
      </c>
      <c r="E389" s="1" t="s">
        <v>98</v>
      </c>
      <c r="F389" s="1" t="s">
        <v>126</v>
      </c>
      <c r="G389" s="12" t="str">
        <f>VLOOKUP($F389,[1]SITES!$A$1:$I$35,6,FALSE)</f>
        <v>Nearshore</v>
      </c>
      <c r="H389" s="12" t="str">
        <f>VLOOKUP($F389,[1]SITES!$A$1:$I$35,7,FALSE)</f>
        <v>Island</v>
      </c>
      <c r="I389" s="12" t="str">
        <f>VLOOKUP($F389,[1]SITES!$A$1:$I$35,8,FALSE)</f>
        <v>Nearshore</v>
      </c>
      <c r="J389" s="1" t="s">
        <v>85</v>
      </c>
      <c r="K389" s="16">
        <v>2017</v>
      </c>
      <c r="L389" s="1">
        <v>5</v>
      </c>
      <c r="M389" s="1" t="s">
        <v>86</v>
      </c>
      <c r="O389" s="1" t="s">
        <v>143</v>
      </c>
      <c r="P389" s="1" t="s">
        <v>119</v>
      </c>
      <c r="Q389" s="16">
        <v>17</v>
      </c>
      <c r="R389" s="16">
        <v>13</v>
      </c>
      <c r="S389" s="16">
        <v>6</v>
      </c>
      <c r="T389" s="1">
        <v>2</v>
      </c>
      <c r="AJ389" s="1" t="s">
        <v>109</v>
      </c>
      <c r="AK389" s="1">
        <v>2</v>
      </c>
      <c r="AT389" s="1">
        <v>1</v>
      </c>
      <c r="BJ389" s="1">
        <v>3</v>
      </c>
      <c r="BQ389" s="16">
        <v>8</v>
      </c>
      <c r="BW389" s="14" t="str">
        <f t="shared" si="67"/>
        <v/>
      </c>
      <c r="BX389" s="15">
        <f t="shared" si="68"/>
        <v>3</v>
      </c>
      <c r="BY389" s="15">
        <f t="shared" si="69"/>
        <v>8</v>
      </c>
      <c r="BZ389" s="14" t="str">
        <f t="shared" si="70"/>
        <v/>
      </c>
      <c r="CA389" s="14">
        <f t="shared" si="71"/>
        <v>2</v>
      </c>
      <c r="CB389" s="14" t="str">
        <f t="shared" si="72"/>
        <v/>
      </c>
      <c r="CC389" s="14">
        <f t="shared" si="73"/>
        <v>2</v>
      </c>
      <c r="CD389" s="14" t="str">
        <f t="shared" si="74"/>
        <v/>
      </c>
      <c r="CE389" s="14" t="str">
        <f t="shared" si="75"/>
        <v/>
      </c>
      <c r="CF389" s="14" t="str">
        <f t="shared" si="76"/>
        <v>Y</v>
      </c>
    </row>
    <row r="390" spans="1:84" x14ac:dyDescent="0.3">
      <c r="A390" s="1">
        <v>2017</v>
      </c>
      <c r="B390" s="1">
        <v>12</v>
      </c>
      <c r="C390" s="1">
        <v>2</v>
      </c>
      <c r="D390" s="1" t="str">
        <f t="shared" si="66"/>
        <v>12/2/2017</v>
      </c>
      <c r="E390" s="1" t="s">
        <v>98</v>
      </c>
      <c r="F390" s="1" t="s">
        <v>126</v>
      </c>
      <c r="G390" s="12" t="str">
        <f>VLOOKUP($F390,[1]SITES!$A$1:$I$35,6,FALSE)</f>
        <v>Nearshore</v>
      </c>
      <c r="H390" s="12" t="str">
        <f>VLOOKUP($F390,[1]SITES!$A$1:$I$35,7,FALSE)</f>
        <v>Island</v>
      </c>
      <c r="I390" s="12" t="str">
        <f>VLOOKUP($F390,[1]SITES!$A$1:$I$35,8,FALSE)</f>
        <v>Nearshore</v>
      </c>
      <c r="J390" s="1" t="s">
        <v>85</v>
      </c>
      <c r="K390" s="16">
        <v>2017</v>
      </c>
      <c r="L390" s="1">
        <v>5</v>
      </c>
      <c r="M390" s="1" t="s">
        <v>86</v>
      </c>
      <c r="O390" s="1" t="s">
        <v>143</v>
      </c>
      <c r="P390" s="1" t="s">
        <v>155</v>
      </c>
      <c r="Q390" s="16">
        <v>22</v>
      </c>
      <c r="R390" s="16">
        <v>15</v>
      </c>
      <c r="S390" s="16">
        <v>16</v>
      </c>
      <c r="T390" s="1">
        <v>2</v>
      </c>
      <c r="BQ390" s="16">
        <v>10</v>
      </c>
      <c r="BW390" s="14" t="str">
        <f t="shared" si="67"/>
        <v/>
      </c>
      <c r="BX390" s="15" t="str">
        <f t="shared" si="68"/>
        <v/>
      </c>
      <c r="BY390" s="15">
        <f t="shared" si="69"/>
        <v>10</v>
      </c>
      <c r="BZ390" s="14" t="str">
        <f t="shared" si="70"/>
        <v/>
      </c>
      <c r="CA390" s="14">
        <f t="shared" si="71"/>
        <v>2</v>
      </c>
      <c r="CB390" s="14" t="str">
        <f t="shared" si="72"/>
        <v/>
      </c>
      <c r="CC390" s="14" t="str">
        <f t="shared" si="73"/>
        <v/>
      </c>
      <c r="CD390" s="14" t="str">
        <f t="shared" si="74"/>
        <v/>
      </c>
      <c r="CE390" s="14" t="str">
        <f t="shared" si="75"/>
        <v/>
      </c>
      <c r="CF390" s="14" t="str">
        <f t="shared" si="76"/>
        <v>N</v>
      </c>
    </row>
    <row r="391" spans="1:84" x14ac:dyDescent="0.3">
      <c r="A391" s="1">
        <v>2017</v>
      </c>
      <c r="B391" s="1">
        <v>12</v>
      </c>
      <c r="C391" s="1">
        <v>2</v>
      </c>
      <c r="D391" s="1" t="str">
        <f t="shared" si="66"/>
        <v>12/2/2017</v>
      </c>
      <c r="E391" s="1" t="s">
        <v>98</v>
      </c>
      <c r="F391" s="1" t="s">
        <v>126</v>
      </c>
      <c r="G391" s="12" t="str">
        <f>VLOOKUP($F391,[1]SITES!$A$1:$I$35,6,FALSE)</f>
        <v>Nearshore</v>
      </c>
      <c r="H391" s="12" t="str">
        <f>VLOOKUP($F391,[1]SITES!$A$1:$I$35,7,FALSE)</f>
        <v>Island</v>
      </c>
      <c r="I391" s="12" t="str">
        <f>VLOOKUP($F391,[1]SITES!$A$1:$I$35,8,FALSE)</f>
        <v>Nearshore</v>
      </c>
      <c r="J391" s="1" t="s">
        <v>85</v>
      </c>
      <c r="K391" s="16">
        <v>2017</v>
      </c>
      <c r="L391" s="1">
        <v>5</v>
      </c>
      <c r="M391" s="1" t="s">
        <v>86</v>
      </c>
      <c r="O391" s="1" t="s">
        <v>143</v>
      </c>
      <c r="P391" s="1" t="s">
        <v>123</v>
      </c>
      <c r="Q391" s="16">
        <v>28</v>
      </c>
      <c r="R391" s="16">
        <v>23</v>
      </c>
      <c r="S391" s="16">
        <v>7</v>
      </c>
      <c r="T391" s="1">
        <v>15</v>
      </c>
      <c r="BG391" s="17" t="s">
        <v>180</v>
      </c>
      <c r="BI391" s="1">
        <v>20</v>
      </c>
      <c r="BJ391" s="1">
        <v>10</v>
      </c>
      <c r="BQ391" s="16">
        <v>8</v>
      </c>
      <c r="BW391" s="14" t="str">
        <f t="shared" si="67"/>
        <v/>
      </c>
      <c r="BX391" s="15">
        <f t="shared" si="68"/>
        <v>30</v>
      </c>
      <c r="BY391" s="15">
        <f t="shared" si="69"/>
        <v>8</v>
      </c>
      <c r="BZ391" s="14" t="str">
        <f t="shared" si="70"/>
        <v/>
      </c>
      <c r="CA391" s="14">
        <f t="shared" si="71"/>
        <v>15</v>
      </c>
      <c r="CB391" s="14" t="str">
        <f t="shared" si="72"/>
        <v/>
      </c>
      <c r="CC391" s="14" t="str">
        <f t="shared" si="73"/>
        <v/>
      </c>
      <c r="CD391" s="14" t="str">
        <f t="shared" si="74"/>
        <v/>
      </c>
      <c r="CE391" s="14" t="str">
        <f t="shared" si="75"/>
        <v/>
      </c>
      <c r="CF391" s="14" t="str">
        <f t="shared" si="76"/>
        <v>Y</v>
      </c>
    </row>
    <row r="392" spans="1:84" x14ac:dyDescent="0.3">
      <c r="A392" s="1">
        <v>2017</v>
      </c>
      <c r="B392" s="1">
        <v>12</v>
      </c>
      <c r="C392" s="1">
        <v>2</v>
      </c>
      <c r="D392" s="1" t="str">
        <f t="shared" si="66"/>
        <v>12/2/2017</v>
      </c>
      <c r="E392" s="1" t="s">
        <v>98</v>
      </c>
      <c r="F392" s="1" t="s">
        <v>126</v>
      </c>
      <c r="G392" s="12" t="str">
        <f>VLOOKUP($F392,[1]SITES!$A$1:$I$35,6,FALSE)</f>
        <v>Nearshore</v>
      </c>
      <c r="H392" s="12" t="str">
        <f>VLOOKUP($F392,[1]SITES!$A$1:$I$35,7,FALSE)</f>
        <v>Island</v>
      </c>
      <c r="I392" s="12" t="str">
        <f>VLOOKUP($F392,[1]SITES!$A$1:$I$35,8,FALSE)</f>
        <v>Nearshore</v>
      </c>
      <c r="J392" s="1" t="s">
        <v>85</v>
      </c>
      <c r="K392" s="16">
        <v>2017</v>
      </c>
      <c r="L392" s="1">
        <v>5</v>
      </c>
      <c r="M392" s="1" t="s">
        <v>86</v>
      </c>
      <c r="O392" s="1" t="s">
        <v>143</v>
      </c>
      <c r="P392" s="1" t="s">
        <v>119</v>
      </c>
      <c r="Q392" s="16">
        <v>14</v>
      </c>
      <c r="R392" s="16">
        <v>11</v>
      </c>
      <c r="S392" s="16">
        <v>3</v>
      </c>
      <c r="T392" s="1">
        <v>6</v>
      </c>
      <c r="BG392" s="17" t="s">
        <v>181</v>
      </c>
      <c r="BI392" s="1">
        <v>1</v>
      </c>
      <c r="BW392" s="14" t="str">
        <f t="shared" si="67"/>
        <v/>
      </c>
      <c r="BX392" s="15">
        <f t="shared" si="68"/>
        <v>1</v>
      </c>
      <c r="BY392" s="15" t="str">
        <f t="shared" si="69"/>
        <v/>
      </c>
      <c r="BZ392" s="14" t="str">
        <f t="shared" si="70"/>
        <v/>
      </c>
      <c r="CA392" s="14">
        <f t="shared" si="71"/>
        <v>6</v>
      </c>
      <c r="CB392" s="14" t="str">
        <f t="shared" si="72"/>
        <v/>
      </c>
      <c r="CC392" s="14" t="str">
        <f t="shared" si="73"/>
        <v/>
      </c>
      <c r="CD392" s="14" t="str">
        <f t="shared" si="74"/>
        <v/>
      </c>
      <c r="CE392" s="14" t="str">
        <f t="shared" si="75"/>
        <v/>
      </c>
      <c r="CF392" s="14" t="str">
        <f t="shared" si="76"/>
        <v>Y</v>
      </c>
    </row>
    <row r="393" spans="1:84" x14ac:dyDescent="0.3">
      <c r="A393" s="1">
        <v>2017</v>
      </c>
      <c r="B393" s="1">
        <v>12</v>
      </c>
      <c r="C393" s="1">
        <v>2</v>
      </c>
      <c r="D393" s="1" t="str">
        <f t="shared" si="66"/>
        <v>12/2/2017</v>
      </c>
      <c r="E393" s="1" t="s">
        <v>98</v>
      </c>
      <c r="F393" s="1" t="s">
        <v>126</v>
      </c>
      <c r="G393" s="12" t="str">
        <f>VLOOKUP($F393,[1]SITES!$A$1:$I$35,6,FALSE)</f>
        <v>Nearshore</v>
      </c>
      <c r="H393" s="12" t="str">
        <f>VLOOKUP($F393,[1]SITES!$A$1:$I$35,7,FALSE)</f>
        <v>Island</v>
      </c>
      <c r="I393" s="12" t="str">
        <f>VLOOKUP($F393,[1]SITES!$A$1:$I$35,8,FALSE)</f>
        <v>Nearshore</v>
      </c>
      <c r="J393" s="1" t="s">
        <v>85</v>
      </c>
      <c r="K393" s="16">
        <v>2017</v>
      </c>
      <c r="L393" s="1">
        <v>5</v>
      </c>
      <c r="M393" s="1" t="s">
        <v>86</v>
      </c>
      <c r="O393" s="1" t="s">
        <v>143</v>
      </c>
      <c r="P393" s="1" t="s">
        <v>119</v>
      </c>
      <c r="Q393" s="16">
        <v>6</v>
      </c>
      <c r="R393" s="16">
        <v>5</v>
      </c>
      <c r="S393" s="16">
        <v>4</v>
      </c>
      <c r="BW393" s="14" t="str">
        <f t="shared" si="67"/>
        <v/>
      </c>
      <c r="BX393" s="15" t="str">
        <f t="shared" si="68"/>
        <v/>
      </c>
      <c r="BY393" s="15" t="str">
        <f t="shared" si="69"/>
        <v/>
      </c>
      <c r="BZ393" s="14" t="str">
        <f t="shared" si="70"/>
        <v/>
      </c>
      <c r="CA393" s="14" t="str">
        <f t="shared" si="71"/>
        <v/>
      </c>
      <c r="CB393" s="14" t="str">
        <f t="shared" si="72"/>
        <v/>
      </c>
      <c r="CC393" s="14" t="str">
        <f t="shared" si="73"/>
        <v/>
      </c>
      <c r="CD393" s="14" t="str">
        <f t="shared" si="74"/>
        <v/>
      </c>
      <c r="CE393" s="14" t="str">
        <f t="shared" si="75"/>
        <v/>
      </c>
      <c r="CF393" s="14" t="str">
        <f t="shared" si="76"/>
        <v>N</v>
      </c>
    </row>
    <row r="394" spans="1:84" x14ac:dyDescent="0.3">
      <c r="A394" s="1">
        <v>2017</v>
      </c>
      <c r="B394" s="1">
        <v>12</v>
      </c>
      <c r="C394" s="1">
        <v>2</v>
      </c>
      <c r="D394" s="1" t="str">
        <f t="shared" si="66"/>
        <v>12/2/2017</v>
      </c>
      <c r="E394" s="1" t="s">
        <v>98</v>
      </c>
      <c r="F394" s="1" t="s">
        <v>126</v>
      </c>
      <c r="G394" s="12" t="str">
        <f>VLOOKUP($F394,[1]SITES!$A$1:$I$35,6,FALSE)</f>
        <v>Nearshore</v>
      </c>
      <c r="H394" s="12" t="str">
        <f>VLOOKUP($F394,[1]SITES!$A$1:$I$35,7,FALSE)</f>
        <v>Island</v>
      </c>
      <c r="I394" s="12" t="str">
        <f>VLOOKUP($F394,[1]SITES!$A$1:$I$35,8,FALSE)</f>
        <v>Nearshore</v>
      </c>
      <c r="J394" s="1" t="s">
        <v>85</v>
      </c>
      <c r="K394" s="16">
        <v>2017</v>
      </c>
      <c r="L394" s="1">
        <v>5</v>
      </c>
      <c r="M394" s="1" t="s">
        <v>86</v>
      </c>
      <c r="O394" s="1" t="s">
        <v>143</v>
      </c>
      <c r="P394" s="1" t="s">
        <v>94</v>
      </c>
      <c r="Q394" s="16">
        <v>20</v>
      </c>
      <c r="R394" s="16">
        <v>12</v>
      </c>
      <c r="S394" s="16">
        <v>8</v>
      </c>
      <c r="T394" s="1">
        <v>4</v>
      </c>
      <c r="AR394" s="1" t="s">
        <v>117</v>
      </c>
      <c r="AS394" s="1">
        <v>2</v>
      </c>
      <c r="BQ394" s="16">
        <v>12</v>
      </c>
      <c r="BW394" s="14" t="str">
        <f t="shared" si="67"/>
        <v/>
      </c>
      <c r="BX394" s="15" t="str">
        <f t="shared" si="68"/>
        <v/>
      </c>
      <c r="BY394" s="15">
        <f t="shared" si="69"/>
        <v>12</v>
      </c>
      <c r="BZ394" s="14" t="str">
        <f t="shared" si="70"/>
        <v/>
      </c>
      <c r="CA394" s="14">
        <f t="shared" si="71"/>
        <v>4</v>
      </c>
      <c r="CB394" s="14" t="str">
        <f t="shared" si="72"/>
        <v/>
      </c>
      <c r="CC394" s="14" t="str">
        <f t="shared" si="73"/>
        <v/>
      </c>
      <c r="CD394" s="14" t="str">
        <f t="shared" si="74"/>
        <v/>
      </c>
      <c r="CE394" s="14" t="str">
        <f t="shared" si="75"/>
        <v/>
      </c>
      <c r="CF394" s="14" t="str">
        <f t="shared" si="76"/>
        <v>N</v>
      </c>
    </row>
    <row r="395" spans="1:84" x14ac:dyDescent="0.3">
      <c r="A395" s="1">
        <v>2017</v>
      </c>
      <c r="B395" s="1">
        <v>12</v>
      </c>
      <c r="C395" s="1">
        <v>2</v>
      </c>
      <c r="D395" s="1" t="str">
        <f t="shared" si="66"/>
        <v>12/2/2017</v>
      </c>
      <c r="E395" s="1" t="s">
        <v>98</v>
      </c>
      <c r="F395" s="1" t="s">
        <v>126</v>
      </c>
      <c r="G395" s="12" t="str">
        <f>VLOOKUP($F395,[1]SITES!$A$1:$I$35,6,FALSE)</f>
        <v>Nearshore</v>
      </c>
      <c r="H395" s="12" t="str">
        <f>VLOOKUP($F395,[1]SITES!$A$1:$I$35,7,FALSE)</f>
        <v>Island</v>
      </c>
      <c r="I395" s="12" t="str">
        <f>VLOOKUP($F395,[1]SITES!$A$1:$I$35,8,FALSE)</f>
        <v>Nearshore</v>
      </c>
      <c r="J395" s="1" t="s">
        <v>85</v>
      </c>
      <c r="K395" s="16">
        <v>2017</v>
      </c>
      <c r="L395" s="1">
        <v>5</v>
      </c>
      <c r="M395" s="1" t="s">
        <v>86</v>
      </c>
      <c r="O395" s="1" t="s">
        <v>143</v>
      </c>
      <c r="P395" s="1" t="s">
        <v>119</v>
      </c>
      <c r="Q395" s="16">
        <v>16</v>
      </c>
      <c r="R395" s="16">
        <v>14</v>
      </c>
      <c r="S395" s="16">
        <v>2</v>
      </c>
      <c r="T395" s="1">
        <v>4</v>
      </c>
      <c r="BW395" s="14" t="str">
        <f t="shared" si="67"/>
        <v/>
      </c>
      <c r="BX395" s="15" t="str">
        <f t="shared" si="68"/>
        <v/>
      </c>
      <c r="BY395" s="15" t="str">
        <f t="shared" si="69"/>
        <v/>
      </c>
      <c r="BZ395" s="14" t="str">
        <f t="shared" si="70"/>
        <v/>
      </c>
      <c r="CA395" s="14">
        <f t="shared" si="71"/>
        <v>4</v>
      </c>
      <c r="CB395" s="14" t="str">
        <f t="shared" si="72"/>
        <v/>
      </c>
      <c r="CC395" s="14" t="str">
        <f t="shared" si="73"/>
        <v/>
      </c>
      <c r="CD395" s="14" t="str">
        <f t="shared" si="74"/>
        <v/>
      </c>
      <c r="CE395" s="14" t="str">
        <f t="shared" si="75"/>
        <v/>
      </c>
      <c r="CF395" s="14" t="str">
        <f t="shared" si="76"/>
        <v>N</v>
      </c>
    </row>
    <row r="396" spans="1:84" x14ac:dyDescent="0.3">
      <c r="A396" s="1">
        <v>2017</v>
      </c>
      <c r="B396" s="1">
        <v>12</v>
      </c>
      <c r="C396" s="1">
        <v>2</v>
      </c>
      <c r="D396" s="1" t="str">
        <f t="shared" si="66"/>
        <v>12/2/2017</v>
      </c>
      <c r="E396" s="1" t="s">
        <v>98</v>
      </c>
      <c r="F396" s="1" t="s">
        <v>126</v>
      </c>
      <c r="G396" s="12" t="str">
        <f>VLOOKUP($F396,[1]SITES!$A$1:$I$35,6,FALSE)</f>
        <v>Nearshore</v>
      </c>
      <c r="H396" s="12" t="str">
        <f>VLOOKUP($F396,[1]SITES!$A$1:$I$35,7,FALSE)</f>
        <v>Island</v>
      </c>
      <c r="I396" s="12" t="str">
        <f>VLOOKUP($F396,[1]SITES!$A$1:$I$35,8,FALSE)</f>
        <v>Nearshore</v>
      </c>
      <c r="J396" s="1" t="s">
        <v>85</v>
      </c>
      <c r="K396" s="16">
        <v>2017</v>
      </c>
      <c r="L396" s="1">
        <v>5</v>
      </c>
      <c r="M396" s="1" t="s">
        <v>86</v>
      </c>
      <c r="O396" s="1" t="s">
        <v>143</v>
      </c>
      <c r="P396" s="1" t="s">
        <v>158</v>
      </c>
      <c r="Q396" s="16">
        <v>1</v>
      </c>
      <c r="R396" s="16">
        <v>1</v>
      </c>
      <c r="S396" s="16">
        <v>0.5</v>
      </c>
      <c r="BR396" s="16">
        <v>40</v>
      </c>
      <c r="BW396" s="14" t="str">
        <f t="shared" si="67"/>
        <v/>
      </c>
      <c r="BX396" s="15" t="str">
        <f t="shared" si="68"/>
        <v/>
      </c>
      <c r="BY396" s="15">
        <f t="shared" si="69"/>
        <v>40</v>
      </c>
      <c r="BZ396" s="14" t="str">
        <f t="shared" si="70"/>
        <v/>
      </c>
      <c r="CA396" s="14" t="str">
        <f t="shared" si="71"/>
        <v/>
      </c>
      <c r="CB396" s="14" t="str">
        <f t="shared" si="72"/>
        <v/>
      </c>
      <c r="CC396" s="14" t="str">
        <f t="shared" si="73"/>
        <v/>
      </c>
      <c r="CD396" s="14" t="str">
        <f t="shared" si="74"/>
        <v/>
      </c>
      <c r="CE396" s="14" t="str">
        <f t="shared" si="75"/>
        <v/>
      </c>
      <c r="CF396" s="14" t="str">
        <f t="shared" si="76"/>
        <v>N</v>
      </c>
    </row>
    <row r="397" spans="1:84" x14ac:dyDescent="0.3">
      <c r="A397" s="1">
        <v>2017</v>
      </c>
      <c r="B397" s="1">
        <v>12</v>
      </c>
      <c r="C397" s="1">
        <v>2</v>
      </c>
      <c r="D397" s="1" t="str">
        <f t="shared" si="66"/>
        <v>12/2/2017</v>
      </c>
      <c r="E397" s="1" t="s">
        <v>98</v>
      </c>
      <c r="F397" s="1" t="s">
        <v>126</v>
      </c>
      <c r="G397" s="12" t="str">
        <f>VLOOKUP($F397,[1]SITES!$A$1:$I$35,6,FALSE)</f>
        <v>Nearshore</v>
      </c>
      <c r="H397" s="12" t="str">
        <f>VLOOKUP($F397,[1]SITES!$A$1:$I$35,7,FALSE)</f>
        <v>Island</v>
      </c>
      <c r="I397" s="12" t="str">
        <f>VLOOKUP($F397,[1]SITES!$A$1:$I$35,8,FALSE)</f>
        <v>Nearshore</v>
      </c>
      <c r="J397" s="1" t="s">
        <v>85</v>
      </c>
      <c r="K397" s="16">
        <v>2017</v>
      </c>
      <c r="L397" s="1">
        <v>5</v>
      </c>
      <c r="M397" s="1" t="s">
        <v>86</v>
      </c>
      <c r="O397" s="1" t="s">
        <v>143</v>
      </c>
      <c r="P397" s="1" t="s">
        <v>111</v>
      </c>
      <c r="Q397" s="16">
        <v>12</v>
      </c>
      <c r="R397" s="16">
        <v>7</v>
      </c>
      <c r="S397" s="16">
        <v>1</v>
      </c>
      <c r="Y397" s="1" t="s">
        <v>128</v>
      </c>
      <c r="Z397" s="1">
        <v>2</v>
      </c>
      <c r="BW397" s="14" t="str">
        <f t="shared" si="67"/>
        <v/>
      </c>
      <c r="BX397" s="15" t="str">
        <f t="shared" si="68"/>
        <v/>
      </c>
      <c r="BY397" s="15" t="str">
        <f t="shared" si="69"/>
        <v/>
      </c>
      <c r="BZ397" s="14" t="str">
        <f t="shared" si="70"/>
        <v/>
      </c>
      <c r="CA397" s="14">
        <f t="shared" si="71"/>
        <v>2</v>
      </c>
      <c r="CB397" s="14" t="str">
        <f t="shared" si="72"/>
        <v/>
      </c>
      <c r="CC397" s="14" t="str">
        <f t="shared" si="73"/>
        <v/>
      </c>
      <c r="CD397" s="14" t="str">
        <f t="shared" si="74"/>
        <v/>
      </c>
      <c r="CE397" s="14" t="str">
        <f t="shared" si="75"/>
        <v/>
      </c>
      <c r="CF397" s="14" t="str">
        <f t="shared" si="76"/>
        <v>N</v>
      </c>
    </row>
    <row r="398" spans="1:84" x14ac:dyDescent="0.3">
      <c r="A398" s="1">
        <v>2017</v>
      </c>
      <c r="B398" s="1">
        <v>12</v>
      </c>
      <c r="C398" s="1">
        <v>2</v>
      </c>
      <c r="D398" s="1" t="str">
        <f t="shared" si="66"/>
        <v>12/2/2017</v>
      </c>
      <c r="E398" s="1" t="s">
        <v>98</v>
      </c>
      <c r="F398" s="1" t="s">
        <v>126</v>
      </c>
      <c r="G398" s="12" t="str">
        <f>VLOOKUP($F398,[1]SITES!$A$1:$I$35,6,FALSE)</f>
        <v>Nearshore</v>
      </c>
      <c r="H398" s="12" t="str">
        <f>VLOOKUP($F398,[1]SITES!$A$1:$I$35,7,FALSE)</f>
        <v>Island</v>
      </c>
      <c r="I398" s="12" t="str">
        <f>VLOOKUP($F398,[1]SITES!$A$1:$I$35,8,FALSE)</f>
        <v>Nearshore</v>
      </c>
      <c r="J398" s="1" t="s">
        <v>85</v>
      </c>
      <c r="K398" s="16">
        <v>2017</v>
      </c>
      <c r="L398" s="1">
        <v>6</v>
      </c>
      <c r="M398" s="1" t="s">
        <v>86</v>
      </c>
      <c r="O398" s="1" t="s">
        <v>137</v>
      </c>
      <c r="P398" s="1" t="s">
        <v>124</v>
      </c>
      <c r="Q398" s="16">
        <v>17</v>
      </c>
      <c r="R398" s="16">
        <v>10</v>
      </c>
      <c r="S398" s="16">
        <v>3</v>
      </c>
      <c r="T398" s="1">
        <v>5</v>
      </c>
      <c r="BQ398" s="16">
        <v>40</v>
      </c>
      <c r="BW398" s="14" t="str">
        <f t="shared" si="67"/>
        <v/>
      </c>
      <c r="BX398" s="15" t="str">
        <f t="shared" si="68"/>
        <v/>
      </c>
      <c r="BY398" s="15">
        <f t="shared" si="69"/>
        <v>40</v>
      </c>
      <c r="BZ398" s="14" t="str">
        <f t="shared" si="70"/>
        <v/>
      </c>
      <c r="CA398" s="14">
        <f t="shared" si="71"/>
        <v>5</v>
      </c>
      <c r="CB398" s="14" t="str">
        <f t="shared" si="72"/>
        <v/>
      </c>
      <c r="CC398" s="14" t="str">
        <f t="shared" si="73"/>
        <v/>
      </c>
      <c r="CD398" s="14" t="str">
        <f t="shared" si="74"/>
        <v/>
      </c>
      <c r="CE398" s="14" t="str">
        <f t="shared" si="75"/>
        <v/>
      </c>
      <c r="CF398" s="14" t="str">
        <f t="shared" si="76"/>
        <v>N</v>
      </c>
    </row>
    <row r="399" spans="1:84" x14ac:dyDescent="0.3">
      <c r="A399" s="1">
        <v>2017</v>
      </c>
      <c r="B399" s="1">
        <v>12</v>
      </c>
      <c r="C399" s="1">
        <v>2</v>
      </c>
      <c r="D399" s="1" t="str">
        <f t="shared" si="66"/>
        <v>12/2/2017</v>
      </c>
      <c r="E399" s="1" t="s">
        <v>98</v>
      </c>
      <c r="F399" s="1" t="s">
        <v>126</v>
      </c>
      <c r="G399" s="12" t="str">
        <f>VLOOKUP($F399,[1]SITES!$A$1:$I$35,6,FALSE)</f>
        <v>Nearshore</v>
      </c>
      <c r="H399" s="12" t="str">
        <f>VLOOKUP($F399,[1]SITES!$A$1:$I$35,7,FALSE)</f>
        <v>Island</v>
      </c>
      <c r="I399" s="12" t="str">
        <f>VLOOKUP($F399,[1]SITES!$A$1:$I$35,8,FALSE)</f>
        <v>Nearshore</v>
      </c>
      <c r="J399" s="1" t="s">
        <v>85</v>
      </c>
      <c r="K399" s="16">
        <v>2017</v>
      </c>
      <c r="L399" s="1">
        <v>6</v>
      </c>
      <c r="M399" s="1" t="s">
        <v>86</v>
      </c>
      <c r="O399" s="1" t="s">
        <v>137</v>
      </c>
      <c r="P399" s="1" t="s">
        <v>119</v>
      </c>
      <c r="Q399" s="16">
        <v>21</v>
      </c>
      <c r="R399" s="16">
        <v>11</v>
      </c>
      <c r="S399" s="16">
        <v>2</v>
      </c>
      <c r="T399" s="1">
        <v>15</v>
      </c>
      <c r="BQ399" s="16">
        <v>10</v>
      </c>
      <c r="BW399" s="14" t="str">
        <f t="shared" si="67"/>
        <v/>
      </c>
      <c r="BX399" s="15" t="str">
        <f t="shared" si="68"/>
        <v/>
      </c>
      <c r="BY399" s="15">
        <f t="shared" si="69"/>
        <v>10</v>
      </c>
      <c r="BZ399" s="14" t="str">
        <f t="shared" si="70"/>
        <v/>
      </c>
      <c r="CA399" s="14">
        <f t="shared" si="71"/>
        <v>15</v>
      </c>
      <c r="CB399" s="14" t="str">
        <f t="shared" si="72"/>
        <v/>
      </c>
      <c r="CC399" s="14" t="str">
        <f t="shared" si="73"/>
        <v/>
      </c>
      <c r="CD399" s="14" t="str">
        <f t="shared" si="74"/>
        <v/>
      </c>
      <c r="CE399" s="14" t="str">
        <f t="shared" si="75"/>
        <v/>
      </c>
      <c r="CF399" s="14" t="str">
        <f t="shared" si="76"/>
        <v>N</v>
      </c>
    </row>
    <row r="400" spans="1:84" x14ac:dyDescent="0.3">
      <c r="A400" s="1">
        <v>2017</v>
      </c>
      <c r="B400" s="1">
        <v>12</v>
      </c>
      <c r="C400" s="1">
        <v>2</v>
      </c>
      <c r="D400" s="1" t="str">
        <f t="shared" si="66"/>
        <v>12/2/2017</v>
      </c>
      <c r="E400" s="1" t="s">
        <v>98</v>
      </c>
      <c r="F400" s="1" t="s">
        <v>126</v>
      </c>
      <c r="G400" s="12" t="str">
        <f>VLOOKUP($F400,[1]SITES!$A$1:$I$35,6,FALSE)</f>
        <v>Nearshore</v>
      </c>
      <c r="H400" s="12" t="str">
        <f>VLOOKUP($F400,[1]SITES!$A$1:$I$35,7,FALSE)</f>
        <v>Island</v>
      </c>
      <c r="I400" s="12" t="str">
        <f>VLOOKUP($F400,[1]SITES!$A$1:$I$35,8,FALSE)</f>
        <v>Nearshore</v>
      </c>
      <c r="J400" s="1" t="s">
        <v>85</v>
      </c>
      <c r="K400" s="16">
        <v>2017</v>
      </c>
      <c r="L400" s="1">
        <v>6</v>
      </c>
      <c r="M400" s="1" t="s">
        <v>86</v>
      </c>
      <c r="O400" s="1" t="s">
        <v>137</v>
      </c>
      <c r="P400" s="1" t="s">
        <v>124</v>
      </c>
      <c r="Q400" s="16">
        <v>24</v>
      </c>
      <c r="R400" s="16">
        <v>17</v>
      </c>
      <c r="S400" s="16">
        <v>3</v>
      </c>
      <c r="T400" s="1">
        <v>5</v>
      </c>
      <c r="AT400" s="1">
        <v>3</v>
      </c>
      <c r="BQ400" s="16">
        <v>20</v>
      </c>
      <c r="BW400" s="14" t="str">
        <f t="shared" si="67"/>
        <v/>
      </c>
      <c r="BX400" s="15" t="str">
        <f t="shared" si="68"/>
        <v/>
      </c>
      <c r="BY400" s="15">
        <f t="shared" si="69"/>
        <v>20</v>
      </c>
      <c r="BZ400" s="14" t="str">
        <f t="shared" si="70"/>
        <v/>
      </c>
      <c r="CA400" s="14">
        <f t="shared" si="71"/>
        <v>5</v>
      </c>
      <c r="CB400" s="14" t="str">
        <f t="shared" si="72"/>
        <v/>
      </c>
      <c r="CC400" s="14" t="str">
        <f t="shared" si="73"/>
        <v/>
      </c>
      <c r="CD400" s="14" t="str">
        <f t="shared" si="74"/>
        <v/>
      </c>
      <c r="CE400" s="14" t="str">
        <f t="shared" si="75"/>
        <v/>
      </c>
      <c r="CF400" s="14" t="str">
        <f t="shared" si="76"/>
        <v>N</v>
      </c>
    </row>
    <row r="401" spans="1:84" x14ac:dyDescent="0.3">
      <c r="A401" s="1">
        <v>2017</v>
      </c>
      <c r="B401" s="1">
        <v>12</v>
      </c>
      <c r="C401" s="1">
        <v>2</v>
      </c>
      <c r="D401" s="1" t="str">
        <f t="shared" si="66"/>
        <v>12/2/2017</v>
      </c>
      <c r="E401" s="1" t="s">
        <v>98</v>
      </c>
      <c r="F401" s="1" t="s">
        <v>126</v>
      </c>
      <c r="G401" s="12" t="str">
        <f>VLOOKUP($F401,[1]SITES!$A$1:$I$35,6,FALSE)</f>
        <v>Nearshore</v>
      </c>
      <c r="H401" s="12" t="str">
        <f>VLOOKUP($F401,[1]SITES!$A$1:$I$35,7,FALSE)</f>
        <v>Island</v>
      </c>
      <c r="I401" s="12" t="str">
        <f>VLOOKUP($F401,[1]SITES!$A$1:$I$35,8,FALSE)</f>
        <v>Nearshore</v>
      </c>
      <c r="J401" s="1" t="s">
        <v>85</v>
      </c>
      <c r="K401" s="16">
        <v>2017</v>
      </c>
      <c r="L401" s="1">
        <v>6</v>
      </c>
      <c r="M401" s="1" t="s">
        <v>86</v>
      </c>
      <c r="O401" s="1" t="s">
        <v>137</v>
      </c>
      <c r="P401" s="1" t="s">
        <v>119</v>
      </c>
      <c r="Q401" s="16">
        <v>18</v>
      </c>
      <c r="R401" s="16">
        <v>12</v>
      </c>
      <c r="S401" s="16">
        <v>3</v>
      </c>
      <c r="Y401" s="1" t="s">
        <v>128</v>
      </c>
      <c r="Z401" s="1">
        <v>5</v>
      </c>
      <c r="AY401" s="1" t="s">
        <v>50</v>
      </c>
      <c r="AZ401" s="1">
        <v>1</v>
      </c>
      <c r="BQ401" s="16">
        <v>15</v>
      </c>
      <c r="BR401" s="16">
        <v>3</v>
      </c>
      <c r="BW401" s="14" t="str">
        <f t="shared" si="67"/>
        <v/>
      </c>
      <c r="BX401" s="15" t="str">
        <f t="shared" si="68"/>
        <v/>
      </c>
      <c r="BY401" s="15">
        <f t="shared" si="69"/>
        <v>18</v>
      </c>
      <c r="BZ401" s="14" t="str">
        <f t="shared" si="70"/>
        <v/>
      </c>
      <c r="CA401" s="14">
        <f t="shared" si="71"/>
        <v>5</v>
      </c>
      <c r="CB401" s="14" t="str">
        <f t="shared" si="72"/>
        <v/>
      </c>
      <c r="CC401" s="14" t="str">
        <f t="shared" si="73"/>
        <v/>
      </c>
      <c r="CD401" s="14" t="str">
        <f t="shared" si="74"/>
        <v/>
      </c>
      <c r="CE401" s="14" t="str">
        <f t="shared" si="75"/>
        <v/>
      </c>
      <c r="CF401" s="14" t="str">
        <f t="shared" si="76"/>
        <v>N</v>
      </c>
    </row>
    <row r="402" spans="1:84" x14ac:dyDescent="0.3">
      <c r="A402" s="1">
        <v>2017</v>
      </c>
      <c r="B402" s="1">
        <v>12</v>
      </c>
      <c r="C402" s="1">
        <v>2</v>
      </c>
      <c r="D402" s="1" t="str">
        <f t="shared" si="66"/>
        <v>12/2/2017</v>
      </c>
      <c r="E402" s="1" t="s">
        <v>98</v>
      </c>
      <c r="F402" s="1" t="s">
        <v>126</v>
      </c>
      <c r="G402" s="12" t="str">
        <f>VLOOKUP($F402,[1]SITES!$A$1:$I$35,6,FALSE)</f>
        <v>Nearshore</v>
      </c>
      <c r="H402" s="12" t="str">
        <f>VLOOKUP($F402,[1]SITES!$A$1:$I$35,7,FALSE)</f>
        <v>Island</v>
      </c>
      <c r="I402" s="12" t="str">
        <f>VLOOKUP($F402,[1]SITES!$A$1:$I$35,8,FALSE)</f>
        <v>Nearshore</v>
      </c>
      <c r="J402" s="1" t="s">
        <v>85</v>
      </c>
      <c r="K402" s="16">
        <v>2017</v>
      </c>
      <c r="L402" s="1">
        <v>6</v>
      </c>
      <c r="M402" s="1" t="s">
        <v>86</v>
      </c>
      <c r="O402" s="1" t="s">
        <v>137</v>
      </c>
      <c r="P402" s="1" t="s">
        <v>130</v>
      </c>
      <c r="Q402" s="16">
        <v>2</v>
      </c>
      <c r="R402" s="16">
        <v>1.5</v>
      </c>
      <c r="S402" s="16">
        <v>1</v>
      </c>
      <c r="BW402" s="14" t="str">
        <f t="shared" si="67"/>
        <v/>
      </c>
      <c r="BX402" s="15" t="str">
        <f t="shared" si="68"/>
        <v/>
      </c>
      <c r="BY402" s="15" t="str">
        <f t="shared" si="69"/>
        <v/>
      </c>
      <c r="BZ402" s="14" t="str">
        <f t="shared" si="70"/>
        <v/>
      </c>
      <c r="CA402" s="14" t="str">
        <f t="shared" si="71"/>
        <v/>
      </c>
      <c r="CB402" s="14" t="str">
        <f t="shared" si="72"/>
        <v/>
      </c>
      <c r="CC402" s="14" t="str">
        <f t="shared" si="73"/>
        <v/>
      </c>
      <c r="CD402" s="14" t="str">
        <f t="shared" si="74"/>
        <v/>
      </c>
      <c r="CE402" s="14" t="str">
        <f t="shared" si="75"/>
        <v/>
      </c>
      <c r="CF402" s="14" t="str">
        <f t="shared" si="76"/>
        <v>N</v>
      </c>
    </row>
    <row r="403" spans="1:84" x14ac:dyDescent="0.3">
      <c r="A403" s="1">
        <v>2017</v>
      </c>
      <c r="B403" s="1">
        <v>12</v>
      </c>
      <c r="C403" s="1">
        <v>2</v>
      </c>
      <c r="D403" s="1" t="str">
        <f t="shared" si="66"/>
        <v>12/2/2017</v>
      </c>
      <c r="E403" s="1" t="s">
        <v>98</v>
      </c>
      <c r="F403" s="1" t="s">
        <v>126</v>
      </c>
      <c r="G403" s="12" t="str">
        <f>VLOOKUP($F403,[1]SITES!$A$1:$I$35,6,FALSE)</f>
        <v>Nearshore</v>
      </c>
      <c r="H403" s="12" t="str">
        <f>VLOOKUP($F403,[1]SITES!$A$1:$I$35,7,FALSE)</f>
        <v>Island</v>
      </c>
      <c r="I403" s="12" t="str">
        <f>VLOOKUP($F403,[1]SITES!$A$1:$I$35,8,FALSE)</f>
        <v>Nearshore</v>
      </c>
      <c r="J403" s="1" t="s">
        <v>85</v>
      </c>
      <c r="K403" s="16">
        <v>2017</v>
      </c>
      <c r="L403" s="1">
        <v>6</v>
      </c>
      <c r="M403" s="1" t="s">
        <v>86</v>
      </c>
      <c r="O403" s="1" t="s">
        <v>137</v>
      </c>
      <c r="P403" s="1" t="s">
        <v>124</v>
      </c>
      <c r="Q403" s="16">
        <v>22</v>
      </c>
      <c r="R403" s="16">
        <v>11</v>
      </c>
      <c r="S403" s="16">
        <v>4</v>
      </c>
      <c r="T403" s="1">
        <v>5</v>
      </c>
      <c r="AJ403" s="1" t="s">
        <v>89</v>
      </c>
      <c r="AK403" s="1">
        <v>10</v>
      </c>
      <c r="AT403" s="1">
        <v>3</v>
      </c>
      <c r="BQ403" s="16">
        <v>10</v>
      </c>
      <c r="BW403" s="14" t="str">
        <f t="shared" si="67"/>
        <v/>
      </c>
      <c r="BX403" s="15" t="str">
        <f t="shared" si="68"/>
        <v/>
      </c>
      <c r="BY403" s="15">
        <f t="shared" si="69"/>
        <v>10</v>
      </c>
      <c r="BZ403" s="14" t="str">
        <f t="shared" si="70"/>
        <v/>
      </c>
      <c r="CA403" s="14">
        <f t="shared" si="71"/>
        <v>5</v>
      </c>
      <c r="CB403" s="14" t="str">
        <f t="shared" si="72"/>
        <v/>
      </c>
      <c r="CC403" s="14">
        <f t="shared" si="73"/>
        <v>10</v>
      </c>
      <c r="CD403" s="14" t="str">
        <f t="shared" si="74"/>
        <v/>
      </c>
      <c r="CE403" s="14" t="str">
        <f t="shared" si="75"/>
        <v/>
      </c>
      <c r="CF403" s="14" t="str">
        <f t="shared" si="76"/>
        <v>N</v>
      </c>
    </row>
    <row r="404" spans="1:84" x14ac:dyDescent="0.3">
      <c r="A404" s="1">
        <v>2017</v>
      </c>
      <c r="B404" s="1">
        <v>12</v>
      </c>
      <c r="C404" s="1">
        <v>2</v>
      </c>
      <c r="D404" s="1" t="str">
        <f t="shared" si="66"/>
        <v>12/2/2017</v>
      </c>
      <c r="E404" s="1" t="s">
        <v>98</v>
      </c>
      <c r="F404" s="1" t="s">
        <v>126</v>
      </c>
      <c r="G404" s="12" t="str">
        <f>VLOOKUP($F404,[1]SITES!$A$1:$I$35,6,FALSE)</f>
        <v>Nearshore</v>
      </c>
      <c r="H404" s="12" t="str">
        <f>VLOOKUP($F404,[1]SITES!$A$1:$I$35,7,FALSE)</f>
        <v>Island</v>
      </c>
      <c r="I404" s="12" t="str">
        <f>VLOOKUP($F404,[1]SITES!$A$1:$I$35,8,FALSE)</f>
        <v>Nearshore</v>
      </c>
      <c r="J404" s="1" t="s">
        <v>85</v>
      </c>
      <c r="K404" s="16">
        <v>2017</v>
      </c>
      <c r="L404" s="1">
        <v>6</v>
      </c>
      <c r="M404" s="1" t="s">
        <v>86</v>
      </c>
      <c r="O404" s="1" t="s">
        <v>137</v>
      </c>
      <c r="P404" s="1" t="s">
        <v>124</v>
      </c>
      <c r="Q404" s="16">
        <v>8</v>
      </c>
      <c r="R404" s="16">
        <v>4</v>
      </c>
      <c r="S404" s="16">
        <v>1</v>
      </c>
      <c r="T404" s="1">
        <v>5</v>
      </c>
      <c r="AT404" s="1">
        <v>2</v>
      </c>
      <c r="BJ404" s="1">
        <v>20</v>
      </c>
      <c r="BW404" s="14" t="str">
        <f t="shared" si="67"/>
        <v/>
      </c>
      <c r="BX404" s="15">
        <f t="shared" si="68"/>
        <v>20</v>
      </c>
      <c r="BY404" s="15" t="str">
        <f t="shared" si="69"/>
        <v/>
      </c>
      <c r="BZ404" s="14" t="str">
        <f t="shared" si="70"/>
        <v/>
      </c>
      <c r="CA404" s="14">
        <f t="shared" si="71"/>
        <v>5</v>
      </c>
      <c r="CB404" s="14" t="str">
        <f t="shared" si="72"/>
        <v/>
      </c>
      <c r="CC404" s="14" t="str">
        <f t="shared" si="73"/>
        <v/>
      </c>
      <c r="CD404" s="14" t="str">
        <f t="shared" si="74"/>
        <v/>
      </c>
      <c r="CE404" s="14" t="str">
        <f t="shared" si="75"/>
        <v/>
      </c>
      <c r="CF404" s="14" t="str">
        <f t="shared" si="76"/>
        <v>Y</v>
      </c>
    </row>
    <row r="405" spans="1:84" x14ac:dyDescent="0.3">
      <c r="A405" s="1">
        <v>2017</v>
      </c>
      <c r="B405" s="1">
        <v>12</v>
      </c>
      <c r="C405" s="1">
        <v>2</v>
      </c>
      <c r="D405" s="1" t="str">
        <f t="shared" si="66"/>
        <v>12/2/2017</v>
      </c>
      <c r="E405" s="1" t="s">
        <v>98</v>
      </c>
      <c r="F405" s="1" t="s">
        <v>126</v>
      </c>
      <c r="G405" s="12" t="str">
        <f>VLOOKUP($F405,[1]SITES!$A$1:$I$35,6,FALSE)</f>
        <v>Nearshore</v>
      </c>
      <c r="H405" s="12" t="str">
        <f>VLOOKUP($F405,[1]SITES!$A$1:$I$35,7,FALSE)</f>
        <v>Island</v>
      </c>
      <c r="I405" s="12" t="str">
        <f>VLOOKUP($F405,[1]SITES!$A$1:$I$35,8,FALSE)</f>
        <v>Nearshore</v>
      </c>
      <c r="J405" s="1" t="s">
        <v>85</v>
      </c>
      <c r="K405" s="16">
        <v>2017</v>
      </c>
      <c r="L405" s="1">
        <v>6</v>
      </c>
      <c r="M405" s="1" t="s">
        <v>86</v>
      </c>
      <c r="O405" s="1" t="s">
        <v>137</v>
      </c>
      <c r="P405" s="1" t="s">
        <v>124</v>
      </c>
      <c r="Q405" s="16">
        <v>48</v>
      </c>
      <c r="R405" s="16">
        <v>45</v>
      </c>
      <c r="S405" s="16">
        <v>26</v>
      </c>
      <c r="T405" s="1">
        <v>1</v>
      </c>
      <c r="V405" s="1">
        <v>1</v>
      </c>
      <c r="AC405" s="1" t="s">
        <v>95</v>
      </c>
      <c r="AD405" s="1">
        <v>5</v>
      </c>
      <c r="AT405" s="1">
        <v>5</v>
      </c>
      <c r="BJ405" s="1">
        <v>20</v>
      </c>
      <c r="BQ405" s="16">
        <v>10</v>
      </c>
      <c r="BS405" s="18">
        <v>5</v>
      </c>
      <c r="BT405" s="1" t="s">
        <v>107</v>
      </c>
      <c r="BW405" s="14">
        <f t="shared" si="67"/>
        <v>5</v>
      </c>
      <c r="BX405" s="15">
        <f t="shared" si="68"/>
        <v>20</v>
      </c>
      <c r="BY405" s="15">
        <f t="shared" si="69"/>
        <v>10</v>
      </c>
      <c r="BZ405" s="14" t="str">
        <f t="shared" si="70"/>
        <v/>
      </c>
      <c r="CA405" s="14">
        <f t="shared" si="71"/>
        <v>2</v>
      </c>
      <c r="CB405" s="14">
        <f t="shared" si="72"/>
        <v>5</v>
      </c>
      <c r="CC405" s="14" t="str">
        <f t="shared" si="73"/>
        <v/>
      </c>
      <c r="CD405" s="14" t="str">
        <f t="shared" si="74"/>
        <v/>
      </c>
      <c r="CE405" s="14" t="str">
        <f t="shared" si="75"/>
        <v/>
      </c>
      <c r="CF405" s="14" t="str">
        <f t="shared" si="76"/>
        <v>Y</v>
      </c>
    </row>
    <row r="406" spans="1:84" x14ac:dyDescent="0.3">
      <c r="A406" s="1">
        <v>2017</v>
      </c>
      <c r="B406" s="1">
        <v>12</v>
      </c>
      <c r="C406" s="1">
        <v>2</v>
      </c>
      <c r="D406" s="1" t="str">
        <f t="shared" si="66"/>
        <v>12/2/2017</v>
      </c>
      <c r="E406" s="1" t="s">
        <v>98</v>
      </c>
      <c r="F406" s="1" t="s">
        <v>126</v>
      </c>
      <c r="G406" s="12" t="str">
        <f>VLOOKUP($F406,[1]SITES!$A$1:$I$35,6,FALSE)</f>
        <v>Nearshore</v>
      </c>
      <c r="H406" s="12" t="str">
        <f>VLOOKUP($F406,[1]SITES!$A$1:$I$35,7,FALSE)</f>
        <v>Island</v>
      </c>
      <c r="I406" s="12" t="str">
        <f>VLOOKUP($F406,[1]SITES!$A$1:$I$35,8,FALSE)</f>
        <v>Nearshore</v>
      </c>
      <c r="J406" s="1" t="s">
        <v>85</v>
      </c>
      <c r="K406" s="16">
        <v>2017</v>
      </c>
      <c r="L406" s="1">
        <v>6</v>
      </c>
      <c r="M406" s="1" t="s">
        <v>86</v>
      </c>
      <c r="O406" s="1" t="s">
        <v>137</v>
      </c>
      <c r="P406" s="1" t="s">
        <v>151</v>
      </c>
      <c r="Q406" s="16">
        <v>14</v>
      </c>
      <c r="R406" s="16">
        <v>10</v>
      </c>
      <c r="S406" s="16">
        <v>2</v>
      </c>
      <c r="T406" s="1">
        <v>1</v>
      </c>
      <c r="BQ406" s="16">
        <v>5</v>
      </c>
      <c r="BW406" s="14" t="str">
        <f t="shared" si="67"/>
        <v/>
      </c>
      <c r="BX406" s="15" t="str">
        <f t="shared" si="68"/>
        <v/>
      </c>
      <c r="BY406" s="15">
        <f t="shared" si="69"/>
        <v>5</v>
      </c>
      <c r="BZ406" s="14" t="str">
        <f t="shared" si="70"/>
        <v/>
      </c>
      <c r="CA406" s="14">
        <f t="shared" si="71"/>
        <v>1</v>
      </c>
      <c r="CB406" s="14" t="str">
        <f t="shared" si="72"/>
        <v/>
      </c>
      <c r="CC406" s="14" t="str">
        <f t="shared" si="73"/>
        <v/>
      </c>
      <c r="CD406" s="14" t="str">
        <f t="shared" si="74"/>
        <v/>
      </c>
      <c r="CE406" s="14" t="str">
        <f t="shared" si="75"/>
        <v/>
      </c>
      <c r="CF406" s="14" t="str">
        <f t="shared" si="76"/>
        <v>N</v>
      </c>
    </row>
    <row r="407" spans="1:84" x14ac:dyDescent="0.3">
      <c r="A407" s="1">
        <v>2017</v>
      </c>
      <c r="B407" s="1">
        <v>12</v>
      </c>
      <c r="C407" s="1">
        <v>2</v>
      </c>
      <c r="D407" s="1" t="str">
        <f t="shared" si="66"/>
        <v>12/2/2017</v>
      </c>
      <c r="E407" s="1" t="s">
        <v>98</v>
      </c>
      <c r="F407" s="1" t="s">
        <v>126</v>
      </c>
      <c r="G407" s="12" t="str">
        <f>VLOOKUP($F407,[1]SITES!$A$1:$I$35,6,FALSE)</f>
        <v>Nearshore</v>
      </c>
      <c r="H407" s="12" t="str">
        <f>VLOOKUP($F407,[1]SITES!$A$1:$I$35,7,FALSE)</f>
        <v>Island</v>
      </c>
      <c r="I407" s="12" t="str">
        <f>VLOOKUP($F407,[1]SITES!$A$1:$I$35,8,FALSE)</f>
        <v>Nearshore</v>
      </c>
      <c r="J407" s="1" t="s">
        <v>85</v>
      </c>
      <c r="K407" s="16">
        <v>2017</v>
      </c>
      <c r="L407" s="1">
        <v>6</v>
      </c>
      <c r="M407" s="1" t="s">
        <v>86</v>
      </c>
      <c r="O407" s="1" t="s">
        <v>137</v>
      </c>
      <c r="P407" s="1" t="s">
        <v>119</v>
      </c>
      <c r="Q407" s="16">
        <v>10</v>
      </c>
      <c r="R407" s="16">
        <v>5</v>
      </c>
      <c r="S407" s="16">
        <v>3</v>
      </c>
      <c r="AT407" s="1">
        <v>2</v>
      </c>
      <c r="BQ407" s="16">
        <v>3</v>
      </c>
      <c r="BW407" s="14" t="str">
        <f t="shared" si="67"/>
        <v/>
      </c>
      <c r="BX407" s="15" t="str">
        <f t="shared" si="68"/>
        <v/>
      </c>
      <c r="BY407" s="15">
        <f t="shared" si="69"/>
        <v>3</v>
      </c>
      <c r="BZ407" s="14" t="str">
        <f t="shared" si="70"/>
        <v/>
      </c>
      <c r="CA407" s="14" t="str">
        <f t="shared" si="71"/>
        <v/>
      </c>
      <c r="CB407" s="14" t="str">
        <f t="shared" si="72"/>
        <v/>
      </c>
      <c r="CC407" s="14" t="str">
        <f t="shared" si="73"/>
        <v/>
      </c>
      <c r="CD407" s="14" t="str">
        <f t="shared" si="74"/>
        <v/>
      </c>
      <c r="CE407" s="14" t="str">
        <f t="shared" si="75"/>
        <v/>
      </c>
      <c r="CF407" s="14" t="str">
        <f t="shared" si="76"/>
        <v>N</v>
      </c>
    </row>
    <row r="408" spans="1:84" x14ac:dyDescent="0.3">
      <c r="A408" s="1">
        <v>2017</v>
      </c>
      <c r="B408" s="1">
        <v>12</v>
      </c>
      <c r="C408" s="1">
        <v>2</v>
      </c>
      <c r="D408" s="1" t="str">
        <f t="shared" si="66"/>
        <v>12/2/2017</v>
      </c>
      <c r="E408" s="1" t="s">
        <v>98</v>
      </c>
      <c r="F408" s="1" t="s">
        <v>126</v>
      </c>
      <c r="G408" s="12" t="str">
        <f>VLOOKUP($F408,[1]SITES!$A$1:$I$35,6,FALSE)</f>
        <v>Nearshore</v>
      </c>
      <c r="H408" s="12" t="str">
        <f>VLOOKUP($F408,[1]SITES!$A$1:$I$35,7,FALSE)</f>
        <v>Island</v>
      </c>
      <c r="I408" s="12" t="str">
        <f>VLOOKUP($F408,[1]SITES!$A$1:$I$35,8,FALSE)</f>
        <v>Nearshore</v>
      </c>
      <c r="J408" s="1" t="s">
        <v>85</v>
      </c>
      <c r="K408" s="16">
        <v>2017</v>
      </c>
      <c r="L408" s="1">
        <v>6</v>
      </c>
      <c r="M408" s="1" t="s">
        <v>86</v>
      </c>
      <c r="O408" s="1" t="s">
        <v>137</v>
      </c>
      <c r="P408" s="1" t="s">
        <v>105</v>
      </c>
      <c r="Q408" s="16">
        <v>38</v>
      </c>
      <c r="R408" s="16">
        <v>33</v>
      </c>
      <c r="S408" s="16">
        <v>10</v>
      </c>
      <c r="T408" s="1">
        <v>1</v>
      </c>
      <c r="V408" s="1">
        <v>2</v>
      </c>
      <c r="Y408" s="1" t="s">
        <v>128</v>
      </c>
      <c r="Z408" s="1">
        <v>2</v>
      </c>
      <c r="BQ408" s="16">
        <v>5</v>
      </c>
      <c r="BW408" s="14" t="str">
        <f t="shared" si="67"/>
        <v/>
      </c>
      <c r="BX408" s="15" t="str">
        <f t="shared" si="68"/>
        <v/>
      </c>
      <c r="BY408" s="15">
        <f t="shared" si="69"/>
        <v>5</v>
      </c>
      <c r="BZ408" s="14" t="str">
        <f t="shared" si="70"/>
        <v/>
      </c>
      <c r="CA408" s="14">
        <f t="shared" si="71"/>
        <v>5</v>
      </c>
      <c r="CB408" s="14" t="str">
        <f t="shared" si="72"/>
        <v/>
      </c>
      <c r="CC408" s="14" t="str">
        <f t="shared" si="73"/>
        <v/>
      </c>
      <c r="CD408" s="14" t="str">
        <f t="shared" si="74"/>
        <v/>
      </c>
      <c r="CE408" s="14" t="str">
        <f t="shared" si="75"/>
        <v/>
      </c>
      <c r="CF408" s="14" t="str">
        <f t="shared" si="76"/>
        <v>N</v>
      </c>
    </row>
    <row r="409" spans="1:84" x14ac:dyDescent="0.3">
      <c r="A409" s="1">
        <v>2017</v>
      </c>
      <c r="B409" s="1">
        <v>12</v>
      </c>
      <c r="C409" s="1">
        <v>2</v>
      </c>
      <c r="D409" s="1" t="str">
        <f t="shared" si="66"/>
        <v>12/2/2017</v>
      </c>
      <c r="E409" s="1" t="s">
        <v>98</v>
      </c>
      <c r="F409" s="1" t="s">
        <v>126</v>
      </c>
      <c r="G409" s="12" t="str">
        <f>VLOOKUP($F409,[1]SITES!$A$1:$I$35,6,FALSE)</f>
        <v>Nearshore</v>
      </c>
      <c r="H409" s="12" t="str">
        <f>VLOOKUP($F409,[1]SITES!$A$1:$I$35,7,FALSE)</f>
        <v>Island</v>
      </c>
      <c r="I409" s="12" t="str">
        <f>VLOOKUP($F409,[1]SITES!$A$1:$I$35,8,FALSE)</f>
        <v>Nearshore</v>
      </c>
      <c r="J409" s="1" t="s">
        <v>85</v>
      </c>
      <c r="K409" s="16">
        <v>2017</v>
      </c>
      <c r="L409" s="1">
        <v>6</v>
      </c>
      <c r="M409" s="1" t="s">
        <v>86</v>
      </c>
      <c r="O409" s="1" t="s">
        <v>143</v>
      </c>
      <c r="P409" s="1" t="s">
        <v>124</v>
      </c>
      <c r="Q409" s="16">
        <v>8</v>
      </c>
      <c r="R409" s="16">
        <v>6</v>
      </c>
      <c r="S409" s="16">
        <v>2</v>
      </c>
      <c r="T409" s="1">
        <v>3</v>
      </c>
      <c r="AT409" s="1">
        <v>1</v>
      </c>
      <c r="BG409" s="17" t="s">
        <v>181</v>
      </c>
      <c r="BI409" s="1">
        <v>2</v>
      </c>
      <c r="BJ409" s="1">
        <v>2</v>
      </c>
      <c r="BQ409" s="16">
        <v>7</v>
      </c>
      <c r="BW409" s="14" t="str">
        <f t="shared" si="67"/>
        <v/>
      </c>
      <c r="BX409" s="15">
        <f t="shared" si="68"/>
        <v>4</v>
      </c>
      <c r="BY409" s="15">
        <f t="shared" si="69"/>
        <v>7</v>
      </c>
      <c r="BZ409" s="14" t="str">
        <f t="shared" si="70"/>
        <v/>
      </c>
      <c r="CA409" s="14">
        <f t="shared" si="71"/>
        <v>3</v>
      </c>
      <c r="CB409" s="14" t="str">
        <f t="shared" si="72"/>
        <v/>
      </c>
      <c r="CC409" s="14" t="str">
        <f t="shared" si="73"/>
        <v/>
      </c>
      <c r="CD409" s="14" t="str">
        <f t="shared" si="74"/>
        <v/>
      </c>
      <c r="CE409" s="14" t="str">
        <f t="shared" si="75"/>
        <v/>
      </c>
      <c r="CF409" s="14" t="str">
        <f t="shared" si="76"/>
        <v>Y</v>
      </c>
    </row>
    <row r="410" spans="1:84" x14ac:dyDescent="0.3">
      <c r="A410" s="1">
        <v>2017</v>
      </c>
      <c r="B410" s="1">
        <v>12</v>
      </c>
      <c r="C410" s="1">
        <v>2</v>
      </c>
      <c r="D410" s="1" t="str">
        <f t="shared" si="66"/>
        <v>12/2/2017</v>
      </c>
      <c r="E410" s="1" t="s">
        <v>98</v>
      </c>
      <c r="F410" s="1" t="s">
        <v>126</v>
      </c>
      <c r="G410" s="12" t="str">
        <f>VLOOKUP($F410,[1]SITES!$A$1:$I$35,6,FALSE)</f>
        <v>Nearshore</v>
      </c>
      <c r="H410" s="12" t="str">
        <f>VLOOKUP($F410,[1]SITES!$A$1:$I$35,7,FALSE)</f>
        <v>Island</v>
      </c>
      <c r="I410" s="12" t="str">
        <f>VLOOKUP($F410,[1]SITES!$A$1:$I$35,8,FALSE)</f>
        <v>Nearshore</v>
      </c>
      <c r="J410" s="1" t="s">
        <v>85</v>
      </c>
      <c r="K410" s="16">
        <v>2017</v>
      </c>
      <c r="L410" s="1">
        <v>6</v>
      </c>
      <c r="M410" s="1" t="s">
        <v>86</v>
      </c>
      <c r="O410" s="1" t="s">
        <v>143</v>
      </c>
      <c r="P410" s="1" t="s">
        <v>130</v>
      </c>
      <c r="Q410" s="16">
        <v>4</v>
      </c>
      <c r="R410" s="16">
        <v>2</v>
      </c>
      <c r="S410" s="16">
        <v>6</v>
      </c>
      <c r="BW410" s="14" t="str">
        <f t="shared" si="67"/>
        <v/>
      </c>
      <c r="BX410" s="15" t="str">
        <f t="shared" si="68"/>
        <v/>
      </c>
      <c r="BY410" s="15" t="str">
        <f t="shared" si="69"/>
        <v/>
      </c>
      <c r="BZ410" s="14" t="str">
        <f t="shared" si="70"/>
        <v/>
      </c>
      <c r="CA410" s="14" t="str">
        <f t="shared" si="71"/>
        <v/>
      </c>
      <c r="CB410" s="14" t="str">
        <f t="shared" si="72"/>
        <v/>
      </c>
      <c r="CC410" s="14" t="str">
        <f t="shared" si="73"/>
        <v/>
      </c>
      <c r="CD410" s="14" t="str">
        <f t="shared" si="74"/>
        <v/>
      </c>
      <c r="CE410" s="14" t="str">
        <f t="shared" si="75"/>
        <v/>
      </c>
      <c r="CF410" s="14" t="str">
        <f t="shared" si="76"/>
        <v>N</v>
      </c>
    </row>
    <row r="411" spans="1:84" x14ac:dyDescent="0.3">
      <c r="A411" s="1">
        <v>2017</v>
      </c>
      <c r="B411" s="1">
        <v>12</v>
      </c>
      <c r="C411" s="1">
        <v>2</v>
      </c>
      <c r="D411" s="1" t="str">
        <f t="shared" si="66"/>
        <v>12/2/2017</v>
      </c>
      <c r="E411" s="1" t="s">
        <v>98</v>
      </c>
      <c r="F411" s="1" t="s">
        <v>126</v>
      </c>
      <c r="G411" s="12" t="str">
        <f>VLOOKUP($F411,[1]SITES!$A$1:$I$35,6,FALSE)</f>
        <v>Nearshore</v>
      </c>
      <c r="H411" s="12" t="str">
        <f>VLOOKUP($F411,[1]SITES!$A$1:$I$35,7,FALSE)</f>
        <v>Island</v>
      </c>
      <c r="I411" s="12" t="str">
        <f>VLOOKUP($F411,[1]SITES!$A$1:$I$35,8,FALSE)</f>
        <v>Nearshore</v>
      </c>
      <c r="J411" s="1" t="s">
        <v>85</v>
      </c>
      <c r="K411" s="16">
        <v>2017</v>
      </c>
      <c r="L411" s="1">
        <v>6</v>
      </c>
      <c r="M411" s="1" t="s">
        <v>86</v>
      </c>
      <c r="O411" s="1" t="s">
        <v>143</v>
      </c>
      <c r="P411" s="1" t="s">
        <v>97</v>
      </c>
      <c r="Q411" s="16">
        <v>11</v>
      </c>
      <c r="R411" s="16">
        <v>9</v>
      </c>
      <c r="S411" s="16">
        <v>3</v>
      </c>
      <c r="T411" s="1">
        <v>2</v>
      </c>
      <c r="BW411" s="14" t="str">
        <f t="shared" si="67"/>
        <v/>
      </c>
      <c r="BX411" s="15" t="str">
        <f t="shared" si="68"/>
        <v/>
      </c>
      <c r="BY411" s="15" t="str">
        <f t="shared" si="69"/>
        <v/>
      </c>
      <c r="BZ411" s="14" t="str">
        <f t="shared" si="70"/>
        <v/>
      </c>
      <c r="CA411" s="14">
        <f t="shared" si="71"/>
        <v>2</v>
      </c>
      <c r="CB411" s="14" t="str">
        <f t="shared" si="72"/>
        <v/>
      </c>
      <c r="CC411" s="14" t="str">
        <f t="shared" si="73"/>
        <v/>
      </c>
      <c r="CD411" s="14" t="str">
        <f t="shared" si="74"/>
        <v/>
      </c>
      <c r="CE411" s="14" t="str">
        <f t="shared" si="75"/>
        <v/>
      </c>
      <c r="CF411" s="14" t="str">
        <f t="shared" si="76"/>
        <v>N</v>
      </c>
    </row>
    <row r="412" spans="1:84" x14ac:dyDescent="0.3">
      <c r="A412" s="1">
        <v>2017</v>
      </c>
      <c r="B412" s="1">
        <v>12</v>
      </c>
      <c r="C412" s="1">
        <v>2</v>
      </c>
      <c r="D412" s="1" t="str">
        <f t="shared" si="66"/>
        <v>12/2/2017</v>
      </c>
      <c r="E412" s="1" t="s">
        <v>98</v>
      </c>
      <c r="F412" s="1" t="s">
        <v>126</v>
      </c>
      <c r="G412" s="12" t="str">
        <f>VLOOKUP($F412,[1]SITES!$A$1:$I$35,6,FALSE)</f>
        <v>Nearshore</v>
      </c>
      <c r="H412" s="12" t="str">
        <f>VLOOKUP($F412,[1]SITES!$A$1:$I$35,7,FALSE)</f>
        <v>Island</v>
      </c>
      <c r="I412" s="12" t="str">
        <f>VLOOKUP($F412,[1]SITES!$A$1:$I$35,8,FALSE)</f>
        <v>Nearshore</v>
      </c>
      <c r="J412" s="1" t="s">
        <v>85</v>
      </c>
      <c r="K412" s="16">
        <v>2017</v>
      </c>
      <c r="L412" s="1">
        <v>6</v>
      </c>
      <c r="M412" s="1" t="s">
        <v>86</v>
      </c>
      <c r="O412" s="1" t="s">
        <v>143</v>
      </c>
      <c r="P412" s="1" t="s">
        <v>94</v>
      </c>
      <c r="Q412" s="16">
        <v>17</v>
      </c>
      <c r="R412" s="16">
        <v>12</v>
      </c>
      <c r="S412" s="16">
        <v>11</v>
      </c>
      <c r="T412" s="1">
        <v>4</v>
      </c>
      <c r="V412" s="1">
        <v>2</v>
      </c>
      <c r="Y412" s="1" t="s">
        <v>128</v>
      </c>
      <c r="Z412" s="1">
        <v>2</v>
      </c>
      <c r="BI412" s="1">
        <v>2</v>
      </c>
      <c r="BQ412" s="16">
        <v>8</v>
      </c>
      <c r="BW412" s="14" t="str">
        <f t="shared" si="67"/>
        <v/>
      </c>
      <c r="BX412" s="15">
        <f t="shared" si="68"/>
        <v>2</v>
      </c>
      <c r="BY412" s="15">
        <f t="shared" si="69"/>
        <v>8</v>
      </c>
      <c r="BZ412" s="14" t="str">
        <f t="shared" si="70"/>
        <v/>
      </c>
      <c r="CA412" s="14">
        <f t="shared" si="71"/>
        <v>8</v>
      </c>
      <c r="CB412" s="14" t="str">
        <f t="shared" si="72"/>
        <v/>
      </c>
      <c r="CC412" s="14" t="str">
        <f t="shared" si="73"/>
        <v/>
      </c>
      <c r="CD412" s="14" t="str">
        <f t="shared" si="74"/>
        <v/>
      </c>
      <c r="CE412" s="14" t="str">
        <f t="shared" si="75"/>
        <v/>
      </c>
      <c r="CF412" s="14" t="str">
        <f t="shared" si="76"/>
        <v>Y</v>
      </c>
    </row>
    <row r="413" spans="1:84" x14ac:dyDescent="0.3">
      <c r="A413" s="1">
        <v>2017</v>
      </c>
      <c r="B413" s="1">
        <v>12</v>
      </c>
      <c r="C413" s="1">
        <v>2</v>
      </c>
      <c r="D413" s="1" t="str">
        <f t="shared" si="66"/>
        <v>12/2/2017</v>
      </c>
      <c r="E413" s="1" t="s">
        <v>98</v>
      </c>
      <c r="F413" s="1" t="s">
        <v>126</v>
      </c>
      <c r="G413" s="12" t="str">
        <f>VLOOKUP($F413,[1]SITES!$A$1:$I$35,6,FALSE)</f>
        <v>Nearshore</v>
      </c>
      <c r="H413" s="12" t="str">
        <f>VLOOKUP($F413,[1]SITES!$A$1:$I$35,7,FALSE)</f>
        <v>Island</v>
      </c>
      <c r="I413" s="12" t="str">
        <f>VLOOKUP($F413,[1]SITES!$A$1:$I$35,8,FALSE)</f>
        <v>Nearshore</v>
      </c>
      <c r="J413" s="1" t="s">
        <v>85</v>
      </c>
      <c r="K413" s="16">
        <v>2017</v>
      </c>
      <c r="L413" s="1">
        <v>6</v>
      </c>
      <c r="M413" s="1" t="s">
        <v>86</v>
      </c>
      <c r="O413" s="1" t="s">
        <v>143</v>
      </c>
      <c r="P413" s="1" t="s">
        <v>132</v>
      </c>
      <c r="Q413" s="16">
        <v>14</v>
      </c>
      <c r="R413" s="16">
        <v>9</v>
      </c>
      <c r="S413" s="16">
        <v>1</v>
      </c>
      <c r="T413" s="1">
        <v>4</v>
      </c>
      <c r="BW413" s="14" t="str">
        <f t="shared" si="67"/>
        <v/>
      </c>
      <c r="BX413" s="15" t="str">
        <f t="shared" si="68"/>
        <v/>
      </c>
      <c r="BY413" s="15" t="str">
        <f t="shared" si="69"/>
        <v/>
      </c>
      <c r="BZ413" s="14" t="str">
        <f t="shared" si="70"/>
        <v/>
      </c>
      <c r="CA413" s="14">
        <f t="shared" si="71"/>
        <v>4</v>
      </c>
      <c r="CB413" s="14" t="str">
        <f t="shared" si="72"/>
        <v/>
      </c>
      <c r="CC413" s="14" t="str">
        <f t="shared" si="73"/>
        <v/>
      </c>
      <c r="CD413" s="14" t="str">
        <f t="shared" si="74"/>
        <v/>
      </c>
      <c r="CE413" s="14" t="str">
        <f t="shared" si="75"/>
        <v/>
      </c>
      <c r="CF413" s="14" t="str">
        <f t="shared" si="76"/>
        <v>N</v>
      </c>
    </row>
    <row r="414" spans="1:84" x14ac:dyDescent="0.3">
      <c r="A414" s="1">
        <v>2017</v>
      </c>
      <c r="B414" s="1">
        <v>12</v>
      </c>
      <c r="C414" s="1">
        <v>6</v>
      </c>
      <c r="D414" s="1" t="str">
        <f t="shared" si="66"/>
        <v>12/6/2017</v>
      </c>
      <c r="E414" s="1" t="s">
        <v>98</v>
      </c>
      <c r="F414" s="1" t="s">
        <v>139</v>
      </c>
      <c r="G414" s="12" t="str">
        <f>VLOOKUP($F414,[1]SITES!$A$1:$I$35,6,FALSE)</f>
        <v>Nearshore</v>
      </c>
      <c r="H414" s="12" t="str">
        <f>VLOOKUP($F414,[1]SITES!$A$1:$I$35,7,FALSE)</f>
        <v>Island</v>
      </c>
      <c r="I414" s="12" t="str">
        <f>VLOOKUP($F414,[1]SITES!$A$1:$I$35,8,FALSE)</f>
        <v>Nearshore</v>
      </c>
      <c r="J414" s="1" t="s">
        <v>85</v>
      </c>
      <c r="K414" s="16">
        <v>2017</v>
      </c>
      <c r="L414" s="1">
        <v>1</v>
      </c>
      <c r="M414" s="1" t="s">
        <v>86</v>
      </c>
      <c r="O414" s="1" t="s">
        <v>133</v>
      </c>
      <c r="P414" s="1" t="s">
        <v>119</v>
      </c>
      <c r="Q414" s="16">
        <v>15</v>
      </c>
      <c r="R414" s="16">
        <v>13</v>
      </c>
      <c r="S414" s="16">
        <v>5</v>
      </c>
      <c r="T414" s="1">
        <v>3</v>
      </c>
      <c r="BG414" s="17" t="s">
        <v>160</v>
      </c>
      <c r="BI414" s="1">
        <v>15</v>
      </c>
      <c r="BW414" s="14" t="str">
        <f t="shared" si="67"/>
        <v/>
      </c>
      <c r="BX414" s="15">
        <f t="shared" si="68"/>
        <v>15</v>
      </c>
      <c r="BY414" s="15" t="str">
        <f t="shared" si="69"/>
        <v/>
      </c>
      <c r="BZ414" s="14" t="str">
        <f t="shared" si="70"/>
        <v/>
      </c>
      <c r="CA414" s="14">
        <f t="shared" si="71"/>
        <v>3</v>
      </c>
      <c r="CB414" s="14" t="str">
        <f t="shared" si="72"/>
        <v/>
      </c>
      <c r="CC414" s="14" t="str">
        <f t="shared" si="73"/>
        <v/>
      </c>
      <c r="CD414" s="14" t="str">
        <f t="shared" si="74"/>
        <v/>
      </c>
      <c r="CE414" s="14" t="str">
        <f t="shared" si="75"/>
        <v/>
      </c>
      <c r="CF414" s="14" t="str">
        <f t="shared" si="76"/>
        <v>Y</v>
      </c>
    </row>
    <row r="415" spans="1:84" x14ac:dyDescent="0.3">
      <c r="A415" s="1">
        <v>2017</v>
      </c>
      <c r="B415" s="1">
        <v>12</v>
      </c>
      <c r="C415" s="1">
        <v>6</v>
      </c>
      <c r="D415" s="1" t="str">
        <f t="shared" si="66"/>
        <v>12/6/2017</v>
      </c>
      <c r="E415" s="1" t="s">
        <v>98</v>
      </c>
      <c r="F415" s="1" t="s">
        <v>139</v>
      </c>
      <c r="G415" s="12" t="str">
        <f>VLOOKUP($F415,[1]SITES!$A$1:$I$35,6,FALSE)</f>
        <v>Nearshore</v>
      </c>
      <c r="H415" s="12" t="str">
        <f>VLOOKUP($F415,[1]SITES!$A$1:$I$35,7,FALSE)</f>
        <v>Island</v>
      </c>
      <c r="I415" s="12" t="str">
        <f>VLOOKUP($F415,[1]SITES!$A$1:$I$35,8,FALSE)</f>
        <v>Nearshore</v>
      </c>
      <c r="J415" s="1" t="s">
        <v>85</v>
      </c>
      <c r="K415" s="16">
        <v>2017</v>
      </c>
      <c r="L415" s="1">
        <v>1</v>
      </c>
      <c r="M415" s="1" t="s">
        <v>86</v>
      </c>
      <c r="O415" s="1" t="s">
        <v>133</v>
      </c>
      <c r="P415" s="1" t="s">
        <v>135</v>
      </c>
      <c r="Q415" s="16">
        <v>3</v>
      </c>
      <c r="R415" s="16">
        <v>1</v>
      </c>
      <c r="S415" s="16">
        <v>1</v>
      </c>
      <c r="BQ415" s="16">
        <v>85</v>
      </c>
      <c r="BW415" s="14" t="str">
        <f t="shared" si="67"/>
        <v/>
      </c>
      <c r="BX415" s="15" t="str">
        <f t="shared" si="68"/>
        <v/>
      </c>
      <c r="BY415" s="15">
        <f t="shared" si="69"/>
        <v>85</v>
      </c>
      <c r="BZ415" s="14" t="str">
        <f t="shared" si="70"/>
        <v/>
      </c>
      <c r="CA415" s="14" t="str">
        <f t="shared" si="71"/>
        <v/>
      </c>
      <c r="CB415" s="14" t="str">
        <f t="shared" si="72"/>
        <v/>
      </c>
      <c r="CC415" s="14" t="str">
        <f t="shared" si="73"/>
        <v/>
      </c>
      <c r="CD415" s="14" t="str">
        <f t="shared" si="74"/>
        <v/>
      </c>
      <c r="CE415" s="14" t="str">
        <f t="shared" si="75"/>
        <v/>
      </c>
      <c r="CF415" s="14" t="str">
        <f t="shared" si="76"/>
        <v>N</v>
      </c>
    </row>
    <row r="416" spans="1:84" x14ac:dyDescent="0.3">
      <c r="A416" s="1">
        <v>2017</v>
      </c>
      <c r="B416" s="1">
        <v>12</v>
      </c>
      <c r="C416" s="1">
        <v>6</v>
      </c>
      <c r="D416" s="1" t="str">
        <f t="shared" si="66"/>
        <v>12/6/2017</v>
      </c>
      <c r="E416" s="1" t="s">
        <v>98</v>
      </c>
      <c r="F416" s="1" t="s">
        <v>139</v>
      </c>
      <c r="G416" s="12" t="str">
        <f>VLOOKUP($F416,[1]SITES!$A$1:$I$35,6,FALSE)</f>
        <v>Nearshore</v>
      </c>
      <c r="H416" s="12" t="str">
        <f>VLOOKUP($F416,[1]SITES!$A$1:$I$35,7,FALSE)</f>
        <v>Island</v>
      </c>
      <c r="I416" s="12" t="str">
        <f>VLOOKUP($F416,[1]SITES!$A$1:$I$35,8,FALSE)</f>
        <v>Nearshore</v>
      </c>
      <c r="J416" s="1" t="s">
        <v>85</v>
      </c>
      <c r="K416" s="16">
        <v>2017</v>
      </c>
      <c r="L416" s="1">
        <v>1</v>
      </c>
      <c r="M416" s="1" t="s">
        <v>86</v>
      </c>
      <c r="O416" s="1" t="s">
        <v>133</v>
      </c>
      <c r="P416" s="1" t="s">
        <v>94</v>
      </c>
      <c r="Q416" s="16">
        <v>12</v>
      </c>
      <c r="R416" s="16">
        <v>12</v>
      </c>
      <c r="S416" s="16">
        <v>7</v>
      </c>
      <c r="T416" s="1">
        <v>7</v>
      </c>
      <c r="AC416" s="1" t="s">
        <v>103</v>
      </c>
      <c r="AD416" s="1">
        <v>10</v>
      </c>
      <c r="BQ416" s="16">
        <v>5</v>
      </c>
      <c r="BW416" s="14" t="str">
        <f t="shared" si="67"/>
        <v/>
      </c>
      <c r="BX416" s="15" t="str">
        <f t="shared" si="68"/>
        <v/>
      </c>
      <c r="BY416" s="15">
        <f t="shared" si="69"/>
        <v>5</v>
      </c>
      <c r="BZ416" s="14" t="str">
        <f t="shared" si="70"/>
        <v/>
      </c>
      <c r="CA416" s="14">
        <f t="shared" si="71"/>
        <v>7</v>
      </c>
      <c r="CB416" s="14">
        <f t="shared" si="72"/>
        <v>10</v>
      </c>
      <c r="CC416" s="14" t="str">
        <f t="shared" si="73"/>
        <v/>
      </c>
      <c r="CD416" s="14" t="str">
        <f t="shared" si="74"/>
        <v/>
      </c>
      <c r="CE416" s="14" t="str">
        <f t="shared" si="75"/>
        <v/>
      </c>
      <c r="CF416" s="14" t="str">
        <f t="shared" si="76"/>
        <v>N</v>
      </c>
    </row>
    <row r="417" spans="1:84" x14ac:dyDescent="0.3">
      <c r="A417" s="1">
        <v>2017</v>
      </c>
      <c r="B417" s="1">
        <v>12</v>
      </c>
      <c r="C417" s="1">
        <v>6</v>
      </c>
      <c r="D417" s="1" t="str">
        <f t="shared" si="66"/>
        <v>12/6/2017</v>
      </c>
      <c r="E417" s="1" t="s">
        <v>98</v>
      </c>
      <c r="F417" s="1" t="s">
        <v>139</v>
      </c>
      <c r="G417" s="12" t="str">
        <f>VLOOKUP($F417,[1]SITES!$A$1:$I$35,6,FALSE)</f>
        <v>Nearshore</v>
      </c>
      <c r="H417" s="12" t="str">
        <f>VLOOKUP($F417,[1]SITES!$A$1:$I$35,7,FALSE)</f>
        <v>Island</v>
      </c>
      <c r="I417" s="12" t="str">
        <f>VLOOKUP($F417,[1]SITES!$A$1:$I$35,8,FALSE)</f>
        <v>Nearshore</v>
      </c>
      <c r="J417" s="1" t="s">
        <v>85</v>
      </c>
      <c r="K417" s="16">
        <v>2017</v>
      </c>
      <c r="L417" s="1">
        <v>1</v>
      </c>
      <c r="M417" s="1" t="s">
        <v>86</v>
      </c>
      <c r="O417" s="1" t="s">
        <v>133</v>
      </c>
      <c r="P417" s="1" t="s">
        <v>111</v>
      </c>
      <c r="Q417" s="16">
        <v>30</v>
      </c>
      <c r="R417" s="16">
        <v>28</v>
      </c>
      <c r="S417" s="16">
        <v>17</v>
      </c>
      <c r="T417" s="1">
        <v>1</v>
      </c>
      <c r="AT417" s="1">
        <v>3</v>
      </c>
      <c r="AU417" s="1" t="s">
        <v>149</v>
      </c>
      <c r="AV417" s="1">
        <v>4</v>
      </c>
      <c r="BG417" s="17" t="s">
        <v>183</v>
      </c>
      <c r="BI417" s="1">
        <v>2</v>
      </c>
      <c r="BQ417" s="16">
        <v>3</v>
      </c>
      <c r="BW417" s="14" t="str">
        <f t="shared" si="67"/>
        <v/>
      </c>
      <c r="BX417" s="15">
        <f t="shared" si="68"/>
        <v>2</v>
      </c>
      <c r="BY417" s="15">
        <f t="shared" si="69"/>
        <v>3</v>
      </c>
      <c r="BZ417" s="14" t="str">
        <f t="shared" si="70"/>
        <v/>
      </c>
      <c r="CA417" s="14">
        <f t="shared" si="71"/>
        <v>1</v>
      </c>
      <c r="CB417" s="14" t="str">
        <f t="shared" si="72"/>
        <v/>
      </c>
      <c r="CC417" s="14" t="str">
        <f t="shared" si="73"/>
        <v/>
      </c>
      <c r="CD417" s="14" t="str">
        <f t="shared" si="74"/>
        <v/>
      </c>
      <c r="CE417" s="14">
        <f t="shared" si="75"/>
        <v>4</v>
      </c>
      <c r="CF417" s="14" t="str">
        <f t="shared" si="76"/>
        <v>Y</v>
      </c>
    </row>
    <row r="418" spans="1:84" x14ac:dyDescent="0.3">
      <c r="A418" s="1">
        <v>2017</v>
      </c>
      <c r="B418" s="1">
        <v>12</v>
      </c>
      <c r="C418" s="1">
        <v>6</v>
      </c>
      <c r="D418" s="1" t="str">
        <f t="shared" si="66"/>
        <v>12/6/2017</v>
      </c>
      <c r="E418" s="1" t="s">
        <v>98</v>
      </c>
      <c r="F418" s="1" t="s">
        <v>139</v>
      </c>
      <c r="G418" s="12" t="str">
        <f>VLOOKUP($F418,[1]SITES!$A$1:$I$35,6,FALSE)</f>
        <v>Nearshore</v>
      </c>
      <c r="H418" s="12" t="str">
        <f>VLOOKUP($F418,[1]SITES!$A$1:$I$35,7,FALSE)</f>
        <v>Island</v>
      </c>
      <c r="I418" s="12" t="str">
        <f>VLOOKUP($F418,[1]SITES!$A$1:$I$35,8,FALSE)</f>
        <v>Nearshore</v>
      </c>
      <c r="J418" s="1" t="s">
        <v>85</v>
      </c>
      <c r="K418" s="16">
        <v>2017</v>
      </c>
      <c r="L418" s="1">
        <v>1</v>
      </c>
      <c r="M418" s="1" t="s">
        <v>86</v>
      </c>
      <c r="O418" s="1" t="s">
        <v>133</v>
      </c>
      <c r="P418" s="1" t="s">
        <v>124</v>
      </c>
      <c r="Q418" s="16">
        <v>57</v>
      </c>
      <c r="R418" s="16">
        <v>33</v>
      </c>
      <c r="S418" s="16">
        <v>30</v>
      </c>
      <c r="T418" s="1">
        <v>2</v>
      </c>
      <c r="AJ418" s="1" t="s">
        <v>115</v>
      </c>
      <c r="AK418" s="1">
        <v>1</v>
      </c>
      <c r="BQ418" s="16">
        <v>55</v>
      </c>
      <c r="BW418" s="14" t="str">
        <f t="shared" si="67"/>
        <v/>
      </c>
      <c r="BX418" s="15" t="str">
        <f t="shared" si="68"/>
        <v/>
      </c>
      <c r="BY418" s="15">
        <f t="shared" si="69"/>
        <v>55</v>
      </c>
      <c r="BZ418" s="14" t="str">
        <f t="shared" si="70"/>
        <v/>
      </c>
      <c r="CA418" s="14">
        <f t="shared" si="71"/>
        <v>2</v>
      </c>
      <c r="CB418" s="14" t="str">
        <f t="shared" si="72"/>
        <v/>
      </c>
      <c r="CC418" s="14">
        <f t="shared" si="73"/>
        <v>1</v>
      </c>
      <c r="CD418" s="14" t="str">
        <f t="shared" si="74"/>
        <v/>
      </c>
      <c r="CE418" s="14" t="str">
        <f t="shared" si="75"/>
        <v/>
      </c>
      <c r="CF418" s="14" t="str">
        <f t="shared" si="76"/>
        <v>N</v>
      </c>
    </row>
    <row r="419" spans="1:84" x14ac:dyDescent="0.3">
      <c r="A419" s="1">
        <v>2017</v>
      </c>
      <c r="B419" s="1">
        <v>12</v>
      </c>
      <c r="C419" s="1">
        <v>6</v>
      </c>
      <c r="D419" s="1" t="str">
        <f t="shared" si="66"/>
        <v>12/6/2017</v>
      </c>
      <c r="E419" s="1" t="s">
        <v>98</v>
      </c>
      <c r="F419" s="1" t="s">
        <v>139</v>
      </c>
      <c r="G419" s="12" t="str">
        <f>VLOOKUP($F419,[1]SITES!$A$1:$I$35,6,FALSE)</f>
        <v>Nearshore</v>
      </c>
      <c r="H419" s="12" t="str">
        <f>VLOOKUP($F419,[1]SITES!$A$1:$I$35,7,FALSE)</f>
        <v>Island</v>
      </c>
      <c r="I419" s="12" t="str">
        <f>VLOOKUP($F419,[1]SITES!$A$1:$I$35,8,FALSE)</f>
        <v>Nearshore</v>
      </c>
      <c r="J419" s="1" t="s">
        <v>85</v>
      </c>
      <c r="K419" s="16">
        <v>2017</v>
      </c>
      <c r="L419" s="1">
        <v>1</v>
      </c>
      <c r="M419" s="1" t="s">
        <v>86</v>
      </c>
      <c r="O419" s="1" t="s">
        <v>133</v>
      </c>
      <c r="P419" s="1" t="s">
        <v>119</v>
      </c>
      <c r="Q419" s="16">
        <v>3</v>
      </c>
      <c r="R419" s="16">
        <v>2</v>
      </c>
      <c r="S419" s="16">
        <v>1</v>
      </c>
      <c r="BR419" s="16">
        <v>10</v>
      </c>
      <c r="BW419" s="14" t="str">
        <f t="shared" si="67"/>
        <v/>
      </c>
      <c r="BX419" s="15" t="str">
        <f t="shared" si="68"/>
        <v/>
      </c>
      <c r="BY419" s="15">
        <f t="shared" si="69"/>
        <v>10</v>
      </c>
      <c r="BZ419" s="14" t="str">
        <f t="shared" si="70"/>
        <v/>
      </c>
      <c r="CA419" s="14" t="str">
        <f t="shared" si="71"/>
        <v/>
      </c>
      <c r="CB419" s="14" t="str">
        <f t="shared" si="72"/>
        <v/>
      </c>
      <c r="CC419" s="14" t="str">
        <f t="shared" si="73"/>
        <v/>
      </c>
      <c r="CD419" s="14" t="str">
        <f t="shared" si="74"/>
        <v/>
      </c>
      <c r="CE419" s="14" t="str">
        <f t="shared" si="75"/>
        <v/>
      </c>
      <c r="CF419" s="14" t="str">
        <f t="shared" si="76"/>
        <v>N</v>
      </c>
    </row>
    <row r="420" spans="1:84" x14ac:dyDescent="0.3">
      <c r="A420" s="1">
        <v>2017</v>
      </c>
      <c r="B420" s="1">
        <v>12</v>
      </c>
      <c r="C420" s="1">
        <v>6</v>
      </c>
      <c r="D420" s="1" t="str">
        <f t="shared" si="66"/>
        <v>12/6/2017</v>
      </c>
      <c r="E420" s="1" t="s">
        <v>98</v>
      </c>
      <c r="F420" s="1" t="s">
        <v>139</v>
      </c>
      <c r="G420" s="12" t="str">
        <f>VLOOKUP($F420,[1]SITES!$A$1:$I$35,6,FALSE)</f>
        <v>Nearshore</v>
      </c>
      <c r="H420" s="12" t="str">
        <f>VLOOKUP($F420,[1]SITES!$A$1:$I$35,7,FALSE)</f>
        <v>Island</v>
      </c>
      <c r="I420" s="12" t="str">
        <f>VLOOKUP($F420,[1]SITES!$A$1:$I$35,8,FALSE)</f>
        <v>Nearshore</v>
      </c>
      <c r="J420" s="1" t="s">
        <v>85</v>
      </c>
      <c r="K420" s="16">
        <v>2017</v>
      </c>
      <c r="L420" s="1">
        <v>1</v>
      </c>
      <c r="M420" s="1" t="s">
        <v>86</v>
      </c>
      <c r="O420" s="1" t="s">
        <v>133</v>
      </c>
      <c r="P420" s="1" t="s">
        <v>124</v>
      </c>
      <c r="Q420" s="16">
        <v>8</v>
      </c>
      <c r="R420" s="16">
        <v>6</v>
      </c>
      <c r="S420" s="16">
        <v>4</v>
      </c>
      <c r="T420" s="1">
        <v>5</v>
      </c>
      <c r="BQ420" s="16">
        <v>30</v>
      </c>
      <c r="BW420" s="14" t="str">
        <f t="shared" si="67"/>
        <v/>
      </c>
      <c r="BX420" s="15" t="str">
        <f t="shared" si="68"/>
        <v/>
      </c>
      <c r="BY420" s="15">
        <f t="shared" si="69"/>
        <v>30</v>
      </c>
      <c r="BZ420" s="14" t="str">
        <f t="shared" si="70"/>
        <v/>
      </c>
      <c r="CA420" s="14">
        <f t="shared" si="71"/>
        <v>5</v>
      </c>
      <c r="CB420" s="14" t="str">
        <f t="shared" si="72"/>
        <v/>
      </c>
      <c r="CC420" s="14" t="str">
        <f t="shared" si="73"/>
        <v/>
      </c>
      <c r="CD420" s="14" t="str">
        <f t="shared" si="74"/>
        <v/>
      </c>
      <c r="CE420" s="14" t="str">
        <f t="shared" si="75"/>
        <v/>
      </c>
      <c r="CF420" s="14" t="str">
        <f t="shared" si="76"/>
        <v>N</v>
      </c>
    </row>
    <row r="421" spans="1:84" x14ac:dyDescent="0.3">
      <c r="A421" s="1">
        <v>2017</v>
      </c>
      <c r="B421" s="1">
        <v>12</v>
      </c>
      <c r="C421" s="1">
        <v>6</v>
      </c>
      <c r="D421" s="1" t="str">
        <f t="shared" si="66"/>
        <v>12/6/2017</v>
      </c>
      <c r="E421" s="1" t="s">
        <v>98</v>
      </c>
      <c r="F421" s="1" t="s">
        <v>139</v>
      </c>
      <c r="G421" s="12" t="str">
        <f>VLOOKUP($F421,[1]SITES!$A$1:$I$35,6,FALSE)</f>
        <v>Nearshore</v>
      </c>
      <c r="H421" s="12" t="str">
        <f>VLOOKUP($F421,[1]SITES!$A$1:$I$35,7,FALSE)</f>
        <v>Island</v>
      </c>
      <c r="I421" s="12" t="str">
        <f>VLOOKUP($F421,[1]SITES!$A$1:$I$35,8,FALSE)</f>
        <v>Nearshore</v>
      </c>
      <c r="J421" s="1" t="s">
        <v>85</v>
      </c>
      <c r="K421" s="16">
        <v>2017</v>
      </c>
      <c r="L421" s="1">
        <v>1</v>
      </c>
      <c r="M421" s="1" t="s">
        <v>86</v>
      </c>
      <c r="O421" s="1" t="s">
        <v>133</v>
      </c>
      <c r="P421" s="1" t="s">
        <v>129</v>
      </c>
      <c r="Q421" s="16">
        <v>31</v>
      </c>
      <c r="R421" s="16">
        <v>25</v>
      </c>
      <c r="S421" s="16">
        <v>8</v>
      </c>
      <c r="T421" s="1">
        <v>2</v>
      </c>
      <c r="AT421" s="1">
        <v>5</v>
      </c>
      <c r="AU421" s="1" t="s">
        <v>149</v>
      </c>
      <c r="AV421" s="1">
        <v>15</v>
      </c>
      <c r="BG421" s="17" t="s">
        <v>185</v>
      </c>
      <c r="BI421" s="1">
        <v>3</v>
      </c>
      <c r="BJ421" s="1">
        <v>10</v>
      </c>
      <c r="BQ421" s="16">
        <v>2</v>
      </c>
      <c r="BW421" s="14" t="str">
        <f t="shared" si="67"/>
        <v/>
      </c>
      <c r="BX421" s="15">
        <f t="shared" si="68"/>
        <v>13</v>
      </c>
      <c r="BY421" s="15">
        <f t="shared" si="69"/>
        <v>2</v>
      </c>
      <c r="BZ421" s="14" t="str">
        <f t="shared" si="70"/>
        <v/>
      </c>
      <c r="CA421" s="14">
        <f t="shared" si="71"/>
        <v>2</v>
      </c>
      <c r="CB421" s="14" t="str">
        <f t="shared" si="72"/>
        <v/>
      </c>
      <c r="CC421" s="14" t="str">
        <f t="shared" si="73"/>
        <v/>
      </c>
      <c r="CD421" s="14" t="str">
        <f t="shared" si="74"/>
        <v/>
      </c>
      <c r="CE421" s="14">
        <f t="shared" si="75"/>
        <v>15</v>
      </c>
      <c r="CF421" s="14" t="str">
        <f t="shared" si="76"/>
        <v>Y</v>
      </c>
    </row>
    <row r="422" spans="1:84" x14ac:dyDescent="0.3">
      <c r="A422" s="1">
        <v>2017</v>
      </c>
      <c r="B422" s="1">
        <v>12</v>
      </c>
      <c r="C422" s="1">
        <v>6</v>
      </c>
      <c r="D422" s="1" t="str">
        <f t="shared" si="66"/>
        <v>12/6/2017</v>
      </c>
      <c r="E422" s="1" t="s">
        <v>98</v>
      </c>
      <c r="F422" s="1" t="s">
        <v>139</v>
      </c>
      <c r="G422" s="12" t="str">
        <f>VLOOKUP($F422,[1]SITES!$A$1:$I$35,6,FALSE)</f>
        <v>Nearshore</v>
      </c>
      <c r="H422" s="12" t="str">
        <f>VLOOKUP($F422,[1]SITES!$A$1:$I$35,7,FALSE)</f>
        <v>Island</v>
      </c>
      <c r="I422" s="12" t="str">
        <f>VLOOKUP($F422,[1]SITES!$A$1:$I$35,8,FALSE)</f>
        <v>Nearshore</v>
      </c>
      <c r="J422" s="1" t="s">
        <v>85</v>
      </c>
      <c r="K422" s="16">
        <v>2017</v>
      </c>
      <c r="L422" s="1">
        <v>1</v>
      </c>
      <c r="M422" s="1" t="s">
        <v>86</v>
      </c>
      <c r="O422" s="1" t="s">
        <v>133</v>
      </c>
      <c r="P422" s="1" t="s">
        <v>97</v>
      </c>
      <c r="Q422" s="16">
        <v>17</v>
      </c>
      <c r="R422" s="16">
        <v>15</v>
      </c>
      <c r="S422" s="16">
        <v>14</v>
      </c>
      <c r="T422" s="1">
        <v>1</v>
      </c>
      <c r="BW422" s="14" t="str">
        <f t="shared" si="67"/>
        <v/>
      </c>
      <c r="BX422" s="15" t="str">
        <f t="shared" si="68"/>
        <v/>
      </c>
      <c r="BY422" s="15" t="str">
        <f t="shared" si="69"/>
        <v/>
      </c>
      <c r="BZ422" s="14" t="str">
        <f t="shared" si="70"/>
        <v/>
      </c>
      <c r="CA422" s="14">
        <f t="shared" si="71"/>
        <v>1</v>
      </c>
      <c r="CB422" s="14" t="str">
        <f t="shared" si="72"/>
        <v/>
      </c>
      <c r="CC422" s="14" t="str">
        <f t="shared" si="73"/>
        <v/>
      </c>
      <c r="CD422" s="14" t="str">
        <f t="shared" si="74"/>
        <v/>
      </c>
      <c r="CE422" s="14" t="str">
        <f t="shared" si="75"/>
        <v/>
      </c>
      <c r="CF422" s="14" t="str">
        <f t="shared" si="76"/>
        <v>N</v>
      </c>
    </row>
    <row r="423" spans="1:84" x14ac:dyDescent="0.3">
      <c r="A423" s="1">
        <v>2017</v>
      </c>
      <c r="B423" s="1">
        <v>12</v>
      </c>
      <c r="C423" s="1">
        <v>6</v>
      </c>
      <c r="D423" s="1" t="str">
        <f t="shared" si="66"/>
        <v>12/6/2017</v>
      </c>
      <c r="E423" s="1" t="s">
        <v>98</v>
      </c>
      <c r="F423" s="1" t="s">
        <v>139</v>
      </c>
      <c r="G423" s="12" t="str">
        <f>VLOOKUP($F423,[1]SITES!$A$1:$I$35,6,FALSE)</f>
        <v>Nearshore</v>
      </c>
      <c r="H423" s="12" t="str">
        <f>VLOOKUP($F423,[1]SITES!$A$1:$I$35,7,FALSE)</f>
        <v>Island</v>
      </c>
      <c r="I423" s="12" t="str">
        <f>VLOOKUP($F423,[1]SITES!$A$1:$I$35,8,FALSE)</f>
        <v>Nearshore</v>
      </c>
      <c r="J423" s="1" t="s">
        <v>85</v>
      </c>
      <c r="K423" s="16">
        <v>2017</v>
      </c>
      <c r="L423" s="1">
        <v>1</v>
      </c>
      <c r="M423" s="1" t="s">
        <v>86</v>
      </c>
      <c r="O423" s="1" t="s">
        <v>133</v>
      </c>
      <c r="P423" s="1" t="s">
        <v>134</v>
      </c>
      <c r="Q423" s="16">
        <v>10</v>
      </c>
      <c r="R423" s="16">
        <v>9</v>
      </c>
      <c r="S423" s="16">
        <v>9</v>
      </c>
      <c r="BW423" s="14" t="str">
        <f t="shared" si="67"/>
        <v/>
      </c>
      <c r="BX423" s="15" t="str">
        <f t="shared" si="68"/>
        <v/>
      </c>
      <c r="BY423" s="15" t="str">
        <f t="shared" si="69"/>
        <v/>
      </c>
      <c r="BZ423" s="14" t="str">
        <f t="shared" si="70"/>
        <v/>
      </c>
      <c r="CA423" s="14" t="str">
        <f t="shared" si="71"/>
        <v/>
      </c>
      <c r="CB423" s="14" t="str">
        <f t="shared" si="72"/>
        <v/>
      </c>
      <c r="CC423" s="14" t="str">
        <f t="shared" si="73"/>
        <v/>
      </c>
      <c r="CD423" s="14" t="str">
        <f t="shared" si="74"/>
        <v/>
      </c>
      <c r="CE423" s="14" t="str">
        <f t="shared" si="75"/>
        <v/>
      </c>
      <c r="CF423" s="14" t="str">
        <f t="shared" si="76"/>
        <v>N</v>
      </c>
    </row>
    <row r="424" spans="1:84" x14ac:dyDescent="0.3">
      <c r="A424" s="1">
        <v>2017</v>
      </c>
      <c r="B424" s="1">
        <v>12</v>
      </c>
      <c r="C424" s="1">
        <v>6</v>
      </c>
      <c r="D424" s="1" t="str">
        <f t="shared" si="66"/>
        <v>12/6/2017</v>
      </c>
      <c r="E424" s="1" t="s">
        <v>98</v>
      </c>
      <c r="F424" s="1" t="s">
        <v>139</v>
      </c>
      <c r="G424" s="12" t="str">
        <f>VLOOKUP($F424,[1]SITES!$A$1:$I$35,6,FALSE)</f>
        <v>Nearshore</v>
      </c>
      <c r="H424" s="12" t="str">
        <f>VLOOKUP($F424,[1]SITES!$A$1:$I$35,7,FALSE)</f>
        <v>Island</v>
      </c>
      <c r="I424" s="12" t="str">
        <f>VLOOKUP($F424,[1]SITES!$A$1:$I$35,8,FALSE)</f>
        <v>Nearshore</v>
      </c>
      <c r="J424" s="1" t="s">
        <v>85</v>
      </c>
      <c r="K424" s="16">
        <v>2017</v>
      </c>
      <c r="L424" s="1">
        <v>1</v>
      </c>
      <c r="M424" s="1" t="s">
        <v>86</v>
      </c>
      <c r="O424" s="1" t="s">
        <v>133</v>
      </c>
      <c r="P424" s="1" t="s">
        <v>138</v>
      </c>
      <c r="Q424" s="16">
        <v>11</v>
      </c>
      <c r="R424" s="16">
        <v>7</v>
      </c>
      <c r="S424" s="16">
        <v>8</v>
      </c>
      <c r="T424" s="1">
        <v>5</v>
      </c>
      <c r="AN424" s="1" t="s">
        <v>90</v>
      </c>
      <c r="AO424" s="1">
        <v>10</v>
      </c>
      <c r="BQ424" s="16">
        <v>10</v>
      </c>
      <c r="BW424" s="14" t="str">
        <f t="shared" si="67"/>
        <v/>
      </c>
      <c r="BX424" s="15" t="str">
        <f t="shared" si="68"/>
        <v/>
      </c>
      <c r="BY424" s="15">
        <f t="shared" si="69"/>
        <v>10</v>
      </c>
      <c r="BZ424" s="14" t="str">
        <f t="shared" si="70"/>
        <v/>
      </c>
      <c r="CA424" s="14">
        <f t="shared" si="71"/>
        <v>5</v>
      </c>
      <c r="CB424" s="14" t="str">
        <f t="shared" si="72"/>
        <v/>
      </c>
      <c r="CC424" s="14" t="str">
        <f t="shared" si="73"/>
        <v/>
      </c>
      <c r="CD424" s="14">
        <f t="shared" si="74"/>
        <v>10</v>
      </c>
      <c r="CE424" s="14" t="str">
        <f t="shared" si="75"/>
        <v/>
      </c>
      <c r="CF424" s="14" t="str">
        <f t="shared" si="76"/>
        <v>N</v>
      </c>
    </row>
    <row r="425" spans="1:84" x14ac:dyDescent="0.3">
      <c r="A425" s="1">
        <v>2017</v>
      </c>
      <c r="B425" s="1">
        <v>12</v>
      </c>
      <c r="C425" s="1">
        <v>6</v>
      </c>
      <c r="D425" s="1" t="str">
        <f t="shared" si="66"/>
        <v>12/6/2017</v>
      </c>
      <c r="E425" s="1" t="s">
        <v>98</v>
      </c>
      <c r="F425" s="1" t="s">
        <v>139</v>
      </c>
      <c r="G425" s="12" t="str">
        <f>VLOOKUP($F425,[1]SITES!$A$1:$I$35,6,FALSE)</f>
        <v>Nearshore</v>
      </c>
      <c r="H425" s="12" t="str">
        <f>VLOOKUP($F425,[1]SITES!$A$1:$I$35,7,FALSE)</f>
        <v>Island</v>
      </c>
      <c r="I425" s="12" t="str">
        <f>VLOOKUP($F425,[1]SITES!$A$1:$I$35,8,FALSE)</f>
        <v>Nearshore</v>
      </c>
      <c r="J425" s="1" t="s">
        <v>85</v>
      </c>
      <c r="K425" s="16">
        <v>2017</v>
      </c>
      <c r="L425" s="1">
        <v>1</v>
      </c>
      <c r="M425" s="1" t="s">
        <v>86</v>
      </c>
      <c r="O425" s="1" t="s">
        <v>133</v>
      </c>
      <c r="P425" s="1" t="s">
        <v>94</v>
      </c>
      <c r="Q425" s="16">
        <v>3</v>
      </c>
      <c r="R425" s="16">
        <v>3</v>
      </c>
      <c r="S425" s="16">
        <v>2</v>
      </c>
      <c r="T425" s="1">
        <v>4</v>
      </c>
      <c r="BR425" s="16">
        <v>3</v>
      </c>
      <c r="BW425" s="14" t="str">
        <f t="shared" si="67"/>
        <v/>
      </c>
      <c r="BX425" s="15" t="str">
        <f t="shared" si="68"/>
        <v/>
      </c>
      <c r="BY425" s="15">
        <f t="shared" si="69"/>
        <v>3</v>
      </c>
      <c r="BZ425" s="14" t="str">
        <f t="shared" si="70"/>
        <v/>
      </c>
      <c r="CA425" s="14">
        <f t="shared" si="71"/>
        <v>4</v>
      </c>
      <c r="CB425" s="14" t="str">
        <f t="shared" si="72"/>
        <v/>
      </c>
      <c r="CC425" s="14" t="str">
        <f t="shared" si="73"/>
        <v/>
      </c>
      <c r="CD425" s="14" t="str">
        <f t="shared" si="74"/>
        <v/>
      </c>
      <c r="CE425" s="14" t="str">
        <f t="shared" si="75"/>
        <v/>
      </c>
      <c r="CF425" s="14" t="str">
        <f t="shared" si="76"/>
        <v>N</v>
      </c>
    </row>
    <row r="426" spans="1:84" x14ac:dyDescent="0.3">
      <c r="A426" s="1">
        <v>2017</v>
      </c>
      <c r="B426" s="1">
        <v>12</v>
      </c>
      <c r="C426" s="1">
        <v>6</v>
      </c>
      <c r="D426" s="1" t="str">
        <f t="shared" si="66"/>
        <v>12/6/2017</v>
      </c>
      <c r="E426" s="1" t="s">
        <v>98</v>
      </c>
      <c r="F426" s="1" t="s">
        <v>139</v>
      </c>
      <c r="G426" s="12" t="str">
        <f>VLOOKUP($F426,[1]SITES!$A$1:$I$35,6,FALSE)</f>
        <v>Nearshore</v>
      </c>
      <c r="H426" s="12" t="str">
        <f>VLOOKUP($F426,[1]SITES!$A$1:$I$35,7,FALSE)</f>
        <v>Island</v>
      </c>
      <c r="I426" s="12" t="str">
        <f>VLOOKUP($F426,[1]SITES!$A$1:$I$35,8,FALSE)</f>
        <v>Nearshore</v>
      </c>
      <c r="J426" s="1" t="s">
        <v>85</v>
      </c>
      <c r="K426" s="16">
        <v>2017</v>
      </c>
      <c r="L426" s="1">
        <v>2</v>
      </c>
      <c r="M426" s="1" t="s">
        <v>86</v>
      </c>
      <c r="O426" s="1" t="s">
        <v>133</v>
      </c>
      <c r="P426" s="1" t="s">
        <v>136</v>
      </c>
      <c r="Q426" s="16">
        <v>21</v>
      </c>
      <c r="R426" s="16">
        <v>19</v>
      </c>
      <c r="S426" s="16">
        <v>16</v>
      </c>
      <c r="BC426" s="1" t="s">
        <v>101</v>
      </c>
      <c r="BD426" s="1">
        <v>4</v>
      </c>
      <c r="BG426" s="17" t="s">
        <v>159</v>
      </c>
      <c r="BQ426" s="16">
        <v>20</v>
      </c>
      <c r="BR426" s="16">
        <v>4</v>
      </c>
      <c r="BW426" s="14" t="str">
        <f t="shared" si="67"/>
        <v/>
      </c>
      <c r="BX426" s="15" t="str">
        <f t="shared" si="68"/>
        <v/>
      </c>
      <c r="BY426" s="15">
        <f t="shared" si="69"/>
        <v>24</v>
      </c>
      <c r="BZ426" s="14">
        <f t="shared" si="70"/>
        <v>4</v>
      </c>
      <c r="CA426" s="14" t="str">
        <f t="shared" si="71"/>
        <v/>
      </c>
      <c r="CB426" s="14" t="str">
        <f t="shared" si="72"/>
        <v/>
      </c>
      <c r="CC426" s="14" t="str">
        <f t="shared" si="73"/>
        <v/>
      </c>
      <c r="CD426" s="14" t="str">
        <f t="shared" si="74"/>
        <v/>
      </c>
      <c r="CE426" s="14" t="str">
        <f t="shared" si="75"/>
        <v/>
      </c>
      <c r="CF426" s="14" t="str">
        <f t="shared" si="76"/>
        <v>N</v>
      </c>
    </row>
    <row r="427" spans="1:84" x14ac:dyDescent="0.3">
      <c r="A427" s="1">
        <v>2017</v>
      </c>
      <c r="B427" s="1">
        <v>12</v>
      </c>
      <c r="C427" s="1">
        <v>6</v>
      </c>
      <c r="D427" s="1" t="str">
        <f t="shared" si="66"/>
        <v>12/6/2017</v>
      </c>
      <c r="E427" s="1" t="s">
        <v>98</v>
      </c>
      <c r="F427" s="1" t="s">
        <v>139</v>
      </c>
      <c r="G427" s="12" t="str">
        <f>VLOOKUP($F427,[1]SITES!$A$1:$I$35,6,FALSE)</f>
        <v>Nearshore</v>
      </c>
      <c r="H427" s="12" t="str">
        <f>VLOOKUP($F427,[1]SITES!$A$1:$I$35,7,FALSE)</f>
        <v>Island</v>
      </c>
      <c r="I427" s="12" t="str">
        <f>VLOOKUP($F427,[1]SITES!$A$1:$I$35,8,FALSE)</f>
        <v>Nearshore</v>
      </c>
      <c r="J427" s="1" t="s">
        <v>85</v>
      </c>
      <c r="K427" s="16">
        <v>2017</v>
      </c>
      <c r="L427" s="1">
        <v>2</v>
      </c>
      <c r="M427" s="1" t="s">
        <v>86</v>
      </c>
      <c r="O427" s="1" t="s">
        <v>133</v>
      </c>
      <c r="P427" s="1" t="s">
        <v>124</v>
      </c>
      <c r="Q427" s="16">
        <v>39</v>
      </c>
      <c r="R427" s="16">
        <v>27</v>
      </c>
      <c r="S427" s="16">
        <v>21</v>
      </c>
      <c r="T427" s="1">
        <v>2</v>
      </c>
      <c r="AN427" s="1" t="s">
        <v>96</v>
      </c>
      <c r="AO427" s="1">
        <v>1</v>
      </c>
      <c r="AT427" s="1">
        <v>2</v>
      </c>
      <c r="AY427" s="1" t="s">
        <v>113</v>
      </c>
      <c r="AZ427" s="1">
        <v>1</v>
      </c>
      <c r="BQ427" s="16">
        <v>25</v>
      </c>
      <c r="BW427" s="14" t="str">
        <f t="shared" si="67"/>
        <v/>
      </c>
      <c r="BX427" s="15" t="str">
        <f t="shared" si="68"/>
        <v/>
      </c>
      <c r="BY427" s="15">
        <f t="shared" si="69"/>
        <v>25</v>
      </c>
      <c r="BZ427" s="14" t="str">
        <f t="shared" si="70"/>
        <v/>
      </c>
      <c r="CA427" s="14">
        <f t="shared" si="71"/>
        <v>2</v>
      </c>
      <c r="CB427" s="14" t="str">
        <f t="shared" si="72"/>
        <v/>
      </c>
      <c r="CC427" s="14" t="str">
        <f t="shared" si="73"/>
        <v/>
      </c>
      <c r="CD427" s="14">
        <f t="shared" si="74"/>
        <v>1</v>
      </c>
      <c r="CE427" s="14" t="str">
        <f t="shared" si="75"/>
        <v/>
      </c>
      <c r="CF427" s="14" t="str">
        <f t="shared" si="76"/>
        <v>N</v>
      </c>
    </row>
    <row r="428" spans="1:84" x14ac:dyDescent="0.3">
      <c r="A428" s="1">
        <v>2017</v>
      </c>
      <c r="B428" s="1">
        <v>12</v>
      </c>
      <c r="C428" s="1">
        <v>6</v>
      </c>
      <c r="D428" s="1" t="str">
        <f t="shared" si="66"/>
        <v>12/6/2017</v>
      </c>
      <c r="E428" s="1" t="s">
        <v>98</v>
      </c>
      <c r="F428" s="1" t="s">
        <v>139</v>
      </c>
      <c r="G428" s="12" t="str">
        <f>VLOOKUP($F428,[1]SITES!$A$1:$I$35,6,FALSE)</f>
        <v>Nearshore</v>
      </c>
      <c r="H428" s="12" t="str">
        <f>VLOOKUP($F428,[1]SITES!$A$1:$I$35,7,FALSE)</f>
        <v>Island</v>
      </c>
      <c r="I428" s="12" t="str">
        <f>VLOOKUP($F428,[1]SITES!$A$1:$I$35,8,FALSE)</f>
        <v>Nearshore</v>
      </c>
      <c r="J428" s="1" t="s">
        <v>85</v>
      </c>
      <c r="K428" s="16">
        <v>2017</v>
      </c>
      <c r="L428" s="1">
        <v>2</v>
      </c>
      <c r="M428" s="1" t="s">
        <v>86</v>
      </c>
      <c r="O428" s="1" t="s">
        <v>133</v>
      </c>
      <c r="P428" s="1" t="s">
        <v>94</v>
      </c>
      <c r="Q428" s="16">
        <v>8</v>
      </c>
      <c r="R428" s="16">
        <v>8</v>
      </c>
      <c r="S428" s="16">
        <v>4</v>
      </c>
      <c r="BQ428" s="16">
        <v>2</v>
      </c>
      <c r="BW428" s="14" t="str">
        <f t="shared" si="67"/>
        <v/>
      </c>
      <c r="BX428" s="15" t="str">
        <f t="shared" si="68"/>
        <v/>
      </c>
      <c r="BY428" s="15">
        <f t="shared" si="69"/>
        <v>2</v>
      </c>
      <c r="BZ428" s="14" t="str">
        <f t="shared" si="70"/>
        <v/>
      </c>
      <c r="CA428" s="14" t="str">
        <f t="shared" si="71"/>
        <v/>
      </c>
      <c r="CB428" s="14" t="str">
        <f t="shared" si="72"/>
        <v/>
      </c>
      <c r="CC428" s="14" t="str">
        <f t="shared" si="73"/>
        <v/>
      </c>
      <c r="CD428" s="14" t="str">
        <f t="shared" si="74"/>
        <v/>
      </c>
      <c r="CE428" s="14" t="str">
        <f t="shared" si="75"/>
        <v/>
      </c>
      <c r="CF428" s="14" t="str">
        <f t="shared" si="76"/>
        <v>N</v>
      </c>
    </row>
    <row r="429" spans="1:84" x14ac:dyDescent="0.3">
      <c r="A429" s="1">
        <v>2017</v>
      </c>
      <c r="B429" s="1">
        <v>12</v>
      </c>
      <c r="C429" s="1">
        <v>6</v>
      </c>
      <c r="D429" s="1" t="str">
        <f t="shared" si="66"/>
        <v>12/6/2017</v>
      </c>
      <c r="E429" s="1" t="s">
        <v>98</v>
      </c>
      <c r="F429" s="1" t="s">
        <v>139</v>
      </c>
      <c r="G429" s="12" t="str">
        <f>VLOOKUP($F429,[1]SITES!$A$1:$I$35,6,FALSE)</f>
        <v>Nearshore</v>
      </c>
      <c r="H429" s="12" t="str">
        <f>VLOOKUP($F429,[1]SITES!$A$1:$I$35,7,FALSE)</f>
        <v>Island</v>
      </c>
      <c r="I429" s="12" t="str">
        <f>VLOOKUP($F429,[1]SITES!$A$1:$I$35,8,FALSE)</f>
        <v>Nearshore</v>
      </c>
      <c r="J429" s="1" t="s">
        <v>85</v>
      </c>
      <c r="K429" s="16">
        <v>2017</v>
      </c>
      <c r="L429" s="1">
        <v>2</v>
      </c>
      <c r="M429" s="1" t="s">
        <v>86</v>
      </c>
      <c r="O429" s="1" t="s">
        <v>133</v>
      </c>
      <c r="P429" s="1" t="s">
        <v>124</v>
      </c>
      <c r="Q429" s="16">
        <v>23</v>
      </c>
      <c r="R429" s="16">
        <v>20</v>
      </c>
      <c r="S429" s="16">
        <v>17</v>
      </c>
      <c r="AT429" s="1">
        <v>3</v>
      </c>
      <c r="BJ429" s="1">
        <v>5</v>
      </c>
      <c r="BQ429" s="16">
        <v>4</v>
      </c>
      <c r="BW429" s="14" t="str">
        <f t="shared" si="67"/>
        <v/>
      </c>
      <c r="BX429" s="15">
        <f t="shared" si="68"/>
        <v>5</v>
      </c>
      <c r="BY429" s="15">
        <f t="shared" si="69"/>
        <v>4</v>
      </c>
      <c r="BZ429" s="14" t="str">
        <f t="shared" si="70"/>
        <v/>
      </c>
      <c r="CA429" s="14" t="str">
        <f t="shared" si="71"/>
        <v/>
      </c>
      <c r="CB429" s="14" t="str">
        <f t="shared" si="72"/>
        <v/>
      </c>
      <c r="CC429" s="14" t="str">
        <f t="shared" si="73"/>
        <v/>
      </c>
      <c r="CD429" s="14" t="str">
        <f t="shared" si="74"/>
        <v/>
      </c>
      <c r="CE429" s="14" t="str">
        <f t="shared" si="75"/>
        <v/>
      </c>
      <c r="CF429" s="14" t="str">
        <f t="shared" si="76"/>
        <v>Y</v>
      </c>
    </row>
    <row r="430" spans="1:84" x14ac:dyDescent="0.3">
      <c r="A430" s="1">
        <v>2017</v>
      </c>
      <c r="B430" s="1">
        <v>12</v>
      </c>
      <c r="C430" s="1">
        <v>6</v>
      </c>
      <c r="D430" s="1" t="str">
        <f t="shared" si="66"/>
        <v>12/6/2017</v>
      </c>
      <c r="E430" s="1" t="s">
        <v>98</v>
      </c>
      <c r="F430" s="1" t="s">
        <v>139</v>
      </c>
      <c r="G430" s="12" t="str">
        <f>VLOOKUP($F430,[1]SITES!$A$1:$I$35,6,FALSE)</f>
        <v>Nearshore</v>
      </c>
      <c r="H430" s="12" t="str">
        <f>VLOOKUP($F430,[1]SITES!$A$1:$I$35,7,FALSE)</f>
        <v>Island</v>
      </c>
      <c r="I430" s="12" t="str">
        <f>VLOOKUP($F430,[1]SITES!$A$1:$I$35,8,FALSE)</f>
        <v>Nearshore</v>
      </c>
      <c r="J430" s="1" t="s">
        <v>85</v>
      </c>
      <c r="K430" s="16">
        <v>2017</v>
      </c>
      <c r="L430" s="1">
        <v>2</v>
      </c>
      <c r="M430" s="1" t="s">
        <v>86</v>
      </c>
      <c r="O430" s="1" t="s">
        <v>133</v>
      </c>
      <c r="P430" s="1" t="s">
        <v>119</v>
      </c>
      <c r="Q430" s="16">
        <v>9</v>
      </c>
      <c r="R430" s="16">
        <v>9</v>
      </c>
      <c r="S430" s="16">
        <v>11</v>
      </c>
      <c r="T430" s="1">
        <v>5</v>
      </c>
      <c r="AU430" s="1" t="s">
        <v>138</v>
      </c>
      <c r="AV430" s="1">
        <v>10</v>
      </c>
      <c r="BG430" s="17" t="s">
        <v>212</v>
      </c>
      <c r="BQ430" s="16">
        <v>50</v>
      </c>
      <c r="BR430" s="16">
        <v>5</v>
      </c>
      <c r="BW430" s="14" t="str">
        <f t="shared" si="67"/>
        <v/>
      </c>
      <c r="BX430" s="15" t="str">
        <f t="shared" si="68"/>
        <v/>
      </c>
      <c r="BY430" s="15">
        <f t="shared" si="69"/>
        <v>55</v>
      </c>
      <c r="BZ430" s="14" t="str">
        <f t="shared" si="70"/>
        <v/>
      </c>
      <c r="CA430" s="14">
        <f t="shared" si="71"/>
        <v>5</v>
      </c>
      <c r="CB430" s="14" t="str">
        <f t="shared" si="72"/>
        <v/>
      </c>
      <c r="CC430" s="14" t="str">
        <f t="shared" si="73"/>
        <v/>
      </c>
      <c r="CD430" s="14" t="str">
        <f t="shared" si="74"/>
        <v/>
      </c>
      <c r="CE430" s="14">
        <f t="shared" si="75"/>
        <v>10</v>
      </c>
      <c r="CF430" s="14" t="str">
        <f t="shared" si="76"/>
        <v>N</v>
      </c>
    </row>
    <row r="431" spans="1:84" x14ac:dyDescent="0.3">
      <c r="A431" s="1">
        <v>2017</v>
      </c>
      <c r="B431" s="1">
        <v>12</v>
      </c>
      <c r="C431" s="1">
        <v>6</v>
      </c>
      <c r="D431" s="1" t="str">
        <f t="shared" si="66"/>
        <v>12/6/2017</v>
      </c>
      <c r="E431" s="1" t="s">
        <v>98</v>
      </c>
      <c r="F431" s="1" t="s">
        <v>139</v>
      </c>
      <c r="G431" s="12" t="str">
        <f>VLOOKUP($F431,[1]SITES!$A$1:$I$35,6,FALSE)</f>
        <v>Nearshore</v>
      </c>
      <c r="H431" s="12" t="str">
        <f>VLOOKUP($F431,[1]SITES!$A$1:$I$35,7,FALSE)</f>
        <v>Island</v>
      </c>
      <c r="I431" s="12" t="str">
        <f>VLOOKUP($F431,[1]SITES!$A$1:$I$35,8,FALSE)</f>
        <v>Nearshore</v>
      </c>
      <c r="J431" s="1" t="s">
        <v>85</v>
      </c>
      <c r="K431" s="16">
        <v>2017</v>
      </c>
      <c r="L431" s="1">
        <v>2</v>
      </c>
      <c r="M431" s="1" t="s">
        <v>86</v>
      </c>
      <c r="O431" s="1" t="s">
        <v>133</v>
      </c>
      <c r="P431" s="1" t="s">
        <v>94</v>
      </c>
      <c r="Q431" s="16">
        <v>13</v>
      </c>
      <c r="R431" s="16">
        <v>10</v>
      </c>
      <c r="S431" s="16">
        <v>5</v>
      </c>
      <c r="T431" s="1">
        <v>5</v>
      </c>
      <c r="BQ431" s="16">
        <v>3</v>
      </c>
      <c r="BR431" s="16">
        <v>1</v>
      </c>
      <c r="BW431" s="14" t="str">
        <f t="shared" si="67"/>
        <v/>
      </c>
      <c r="BX431" s="15" t="str">
        <f t="shared" si="68"/>
        <v/>
      </c>
      <c r="BY431" s="15">
        <f t="shared" si="69"/>
        <v>4</v>
      </c>
      <c r="BZ431" s="14" t="str">
        <f t="shared" si="70"/>
        <v/>
      </c>
      <c r="CA431" s="14">
        <f t="shared" si="71"/>
        <v>5</v>
      </c>
      <c r="CB431" s="14" t="str">
        <f t="shared" si="72"/>
        <v/>
      </c>
      <c r="CC431" s="14" t="str">
        <f t="shared" si="73"/>
        <v/>
      </c>
      <c r="CD431" s="14" t="str">
        <f t="shared" si="74"/>
        <v/>
      </c>
      <c r="CE431" s="14" t="str">
        <f t="shared" si="75"/>
        <v/>
      </c>
      <c r="CF431" s="14" t="str">
        <f t="shared" si="76"/>
        <v>N</v>
      </c>
    </row>
    <row r="432" spans="1:84" x14ac:dyDescent="0.3">
      <c r="A432" s="1">
        <v>2017</v>
      </c>
      <c r="B432" s="1">
        <v>12</v>
      </c>
      <c r="C432" s="1">
        <v>6</v>
      </c>
      <c r="D432" s="1" t="str">
        <f t="shared" si="66"/>
        <v>12/6/2017</v>
      </c>
      <c r="E432" s="1" t="s">
        <v>98</v>
      </c>
      <c r="F432" s="1" t="s">
        <v>139</v>
      </c>
      <c r="G432" s="12" t="str">
        <f>VLOOKUP($F432,[1]SITES!$A$1:$I$35,6,FALSE)</f>
        <v>Nearshore</v>
      </c>
      <c r="H432" s="12" t="str">
        <f>VLOOKUP($F432,[1]SITES!$A$1:$I$35,7,FALSE)</f>
        <v>Island</v>
      </c>
      <c r="I432" s="12" t="str">
        <f>VLOOKUP($F432,[1]SITES!$A$1:$I$35,8,FALSE)</f>
        <v>Nearshore</v>
      </c>
      <c r="J432" s="1" t="s">
        <v>85</v>
      </c>
      <c r="K432" s="16">
        <v>2017</v>
      </c>
      <c r="L432" s="1">
        <v>2</v>
      </c>
      <c r="M432" s="1" t="s">
        <v>86</v>
      </c>
      <c r="O432" s="1" t="s">
        <v>133</v>
      </c>
      <c r="P432" s="1" t="s">
        <v>105</v>
      </c>
      <c r="Q432" s="16">
        <v>30</v>
      </c>
      <c r="R432" s="16">
        <v>27</v>
      </c>
      <c r="S432" s="16">
        <v>18</v>
      </c>
      <c r="AC432" s="1" t="s">
        <v>103</v>
      </c>
      <c r="AD432" s="1">
        <v>5</v>
      </c>
      <c r="BG432" s="17" t="s">
        <v>164</v>
      </c>
      <c r="BQ432" s="16">
        <v>40</v>
      </c>
      <c r="BW432" s="14" t="str">
        <f t="shared" si="67"/>
        <v/>
      </c>
      <c r="BX432" s="15" t="str">
        <f t="shared" si="68"/>
        <v/>
      </c>
      <c r="BY432" s="15">
        <f t="shared" si="69"/>
        <v>40</v>
      </c>
      <c r="BZ432" s="14" t="str">
        <f t="shared" si="70"/>
        <v/>
      </c>
      <c r="CA432" s="14" t="str">
        <f t="shared" si="71"/>
        <v/>
      </c>
      <c r="CB432" s="14">
        <f t="shared" si="72"/>
        <v>5</v>
      </c>
      <c r="CC432" s="14" t="str">
        <f t="shared" si="73"/>
        <v/>
      </c>
      <c r="CD432" s="14" t="str">
        <f t="shared" si="74"/>
        <v/>
      </c>
      <c r="CE432" s="14" t="str">
        <f t="shared" si="75"/>
        <v/>
      </c>
      <c r="CF432" s="14" t="str">
        <f t="shared" si="76"/>
        <v>N</v>
      </c>
    </row>
    <row r="433" spans="1:84" x14ac:dyDescent="0.3">
      <c r="A433" s="1">
        <v>2017</v>
      </c>
      <c r="B433" s="1">
        <v>12</v>
      </c>
      <c r="C433" s="1">
        <v>6</v>
      </c>
      <c r="D433" s="1" t="str">
        <f t="shared" si="66"/>
        <v>12/6/2017</v>
      </c>
      <c r="E433" s="1" t="s">
        <v>98</v>
      </c>
      <c r="F433" s="1" t="s">
        <v>139</v>
      </c>
      <c r="G433" s="12" t="str">
        <f>VLOOKUP($F433,[1]SITES!$A$1:$I$35,6,FALSE)</f>
        <v>Nearshore</v>
      </c>
      <c r="H433" s="12" t="str">
        <f>VLOOKUP($F433,[1]SITES!$A$1:$I$35,7,FALSE)</f>
        <v>Island</v>
      </c>
      <c r="I433" s="12" t="str">
        <f>VLOOKUP($F433,[1]SITES!$A$1:$I$35,8,FALSE)</f>
        <v>Nearshore</v>
      </c>
      <c r="J433" s="1" t="s">
        <v>85</v>
      </c>
      <c r="K433" s="16">
        <v>2017</v>
      </c>
      <c r="L433" s="1">
        <v>2</v>
      </c>
      <c r="M433" s="1" t="s">
        <v>86</v>
      </c>
      <c r="O433" s="1" t="s">
        <v>133</v>
      </c>
      <c r="P433" s="1" t="s">
        <v>94</v>
      </c>
      <c r="Q433" s="16">
        <v>6</v>
      </c>
      <c r="R433" s="16">
        <v>5</v>
      </c>
      <c r="S433" s="16">
        <v>2</v>
      </c>
      <c r="T433" s="1">
        <v>5</v>
      </c>
      <c r="BW433" s="14" t="str">
        <f t="shared" si="67"/>
        <v/>
      </c>
      <c r="BX433" s="15" t="str">
        <f t="shared" si="68"/>
        <v/>
      </c>
      <c r="BY433" s="15" t="str">
        <f t="shared" si="69"/>
        <v/>
      </c>
      <c r="BZ433" s="14" t="str">
        <f t="shared" si="70"/>
        <v/>
      </c>
      <c r="CA433" s="14">
        <f t="shared" si="71"/>
        <v>5</v>
      </c>
      <c r="CB433" s="14" t="str">
        <f t="shared" si="72"/>
        <v/>
      </c>
      <c r="CC433" s="14" t="str">
        <f t="shared" si="73"/>
        <v/>
      </c>
      <c r="CD433" s="14" t="str">
        <f t="shared" si="74"/>
        <v/>
      </c>
      <c r="CE433" s="14" t="str">
        <f t="shared" si="75"/>
        <v/>
      </c>
      <c r="CF433" s="14" t="str">
        <f t="shared" si="76"/>
        <v>N</v>
      </c>
    </row>
    <row r="434" spans="1:84" x14ac:dyDescent="0.3">
      <c r="A434" s="1">
        <v>2017</v>
      </c>
      <c r="B434" s="1">
        <v>12</v>
      </c>
      <c r="C434" s="1">
        <v>6</v>
      </c>
      <c r="D434" s="1" t="str">
        <f t="shared" si="66"/>
        <v>12/6/2017</v>
      </c>
      <c r="E434" s="1" t="s">
        <v>98</v>
      </c>
      <c r="F434" s="1" t="s">
        <v>139</v>
      </c>
      <c r="G434" s="12" t="str">
        <f>VLOOKUP($F434,[1]SITES!$A$1:$I$35,6,FALSE)</f>
        <v>Nearshore</v>
      </c>
      <c r="H434" s="12" t="str">
        <f>VLOOKUP($F434,[1]SITES!$A$1:$I$35,7,FALSE)</f>
        <v>Island</v>
      </c>
      <c r="I434" s="12" t="str">
        <f>VLOOKUP($F434,[1]SITES!$A$1:$I$35,8,FALSE)</f>
        <v>Nearshore</v>
      </c>
      <c r="J434" s="1" t="s">
        <v>85</v>
      </c>
      <c r="K434" s="16">
        <v>2017</v>
      </c>
      <c r="L434" s="1">
        <v>2</v>
      </c>
      <c r="M434" s="1" t="s">
        <v>86</v>
      </c>
      <c r="O434" s="1" t="s">
        <v>133</v>
      </c>
      <c r="P434" s="1" t="s">
        <v>136</v>
      </c>
      <c r="Q434" s="16">
        <v>45</v>
      </c>
      <c r="R434" s="16">
        <v>33</v>
      </c>
      <c r="S434" s="16">
        <v>36</v>
      </c>
      <c r="T434" s="1">
        <v>3</v>
      </c>
      <c r="BG434" s="17" t="s">
        <v>213</v>
      </c>
      <c r="BI434" s="1">
        <v>1</v>
      </c>
      <c r="BQ434" s="16">
        <v>97</v>
      </c>
      <c r="BR434" s="16">
        <v>1</v>
      </c>
      <c r="BW434" s="14" t="str">
        <f t="shared" si="67"/>
        <v/>
      </c>
      <c r="BX434" s="15">
        <f t="shared" si="68"/>
        <v>1</v>
      </c>
      <c r="BY434" s="15">
        <f t="shared" si="69"/>
        <v>98</v>
      </c>
      <c r="BZ434" s="14" t="str">
        <f t="shared" si="70"/>
        <v/>
      </c>
      <c r="CA434" s="14">
        <f t="shared" si="71"/>
        <v>3</v>
      </c>
      <c r="CB434" s="14" t="str">
        <f t="shared" si="72"/>
        <v/>
      </c>
      <c r="CC434" s="14" t="str">
        <f t="shared" si="73"/>
        <v/>
      </c>
      <c r="CD434" s="14" t="str">
        <f t="shared" si="74"/>
        <v/>
      </c>
      <c r="CE434" s="14" t="str">
        <f t="shared" si="75"/>
        <v/>
      </c>
      <c r="CF434" s="14" t="str">
        <f t="shared" si="76"/>
        <v>Y</v>
      </c>
    </row>
    <row r="435" spans="1:84" x14ac:dyDescent="0.3">
      <c r="A435" s="1">
        <v>2017</v>
      </c>
      <c r="B435" s="1">
        <v>12</v>
      </c>
      <c r="C435" s="1">
        <v>6</v>
      </c>
      <c r="D435" s="1" t="str">
        <f t="shared" si="66"/>
        <v>12/6/2017</v>
      </c>
      <c r="E435" s="1" t="s">
        <v>98</v>
      </c>
      <c r="F435" s="1" t="s">
        <v>139</v>
      </c>
      <c r="G435" s="12" t="str">
        <f>VLOOKUP($F435,[1]SITES!$A$1:$I$35,6,FALSE)</f>
        <v>Nearshore</v>
      </c>
      <c r="H435" s="12" t="str">
        <f>VLOOKUP($F435,[1]SITES!$A$1:$I$35,7,FALSE)</f>
        <v>Island</v>
      </c>
      <c r="I435" s="12" t="str">
        <f>VLOOKUP($F435,[1]SITES!$A$1:$I$35,8,FALSE)</f>
        <v>Nearshore</v>
      </c>
      <c r="J435" s="1" t="s">
        <v>85</v>
      </c>
      <c r="K435" s="16">
        <v>2017</v>
      </c>
      <c r="L435" s="1">
        <v>3</v>
      </c>
      <c r="M435" s="1" t="s">
        <v>86</v>
      </c>
      <c r="O435" s="1" t="s">
        <v>137</v>
      </c>
      <c r="P435" s="1" t="s">
        <v>136</v>
      </c>
      <c r="Q435" s="16">
        <v>18</v>
      </c>
      <c r="R435" s="16">
        <v>11</v>
      </c>
      <c r="S435" s="16">
        <v>8</v>
      </c>
      <c r="T435" s="1">
        <v>5</v>
      </c>
      <c r="AJ435" s="1" t="s">
        <v>116</v>
      </c>
      <c r="AY435" s="1" t="s">
        <v>120</v>
      </c>
      <c r="AZ435" s="1">
        <v>1</v>
      </c>
      <c r="BC435" s="1" t="s">
        <v>101</v>
      </c>
      <c r="BD435" s="1">
        <v>5</v>
      </c>
      <c r="BG435" s="17" t="s">
        <v>168</v>
      </c>
      <c r="BQ435" s="16">
        <v>10</v>
      </c>
      <c r="BR435" s="16">
        <v>5</v>
      </c>
      <c r="BW435" s="14" t="str">
        <f t="shared" si="67"/>
        <v/>
      </c>
      <c r="BX435" s="15" t="str">
        <f t="shared" si="68"/>
        <v/>
      </c>
      <c r="BY435" s="15">
        <f t="shared" si="69"/>
        <v>15</v>
      </c>
      <c r="BZ435" s="14">
        <f t="shared" si="70"/>
        <v>5</v>
      </c>
      <c r="CA435" s="14">
        <f t="shared" si="71"/>
        <v>5</v>
      </c>
      <c r="CB435" s="14" t="str">
        <f t="shared" si="72"/>
        <v/>
      </c>
      <c r="CC435" s="14" t="str">
        <f t="shared" si="73"/>
        <v/>
      </c>
      <c r="CD435" s="14" t="str">
        <f t="shared" si="74"/>
        <v/>
      </c>
      <c r="CE435" s="14" t="str">
        <f t="shared" si="75"/>
        <v/>
      </c>
      <c r="CF435" s="14" t="str">
        <f t="shared" si="76"/>
        <v>N</v>
      </c>
    </row>
    <row r="436" spans="1:84" x14ac:dyDescent="0.3">
      <c r="A436" s="1">
        <v>2017</v>
      </c>
      <c r="B436" s="1">
        <v>12</v>
      </c>
      <c r="C436" s="1">
        <v>6</v>
      </c>
      <c r="D436" s="1" t="str">
        <f t="shared" si="66"/>
        <v>12/6/2017</v>
      </c>
      <c r="E436" s="1" t="s">
        <v>98</v>
      </c>
      <c r="F436" s="1" t="s">
        <v>139</v>
      </c>
      <c r="G436" s="12" t="str">
        <f>VLOOKUP($F436,[1]SITES!$A$1:$I$35,6,FALSE)</f>
        <v>Nearshore</v>
      </c>
      <c r="H436" s="12" t="str">
        <f>VLOOKUP($F436,[1]SITES!$A$1:$I$35,7,FALSE)</f>
        <v>Island</v>
      </c>
      <c r="I436" s="12" t="str">
        <f>VLOOKUP($F436,[1]SITES!$A$1:$I$35,8,FALSE)</f>
        <v>Nearshore</v>
      </c>
      <c r="J436" s="1" t="s">
        <v>85</v>
      </c>
      <c r="K436" s="16">
        <v>2017</v>
      </c>
      <c r="L436" s="1">
        <v>3</v>
      </c>
      <c r="M436" s="1" t="s">
        <v>86</v>
      </c>
      <c r="O436" s="1" t="s">
        <v>137</v>
      </c>
      <c r="P436" s="1" t="s">
        <v>119</v>
      </c>
      <c r="Q436" s="16">
        <v>10</v>
      </c>
      <c r="R436" s="16">
        <v>6</v>
      </c>
      <c r="S436" s="16">
        <v>3</v>
      </c>
      <c r="T436" s="1">
        <v>5</v>
      </c>
      <c r="BQ436" s="16">
        <v>2</v>
      </c>
      <c r="BW436" s="14" t="str">
        <f t="shared" si="67"/>
        <v/>
      </c>
      <c r="BX436" s="15" t="str">
        <f t="shared" si="68"/>
        <v/>
      </c>
      <c r="BY436" s="15">
        <f t="shared" si="69"/>
        <v>2</v>
      </c>
      <c r="BZ436" s="14" t="str">
        <f t="shared" si="70"/>
        <v/>
      </c>
      <c r="CA436" s="14">
        <f t="shared" si="71"/>
        <v>5</v>
      </c>
      <c r="CB436" s="14" t="str">
        <f t="shared" si="72"/>
        <v/>
      </c>
      <c r="CC436" s="14" t="str">
        <f t="shared" si="73"/>
        <v/>
      </c>
      <c r="CD436" s="14" t="str">
        <f t="shared" si="74"/>
        <v/>
      </c>
      <c r="CE436" s="14" t="str">
        <f t="shared" si="75"/>
        <v/>
      </c>
      <c r="CF436" s="14" t="str">
        <f t="shared" si="76"/>
        <v>N</v>
      </c>
    </row>
    <row r="437" spans="1:84" x14ac:dyDescent="0.3">
      <c r="A437" s="1">
        <v>2017</v>
      </c>
      <c r="B437" s="1">
        <v>12</v>
      </c>
      <c r="C437" s="1">
        <v>6</v>
      </c>
      <c r="D437" s="1" t="str">
        <f t="shared" si="66"/>
        <v>12/6/2017</v>
      </c>
      <c r="E437" s="1" t="s">
        <v>98</v>
      </c>
      <c r="F437" s="1" t="s">
        <v>139</v>
      </c>
      <c r="G437" s="12" t="str">
        <f>VLOOKUP($F437,[1]SITES!$A$1:$I$35,6,FALSE)</f>
        <v>Nearshore</v>
      </c>
      <c r="H437" s="12" t="str">
        <f>VLOOKUP($F437,[1]SITES!$A$1:$I$35,7,FALSE)</f>
        <v>Island</v>
      </c>
      <c r="I437" s="12" t="str">
        <f>VLOOKUP($F437,[1]SITES!$A$1:$I$35,8,FALSE)</f>
        <v>Nearshore</v>
      </c>
      <c r="J437" s="1" t="s">
        <v>85</v>
      </c>
      <c r="K437" s="16">
        <v>2017</v>
      </c>
      <c r="L437" s="1">
        <v>3</v>
      </c>
      <c r="M437" s="1" t="s">
        <v>86</v>
      </c>
      <c r="O437" s="1" t="s">
        <v>137</v>
      </c>
      <c r="P437" s="1" t="s">
        <v>119</v>
      </c>
      <c r="Q437" s="16">
        <v>12</v>
      </c>
      <c r="R437" s="16">
        <v>9</v>
      </c>
      <c r="S437" s="16">
        <v>3</v>
      </c>
      <c r="Y437" s="1" t="s">
        <v>128</v>
      </c>
      <c r="Z437" s="1">
        <v>5</v>
      </c>
      <c r="BQ437" s="16">
        <v>40</v>
      </c>
      <c r="BW437" s="14" t="str">
        <f t="shared" si="67"/>
        <v/>
      </c>
      <c r="BX437" s="15" t="str">
        <f t="shared" si="68"/>
        <v/>
      </c>
      <c r="BY437" s="15">
        <f t="shared" si="69"/>
        <v>40</v>
      </c>
      <c r="BZ437" s="14" t="str">
        <f t="shared" si="70"/>
        <v/>
      </c>
      <c r="CA437" s="14">
        <f t="shared" si="71"/>
        <v>5</v>
      </c>
      <c r="CB437" s="14" t="str">
        <f t="shared" si="72"/>
        <v/>
      </c>
      <c r="CC437" s="14" t="str">
        <f t="shared" si="73"/>
        <v/>
      </c>
      <c r="CD437" s="14" t="str">
        <f t="shared" si="74"/>
        <v/>
      </c>
      <c r="CE437" s="14" t="str">
        <f t="shared" si="75"/>
        <v/>
      </c>
      <c r="CF437" s="14" t="str">
        <f t="shared" si="76"/>
        <v>N</v>
      </c>
    </row>
    <row r="438" spans="1:84" x14ac:dyDescent="0.3">
      <c r="A438" s="1">
        <v>2017</v>
      </c>
      <c r="B438" s="1">
        <v>12</v>
      </c>
      <c r="C438" s="1">
        <v>6</v>
      </c>
      <c r="D438" s="1" t="str">
        <f t="shared" si="66"/>
        <v>12/6/2017</v>
      </c>
      <c r="E438" s="1" t="s">
        <v>98</v>
      </c>
      <c r="F438" s="1" t="s">
        <v>139</v>
      </c>
      <c r="G438" s="12" t="str">
        <f>VLOOKUP($F438,[1]SITES!$A$1:$I$35,6,FALSE)</f>
        <v>Nearshore</v>
      </c>
      <c r="H438" s="12" t="str">
        <f>VLOOKUP($F438,[1]SITES!$A$1:$I$35,7,FALSE)</f>
        <v>Island</v>
      </c>
      <c r="I438" s="12" t="str">
        <f>VLOOKUP($F438,[1]SITES!$A$1:$I$35,8,FALSE)</f>
        <v>Nearshore</v>
      </c>
      <c r="J438" s="1" t="s">
        <v>85</v>
      </c>
      <c r="K438" s="16">
        <v>2017</v>
      </c>
      <c r="L438" s="1">
        <v>3</v>
      </c>
      <c r="M438" s="1" t="s">
        <v>86</v>
      </c>
      <c r="O438" s="1" t="s">
        <v>137</v>
      </c>
      <c r="P438" s="1" t="s">
        <v>97</v>
      </c>
      <c r="Q438" s="16">
        <v>25</v>
      </c>
      <c r="R438" s="16">
        <v>20</v>
      </c>
      <c r="S438" s="16">
        <v>27</v>
      </c>
      <c r="T438" s="1">
        <v>5</v>
      </c>
      <c r="BQ438" s="16">
        <v>15</v>
      </c>
      <c r="BW438" s="14" t="str">
        <f t="shared" si="67"/>
        <v/>
      </c>
      <c r="BX438" s="15" t="str">
        <f t="shared" si="68"/>
        <v/>
      </c>
      <c r="BY438" s="15">
        <f t="shared" si="69"/>
        <v>15</v>
      </c>
      <c r="BZ438" s="14" t="str">
        <f t="shared" si="70"/>
        <v/>
      </c>
      <c r="CA438" s="14">
        <f t="shared" si="71"/>
        <v>5</v>
      </c>
      <c r="CB438" s="14" t="str">
        <f t="shared" si="72"/>
        <v/>
      </c>
      <c r="CC438" s="14" t="str">
        <f t="shared" si="73"/>
        <v/>
      </c>
      <c r="CD438" s="14" t="str">
        <f t="shared" si="74"/>
        <v/>
      </c>
      <c r="CE438" s="14" t="str">
        <f t="shared" si="75"/>
        <v/>
      </c>
      <c r="CF438" s="14" t="str">
        <f t="shared" si="76"/>
        <v>N</v>
      </c>
    </row>
    <row r="439" spans="1:84" x14ac:dyDescent="0.3">
      <c r="A439" s="1">
        <v>2017</v>
      </c>
      <c r="B439" s="1">
        <v>12</v>
      </c>
      <c r="C439" s="1">
        <v>6</v>
      </c>
      <c r="D439" s="1" t="str">
        <f t="shared" si="66"/>
        <v>12/6/2017</v>
      </c>
      <c r="E439" s="1" t="s">
        <v>98</v>
      </c>
      <c r="F439" s="1" t="s">
        <v>139</v>
      </c>
      <c r="G439" s="12" t="str">
        <f>VLOOKUP($F439,[1]SITES!$A$1:$I$35,6,FALSE)</f>
        <v>Nearshore</v>
      </c>
      <c r="H439" s="12" t="str">
        <f>VLOOKUP($F439,[1]SITES!$A$1:$I$35,7,FALSE)</f>
        <v>Island</v>
      </c>
      <c r="I439" s="12" t="str">
        <f>VLOOKUP($F439,[1]SITES!$A$1:$I$35,8,FALSE)</f>
        <v>Nearshore</v>
      </c>
      <c r="J439" s="1" t="s">
        <v>85</v>
      </c>
      <c r="K439" s="16">
        <v>2017</v>
      </c>
      <c r="L439" s="1">
        <v>3</v>
      </c>
      <c r="M439" s="1" t="s">
        <v>86</v>
      </c>
      <c r="O439" s="1" t="s">
        <v>137</v>
      </c>
      <c r="P439" s="1" t="s">
        <v>127</v>
      </c>
      <c r="Q439" s="16">
        <v>21</v>
      </c>
      <c r="R439" s="16">
        <v>18</v>
      </c>
      <c r="S439" s="16">
        <v>12</v>
      </c>
      <c r="T439" s="1">
        <v>15</v>
      </c>
      <c r="BG439" s="17" t="s">
        <v>214</v>
      </c>
      <c r="BR439" s="16">
        <v>30</v>
      </c>
      <c r="BW439" s="14" t="str">
        <f t="shared" si="67"/>
        <v/>
      </c>
      <c r="BX439" s="15" t="str">
        <f t="shared" si="68"/>
        <v/>
      </c>
      <c r="BY439" s="15">
        <f t="shared" si="69"/>
        <v>30</v>
      </c>
      <c r="BZ439" s="14" t="str">
        <f t="shared" si="70"/>
        <v/>
      </c>
      <c r="CA439" s="14">
        <f t="shared" si="71"/>
        <v>15</v>
      </c>
      <c r="CB439" s="14" t="str">
        <f t="shared" si="72"/>
        <v/>
      </c>
      <c r="CC439" s="14" t="str">
        <f t="shared" si="73"/>
        <v/>
      </c>
      <c r="CD439" s="14" t="str">
        <f t="shared" si="74"/>
        <v/>
      </c>
      <c r="CE439" s="14" t="str">
        <f t="shared" si="75"/>
        <v/>
      </c>
      <c r="CF439" s="14" t="str">
        <f t="shared" si="76"/>
        <v>N</v>
      </c>
    </row>
    <row r="440" spans="1:84" x14ac:dyDescent="0.3">
      <c r="A440" s="1">
        <v>2017</v>
      </c>
      <c r="B440" s="1">
        <v>12</v>
      </c>
      <c r="C440" s="1">
        <v>6</v>
      </c>
      <c r="D440" s="1" t="str">
        <f t="shared" si="66"/>
        <v>12/6/2017</v>
      </c>
      <c r="E440" s="1" t="s">
        <v>98</v>
      </c>
      <c r="F440" s="1" t="s">
        <v>139</v>
      </c>
      <c r="G440" s="12" t="str">
        <f>VLOOKUP($F440,[1]SITES!$A$1:$I$35,6,FALSE)</f>
        <v>Nearshore</v>
      </c>
      <c r="H440" s="12" t="str">
        <f>VLOOKUP($F440,[1]SITES!$A$1:$I$35,7,FALSE)</f>
        <v>Island</v>
      </c>
      <c r="I440" s="12" t="str">
        <f>VLOOKUP($F440,[1]SITES!$A$1:$I$35,8,FALSE)</f>
        <v>Nearshore</v>
      </c>
      <c r="J440" s="1" t="s">
        <v>85</v>
      </c>
      <c r="K440" s="16">
        <v>2017</v>
      </c>
      <c r="L440" s="1">
        <v>3</v>
      </c>
      <c r="M440" s="1" t="s">
        <v>86</v>
      </c>
      <c r="O440" s="1" t="s">
        <v>137</v>
      </c>
      <c r="P440" s="1" t="s">
        <v>150</v>
      </c>
      <c r="Q440" s="16">
        <v>2</v>
      </c>
      <c r="R440" s="16">
        <v>2</v>
      </c>
      <c r="S440" s="16">
        <v>1</v>
      </c>
      <c r="Y440" s="1" t="s">
        <v>128</v>
      </c>
      <c r="Z440" s="1">
        <v>5</v>
      </c>
      <c r="BW440" s="14" t="str">
        <f t="shared" si="67"/>
        <v/>
      </c>
      <c r="BX440" s="15" t="str">
        <f t="shared" si="68"/>
        <v/>
      </c>
      <c r="BY440" s="15" t="str">
        <f t="shared" si="69"/>
        <v/>
      </c>
      <c r="BZ440" s="14" t="str">
        <f t="shared" si="70"/>
        <v/>
      </c>
      <c r="CA440" s="14">
        <f t="shared" si="71"/>
        <v>5</v>
      </c>
      <c r="CB440" s="14" t="str">
        <f t="shared" si="72"/>
        <v/>
      </c>
      <c r="CC440" s="14" t="str">
        <f t="shared" si="73"/>
        <v/>
      </c>
      <c r="CD440" s="14" t="str">
        <f t="shared" si="74"/>
        <v/>
      </c>
      <c r="CE440" s="14" t="str">
        <f t="shared" si="75"/>
        <v/>
      </c>
      <c r="CF440" s="14" t="str">
        <f t="shared" si="76"/>
        <v>N</v>
      </c>
    </row>
    <row r="441" spans="1:84" x14ac:dyDescent="0.3">
      <c r="A441" s="1">
        <v>2017</v>
      </c>
      <c r="B441" s="1">
        <v>12</v>
      </c>
      <c r="C441" s="1">
        <v>6</v>
      </c>
      <c r="D441" s="1" t="str">
        <f t="shared" si="66"/>
        <v>12/6/2017</v>
      </c>
      <c r="E441" s="1" t="s">
        <v>98</v>
      </c>
      <c r="F441" s="1" t="s">
        <v>139</v>
      </c>
      <c r="G441" s="12" t="str">
        <f>VLOOKUP($F441,[1]SITES!$A$1:$I$35,6,FALSE)</f>
        <v>Nearshore</v>
      </c>
      <c r="H441" s="12" t="str">
        <f>VLOOKUP($F441,[1]SITES!$A$1:$I$35,7,FALSE)</f>
        <v>Island</v>
      </c>
      <c r="I441" s="12" t="str">
        <f>VLOOKUP($F441,[1]SITES!$A$1:$I$35,8,FALSE)</f>
        <v>Nearshore</v>
      </c>
      <c r="J441" s="1" t="s">
        <v>85</v>
      </c>
      <c r="K441" s="16">
        <v>2017</v>
      </c>
      <c r="L441" s="1">
        <v>3</v>
      </c>
      <c r="M441" s="1" t="s">
        <v>86</v>
      </c>
      <c r="O441" s="1" t="s">
        <v>137</v>
      </c>
      <c r="P441" s="1" t="s">
        <v>111</v>
      </c>
      <c r="Q441" s="16">
        <v>16</v>
      </c>
      <c r="R441" s="16">
        <v>15</v>
      </c>
      <c r="S441" s="16">
        <v>31</v>
      </c>
      <c r="AN441" s="1" t="s">
        <v>110</v>
      </c>
      <c r="AO441" s="1">
        <v>5</v>
      </c>
      <c r="BG441" s="17" t="s">
        <v>215</v>
      </c>
      <c r="BI441" s="1">
        <v>5</v>
      </c>
      <c r="BQ441" s="16">
        <v>15</v>
      </c>
      <c r="BR441" s="16">
        <v>5</v>
      </c>
      <c r="BW441" s="14" t="str">
        <f t="shared" si="67"/>
        <v/>
      </c>
      <c r="BX441" s="15">
        <f t="shared" si="68"/>
        <v>5</v>
      </c>
      <c r="BY441" s="15">
        <f t="shared" si="69"/>
        <v>20</v>
      </c>
      <c r="BZ441" s="14" t="str">
        <f t="shared" si="70"/>
        <v/>
      </c>
      <c r="CA441" s="14" t="str">
        <f t="shared" si="71"/>
        <v/>
      </c>
      <c r="CB441" s="14" t="str">
        <f t="shared" si="72"/>
        <v/>
      </c>
      <c r="CC441" s="14" t="str">
        <f t="shared" si="73"/>
        <v/>
      </c>
      <c r="CD441" s="14">
        <f t="shared" si="74"/>
        <v>5</v>
      </c>
      <c r="CE441" s="14" t="str">
        <f t="shared" si="75"/>
        <v/>
      </c>
      <c r="CF441" s="14" t="str">
        <f t="shared" si="76"/>
        <v>Y</v>
      </c>
    </row>
    <row r="442" spans="1:84" x14ac:dyDescent="0.3">
      <c r="A442" s="1">
        <v>2017</v>
      </c>
      <c r="B442" s="1">
        <v>12</v>
      </c>
      <c r="C442" s="1">
        <v>6</v>
      </c>
      <c r="D442" s="1" t="str">
        <f t="shared" si="66"/>
        <v>12/6/2017</v>
      </c>
      <c r="E442" s="1" t="s">
        <v>98</v>
      </c>
      <c r="F442" s="1" t="s">
        <v>139</v>
      </c>
      <c r="G442" s="12" t="str">
        <f>VLOOKUP($F442,[1]SITES!$A$1:$I$35,6,FALSE)</f>
        <v>Nearshore</v>
      </c>
      <c r="H442" s="12" t="str">
        <f>VLOOKUP($F442,[1]SITES!$A$1:$I$35,7,FALSE)</f>
        <v>Island</v>
      </c>
      <c r="I442" s="12" t="str">
        <f>VLOOKUP($F442,[1]SITES!$A$1:$I$35,8,FALSE)</f>
        <v>Nearshore</v>
      </c>
      <c r="J442" s="1" t="s">
        <v>85</v>
      </c>
      <c r="K442" s="16">
        <v>2017</v>
      </c>
      <c r="L442" s="1">
        <v>3</v>
      </c>
      <c r="M442" s="1" t="s">
        <v>86</v>
      </c>
      <c r="O442" s="1" t="s">
        <v>137</v>
      </c>
      <c r="P442" s="1" t="s">
        <v>132</v>
      </c>
      <c r="Q442" s="16">
        <v>15</v>
      </c>
      <c r="R442" s="16">
        <v>12</v>
      </c>
      <c r="S442" s="16">
        <v>29</v>
      </c>
      <c r="T442" s="1">
        <v>2</v>
      </c>
      <c r="AN442" s="1" t="s">
        <v>110</v>
      </c>
      <c r="AO442" s="1">
        <v>5</v>
      </c>
      <c r="BG442" s="17" t="s">
        <v>216</v>
      </c>
      <c r="BQ442" s="16">
        <v>10</v>
      </c>
      <c r="BR442" s="16">
        <v>5</v>
      </c>
      <c r="BW442" s="14" t="str">
        <f t="shared" si="67"/>
        <v/>
      </c>
      <c r="BX442" s="15" t="str">
        <f t="shared" si="68"/>
        <v/>
      </c>
      <c r="BY442" s="15">
        <f t="shared" si="69"/>
        <v>15</v>
      </c>
      <c r="BZ442" s="14" t="str">
        <f t="shared" si="70"/>
        <v/>
      </c>
      <c r="CA442" s="14">
        <f t="shared" si="71"/>
        <v>2</v>
      </c>
      <c r="CB442" s="14" t="str">
        <f t="shared" si="72"/>
        <v/>
      </c>
      <c r="CC442" s="14" t="str">
        <f t="shared" si="73"/>
        <v/>
      </c>
      <c r="CD442" s="14">
        <f t="shared" si="74"/>
        <v>5</v>
      </c>
      <c r="CE442" s="14" t="str">
        <f t="shared" si="75"/>
        <v/>
      </c>
      <c r="CF442" s="14" t="str">
        <f t="shared" si="76"/>
        <v>N</v>
      </c>
    </row>
    <row r="443" spans="1:84" x14ac:dyDescent="0.3">
      <c r="A443" s="1">
        <v>2017</v>
      </c>
      <c r="B443" s="1">
        <v>12</v>
      </c>
      <c r="C443" s="1">
        <v>6</v>
      </c>
      <c r="D443" s="1" t="str">
        <f t="shared" si="66"/>
        <v>12/6/2017</v>
      </c>
      <c r="E443" s="1" t="s">
        <v>98</v>
      </c>
      <c r="F443" s="1" t="s">
        <v>139</v>
      </c>
      <c r="G443" s="12" t="str">
        <f>VLOOKUP($F443,[1]SITES!$A$1:$I$35,6,FALSE)</f>
        <v>Nearshore</v>
      </c>
      <c r="H443" s="12" t="str">
        <f>VLOOKUP($F443,[1]SITES!$A$1:$I$35,7,FALSE)</f>
        <v>Island</v>
      </c>
      <c r="I443" s="12" t="str">
        <f>VLOOKUP($F443,[1]SITES!$A$1:$I$35,8,FALSE)</f>
        <v>Nearshore</v>
      </c>
      <c r="J443" s="1" t="s">
        <v>85</v>
      </c>
      <c r="K443" s="16">
        <v>2017</v>
      </c>
      <c r="L443" s="1">
        <v>3</v>
      </c>
      <c r="M443" s="1" t="s">
        <v>86</v>
      </c>
      <c r="O443" s="1" t="s">
        <v>137</v>
      </c>
      <c r="P443" s="1" t="s">
        <v>94</v>
      </c>
      <c r="Q443" s="16">
        <v>4</v>
      </c>
      <c r="R443" s="16">
        <v>3</v>
      </c>
      <c r="S443" s="16">
        <v>2</v>
      </c>
      <c r="BQ443" s="16">
        <v>2</v>
      </c>
      <c r="BW443" s="14" t="str">
        <f t="shared" si="67"/>
        <v/>
      </c>
      <c r="BX443" s="15" t="str">
        <f t="shared" si="68"/>
        <v/>
      </c>
      <c r="BY443" s="15">
        <f t="shared" si="69"/>
        <v>2</v>
      </c>
      <c r="BZ443" s="14" t="str">
        <f t="shared" si="70"/>
        <v/>
      </c>
      <c r="CA443" s="14" t="str">
        <f t="shared" si="71"/>
        <v/>
      </c>
      <c r="CB443" s="14" t="str">
        <f t="shared" si="72"/>
        <v/>
      </c>
      <c r="CC443" s="14" t="str">
        <f t="shared" si="73"/>
        <v/>
      </c>
      <c r="CD443" s="14" t="str">
        <f t="shared" si="74"/>
        <v/>
      </c>
      <c r="CE443" s="14" t="str">
        <f t="shared" si="75"/>
        <v/>
      </c>
      <c r="CF443" s="14" t="str">
        <f t="shared" si="76"/>
        <v>N</v>
      </c>
    </row>
    <row r="444" spans="1:84" x14ac:dyDescent="0.3">
      <c r="A444" s="1">
        <v>2017</v>
      </c>
      <c r="B444" s="1">
        <v>12</v>
      </c>
      <c r="C444" s="1">
        <v>6</v>
      </c>
      <c r="D444" s="1" t="str">
        <f t="shared" si="66"/>
        <v>12/6/2017</v>
      </c>
      <c r="E444" s="1" t="s">
        <v>98</v>
      </c>
      <c r="F444" s="1" t="s">
        <v>139</v>
      </c>
      <c r="G444" s="12" t="str">
        <f>VLOOKUP($F444,[1]SITES!$A$1:$I$35,6,FALSE)</f>
        <v>Nearshore</v>
      </c>
      <c r="H444" s="12" t="str">
        <f>VLOOKUP($F444,[1]SITES!$A$1:$I$35,7,FALSE)</f>
        <v>Island</v>
      </c>
      <c r="I444" s="12" t="str">
        <f>VLOOKUP($F444,[1]SITES!$A$1:$I$35,8,FALSE)</f>
        <v>Nearshore</v>
      </c>
      <c r="J444" s="1" t="s">
        <v>85</v>
      </c>
      <c r="K444" s="16">
        <v>2017</v>
      </c>
      <c r="L444" s="1">
        <v>3</v>
      </c>
      <c r="M444" s="1" t="s">
        <v>86</v>
      </c>
      <c r="O444" s="1" t="s">
        <v>137</v>
      </c>
      <c r="P444" s="1" t="s">
        <v>94</v>
      </c>
      <c r="Q444" s="16">
        <v>2</v>
      </c>
      <c r="R444" s="16">
        <v>2</v>
      </c>
      <c r="S444" s="16">
        <v>1</v>
      </c>
      <c r="BG444" s="17" t="s">
        <v>166</v>
      </c>
      <c r="BI444" s="1">
        <v>10</v>
      </c>
      <c r="BW444" s="14" t="str">
        <f t="shared" si="67"/>
        <v/>
      </c>
      <c r="BX444" s="15">
        <f t="shared" si="68"/>
        <v>10</v>
      </c>
      <c r="BY444" s="15" t="str">
        <f t="shared" si="69"/>
        <v/>
      </c>
      <c r="BZ444" s="14" t="str">
        <f t="shared" si="70"/>
        <v/>
      </c>
      <c r="CA444" s="14" t="str">
        <f t="shared" si="71"/>
        <v/>
      </c>
      <c r="CB444" s="14" t="str">
        <f t="shared" si="72"/>
        <v/>
      </c>
      <c r="CC444" s="14" t="str">
        <f t="shared" si="73"/>
        <v/>
      </c>
      <c r="CD444" s="14" t="str">
        <f t="shared" si="74"/>
        <v/>
      </c>
      <c r="CE444" s="14" t="str">
        <f t="shared" si="75"/>
        <v/>
      </c>
      <c r="CF444" s="14" t="str">
        <f t="shared" si="76"/>
        <v>Y</v>
      </c>
    </row>
    <row r="445" spans="1:84" x14ac:dyDescent="0.3">
      <c r="A445" s="1">
        <v>2017</v>
      </c>
      <c r="B445" s="1">
        <v>12</v>
      </c>
      <c r="C445" s="1">
        <v>6</v>
      </c>
      <c r="D445" s="1" t="str">
        <f t="shared" si="66"/>
        <v>12/6/2017</v>
      </c>
      <c r="E445" s="1" t="s">
        <v>98</v>
      </c>
      <c r="F445" s="1" t="s">
        <v>139</v>
      </c>
      <c r="G445" s="12" t="str">
        <f>VLOOKUP($F445,[1]SITES!$A$1:$I$35,6,FALSE)</f>
        <v>Nearshore</v>
      </c>
      <c r="H445" s="12" t="str">
        <f>VLOOKUP($F445,[1]SITES!$A$1:$I$35,7,FALSE)</f>
        <v>Island</v>
      </c>
      <c r="I445" s="12" t="str">
        <f>VLOOKUP($F445,[1]SITES!$A$1:$I$35,8,FALSE)</f>
        <v>Nearshore</v>
      </c>
      <c r="J445" s="1" t="s">
        <v>85</v>
      </c>
      <c r="K445" s="16">
        <v>2017</v>
      </c>
      <c r="L445" s="1">
        <v>3</v>
      </c>
      <c r="M445" s="1" t="s">
        <v>86</v>
      </c>
      <c r="O445" s="1" t="s">
        <v>137</v>
      </c>
      <c r="P445" s="1" t="s">
        <v>94</v>
      </c>
      <c r="Q445" s="16">
        <v>5</v>
      </c>
      <c r="R445" s="16">
        <v>4</v>
      </c>
      <c r="S445" s="16">
        <v>2</v>
      </c>
      <c r="Y445" s="1" t="s">
        <v>128</v>
      </c>
      <c r="Z445" s="1">
        <v>3</v>
      </c>
      <c r="BW445" s="14" t="str">
        <f t="shared" si="67"/>
        <v/>
      </c>
      <c r="BX445" s="15" t="str">
        <f t="shared" si="68"/>
        <v/>
      </c>
      <c r="BY445" s="15" t="str">
        <f t="shared" si="69"/>
        <v/>
      </c>
      <c r="BZ445" s="14" t="str">
        <f t="shared" si="70"/>
        <v/>
      </c>
      <c r="CA445" s="14">
        <f t="shared" si="71"/>
        <v>3</v>
      </c>
      <c r="CB445" s="14" t="str">
        <f t="shared" si="72"/>
        <v/>
      </c>
      <c r="CC445" s="14" t="str">
        <f t="shared" si="73"/>
        <v/>
      </c>
      <c r="CD445" s="14" t="str">
        <f t="shared" si="74"/>
        <v/>
      </c>
      <c r="CE445" s="14" t="str">
        <f t="shared" si="75"/>
        <v/>
      </c>
      <c r="CF445" s="14" t="str">
        <f t="shared" si="76"/>
        <v>N</v>
      </c>
    </row>
    <row r="446" spans="1:84" x14ac:dyDescent="0.3">
      <c r="A446" s="1">
        <v>2017</v>
      </c>
      <c r="B446" s="1">
        <v>12</v>
      </c>
      <c r="C446" s="1">
        <v>6</v>
      </c>
      <c r="D446" s="1" t="str">
        <f t="shared" si="66"/>
        <v>12/6/2017</v>
      </c>
      <c r="E446" s="1" t="s">
        <v>98</v>
      </c>
      <c r="F446" s="1" t="s">
        <v>139</v>
      </c>
      <c r="G446" s="12" t="str">
        <f>VLOOKUP($F446,[1]SITES!$A$1:$I$35,6,FALSE)</f>
        <v>Nearshore</v>
      </c>
      <c r="H446" s="12" t="str">
        <f>VLOOKUP($F446,[1]SITES!$A$1:$I$35,7,FALSE)</f>
        <v>Island</v>
      </c>
      <c r="I446" s="12" t="str">
        <f>VLOOKUP($F446,[1]SITES!$A$1:$I$35,8,FALSE)</f>
        <v>Nearshore</v>
      </c>
      <c r="J446" s="1" t="s">
        <v>85</v>
      </c>
      <c r="K446" s="16">
        <v>2017</v>
      </c>
      <c r="L446" s="1">
        <v>3</v>
      </c>
      <c r="M446" s="1" t="s">
        <v>86</v>
      </c>
      <c r="O446" s="1" t="s">
        <v>137</v>
      </c>
      <c r="P446" s="1" t="s">
        <v>124</v>
      </c>
      <c r="Q446" s="16">
        <v>45</v>
      </c>
      <c r="R446" s="16">
        <v>29</v>
      </c>
      <c r="S446" s="16">
        <v>25</v>
      </c>
      <c r="T446" s="1">
        <v>10</v>
      </c>
      <c r="Y446" s="1" t="s">
        <v>128</v>
      </c>
      <c r="Z446" s="1">
        <v>5</v>
      </c>
      <c r="AN446" s="1" t="s">
        <v>90</v>
      </c>
      <c r="AO446" s="1">
        <v>15</v>
      </c>
      <c r="BI446" s="1">
        <v>30</v>
      </c>
      <c r="BQ446" s="16">
        <v>90</v>
      </c>
      <c r="BW446" s="14" t="str">
        <f t="shared" si="67"/>
        <v/>
      </c>
      <c r="BX446" s="15">
        <f t="shared" si="68"/>
        <v>30</v>
      </c>
      <c r="BY446" s="15">
        <f t="shared" si="69"/>
        <v>90</v>
      </c>
      <c r="BZ446" s="14" t="str">
        <f t="shared" si="70"/>
        <v/>
      </c>
      <c r="CA446" s="14">
        <f t="shared" si="71"/>
        <v>15</v>
      </c>
      <c r="CB446" s="14" t="str">
        <f t="shared" si="72"/>
        <v/>
      </c>
      <c r="CC446" s="14" t="str">
        <f t="shared" si="73"/>
        <v/>
      </c>
      <c r="CD446" s="14">
        <f t="shared" si="74"/>
        <v>15</v>
      </c>
      <c r="CE446" s="14" t="str">
        <f t="shared" si="75"/>
        <v/>
      </c>
      <c r="CF446" s="14" t="str">
        <f t="shared" si="76"/>
        <v>Y</v>
      </c>
    </row>
    <row r="447" spans="1:84" x14ac:dyDescent="0.3">
      <c r="A447" s="1">
        <v>2017</v>
      </c>
      <c r="B447" s="1">
        <v>12</v>
      </c>
      <c r="C447" s="1">
        <v>6</v>
      </c>
      <c r="D447" s="1" t="str">
        <f t="shared" si="66"/>
        <v>12/6/2017</v>
      </c>
      <c r="E447" s="1" t="s">
        <v>98</v>
      </c>
      <c r="F447" s="1" t="s">
        <v>139</v>
      </c>
      <c r="G447" s="12" t="str">
        <f>VLOOKUP($F447,[1]SITES!$A$1:$I$35,6,FALSE)</f>
        <v>Nearshore</v>
      </c>
      <c r="H447" s="12" t="str">
        <f>VLOOKUP($F447,[1]SITES!$A$1:$I$35,7,FALSE)</f>
        <v>Island</v>
      </c>
      <c r="I447" s="12" t="str">
        <f>VLOOKUP($F447,[1]SITES!$A$1:$I$35,8,FALSE)</f>
        <v>Nearshore</v>
      </c>
      <c r="J447" s="1" t="s">
        <v>85</v>
      </c>
      <c r="K447" s="16">
        <v>2017</v>
      </c>
      <c r="L447" s="1">
        <v>3</v>
      </c>
      <c r="M447" s="1" t="s">
        <v>86</v>
      </c>
      <c r="O447" s="1" t="s">
        <v>137</v>
      </c>
      <c r="P447" s="1" t="s">
        <v>119</v>
      </c>
      <c r="Q447" s="16">
        <v>3</v>
      </c>
      <c r="R447" s="16">
        <v>1</v>
      </c>
      <c r="S447" s="16">
        <v>0.5</v>
      </c>
      <c r="BC447" s="1" t="s">
        <v>101</v>
      </c>
      <c r="BD447" s="1">
        <v>10</v>
      </c>
      <c r="BG447" s="17" t="s">
        <v>159</v>
      </c>
      <c r="BR447" s="16">
        <v>10</v>
      </c>
      <c r="BW447" s="14" t="str">
        <f t="shared" si="67"/>
        <v/>
      </c>
      <c r="BX447" s="15" t="str">
        <f t="shared" si="68"/>
        <v/>
      </c>
      <c r="BY447" s="15">
        <f t="shared" si="69"/>
        <v>10</v>
      </c>
      <c r="BZ447" s="14">
        <f t="shared" si="70"/>
        <v>10</v>
      </c>
      <c r="CA447" s="14" t="str">
        <f t="shared" si="71"/>
        <v/>
      </c>
      <c r="CB447" s="14" t="str">
        <f t="shared" si="72"/>
        <v/>
      </c>
      <c r="CC447" s="14" t="str">
        <f t="shared" si="73"/>
        <v/>
      </c>
      <c r="CD447" s="14" t="str">
        <f t="shared" si="74"/>
        <v/>
      </c>
      <c r="CE447" s="14" t="str">
        <f t="shared" si="75"/>
        <v/>
      </c>
      <c r="CF447" s="14" t="str">
        <f t="shared" si="76"/>
        <v>N</v>
      </c>
    </row>
    <row r="448" spans="1:84" x14ac:dyDescent="0.3">
      <c r="A448" s="1">
        <v>2017</v>
      </c>
      <c r="B448" s="1">
        <v>12</v>
      </c>
      <c r="C448" s="1">
        <v>6</v>
      </c>
      <c r="D448" s="1" t="str">
        <f t="shared" si="66"/>
        <v>12/6/2017</v>
      </c>
      <c r="E448" s="1" t="s">
        <v>98</v>
      </c>
      <c r="F448" s="1" t="s">
        <v>139</v>
      </c>
      <c r="G448" s="12" t="str">
        <f>VLOOKUP($F448,[1]SITES!$A$1:$I$35,6,FALSE)</f>
        <v>Nearshore</v>
      </c>
      <c r="H448" s="12" t="str">
        <f>VLOOKUP($F448,[1]SITES!$A$1:$I$35,7,FALSE)</f>
        <v>Island</v>
      </c>
      <c r="I448" s="12" t="str">
        <f>VLOOKUP($F448,[1]SITES!$A$1:$I$35,8,FALSE)</f>
        <v>Nearshore</v>
      </c>
      <c r="J448" s="1" t="s">
        <v>85</v>
      </c>
      <c r="K448" s="16">
        <v>2017</v>
      </c>
      <c r="L448" s="1">
        <v>4</v>
      </c>
      <c r="M448" s="1" t="s">
        <v>86</v>
      </c>
      <c r="O448" s="1" t="s">
        <v>143</v>
      </c>
      <c r="P448" s="1" t="s">
        <v>124</v>
      </c>
      <c r="Q448" s="16">
        <v>12</v>
      </c>
      <c r="R448" s="16">
        <v>10</v>
      </c>
      <c r="S448" s="16">
        <v>1</v>
      </c>
      <c r="T448" s="1">
        <v>3</v>
      </c>
      <c r="BG448" s="17" t="s">
        <v>179</v>
      </c>
      <c r="BJ448" s="1">
        <v>2</v>
      </c>
      <c r="BQ448" s="16">
        <v>8</v>
      </c>
      <c r="BW448" s="14" t="str">
        <f t="shared" si="67"/>
        <v/>
      </c>
      <c r="BX448" s="15">
        <f t="shared" si="68"/>
        <v>2</v>
      </c>
      <c r="BY448" s="15">
        <f t="shared" si="69"/>
        <v>8</v>
      </c>
      <c r="BZ448" s="14" t="str">
        <f t="shared" si="70"/>
        <v/>
      </c>
      <c r="CA448" s="14">
        <f t="shared" si="71"/>
        <v>3</v>
      </c>
      <c r="CB448" s="14" t="str">
        <f t="shared" si="72"/>
        <v/>
      </c>
      <c r="CC448" s="14" t="str">
        <f t="shared" si="73"/>
        <v/>
      </c>
      <c r="CD448" s="14" t="str">
        <f t="shared" si="74"/>
        <v/>
      </c>
      <c r="CE448" s="14" t="str">
        <f t="shared" si="75"/>
        <v/>
      </c>
      <c r="CF448" s="14" t="str">
        <f t="shared" si="76"/>
        <v>Y</v>
      </c>
    </row>
    <row r="449" spans="1:84" x14ac:dyDescent="0.3">
      <c r="A449" s="1">
        <v>2017</v>
      </c>
      <c r="B449" s="1">
        <v>12</v>
      </c>
      <c r="C449" s="1">
        <v>6</v>
      </c>
      <c r="D449" s="1" t="str">
        <f t="shared" si="66"/>
        <v>12/6/2017</v>
      </c>
      <c r="E449" s="1" t="s">
        <v>98</v>
      </c>
      <c r="F449" s="1" t="s">
        <v>139</v>
      </c>
      <c r="G449" s="12" t="str">
        <f>VLOOKUP($F449,[1]SITES!$A$1:$I$35,6,FALSE)</f>
        <v>Nearshore</v>
      </c>
      <c r="H449" s="12" t="str">
        <f>VLOOKUP($F449,[1]SITES!$A$1:$I$35,7,FALSE)</f>
        <v>Island</v>
      </c>
      <c r="I449" s="12" t="str">
        <f>VLOOKUP($F449,[1]SITES!$A$1:$I$35,8,FALSE)</f>
        <v>Nearshore</v>
      </c>
      <c r="J449" s="1" t="s">
        <v>85</v>
      </c>
      <c r="K449" s="16">
        <v>2017</v>
      </c>
      <c r="L449" s="1">
        <v>4</v>
      </c>
      <c r="M449" s="1" t="s">
        <v>86</v>
      </c>
      <c r="O449" s="1" t="s">
        <v>143</v>
      </c>
      <c r="P449" s="1" t="s">
        <v>138</v>
      </c>
      <c r="Q449" s="16">
        <v>7</v>
      </c>
      <c r="R449" s="16">
        <v>2</v>
      </c>
      <c r="S449" s="16">
        <v>4</v>
      </c>
      <c r="T449" s="1">
        <v>12</v>
      </c>
      <c r="BQ449" s="16">
        <v>15</v>
      </c>
      <c r="BW449" s="14" t="str">
        <f t="shared" si="67"/>
        <v/>
      </c>
      <c r="BX449" s="15" t="str">
        <f t="shared" si="68"/>
        <v/>
      </c>
      <c r="BY449" s="15">
        <f t="shared" si="69"/>
        <v>15</v>
      </c>
      <c r="BZ449" s="14" t="str">
        <f t="shared" si="70"/>
        <v/>
      </c>
      <c r="CA449" s="14">
        <f t="shared" si="71"/>
        <v>12</v>
      </c>
      <c r="CB449" s="14" t="str">
        <f t="shared" si="72"/>
        <v/>
      </c>
      <c r="CC449" s="14" t="str">
        <f t="shared" si="73"/>
        <v/>
      </c>
      <c r="CD449" s="14" t="str">
        <f t="shared" si="74"/>
        <v/>
      </c>
      <c r="CE449" s="14" t="str">
        <f t="shared" si="75"/>
        <v/>
      </c>
      <c r="CF449" s="14" t="str">
        <f t="shared" si="76"/>
        <v>N</v>
      </c>
    </row>
    <row r="450" spans="1:84" x14ac:dyDescent="0.3">
      <c r="A450" s="1">
        <v>2017</v>
      </c>
      <c r="B450" s="1">
        <v>12</v>
      </c>
      <c r="C450" s="1">
        <v>6</v>
      </c>
      <c r="D450" s="1" t="str">
        <f t="shared" ref="D450:D511" si="77">CONCATENATE(B450,"/",C450,"/",A450)</f>
        <v>12/6/2017</v>
      </c>
      <c r="E450" s="1" t="s">
        <v>98</v>
      </c>
      <c r="F450" s="1" t="s">
        <v>139</v>
      </c>
      <c r="G450" s="12" t="str">
        <f>VLOOKUP($F450,[1]SITES!$A$1:$I$35,6,FALSE)</f>
        <v>Nearshore</v>
      </c>
      <c r="H450" s="12" t="str">
        <f>VLOOKUP($F450,[1]SITES!$A$1:$I$35,7,FALSE)</f>
        <v>Island</v>
      </c>
      <c r="I450" s="12" t="str">
        <f>VLOOKUP($F450,[1]SITES!$A$1:$I$35,8,FALSE)</f>
        <v>Nearshore</v>
      </c>
      <c r="J450" s="1" t="s">
        <v>85</v>
      </c>
      <c r="K450" s="16">
        <v>2017</v>
      </c>
      <c r="L450" s="1">
        <v>4</v>
      </c>
      <c r="M450" s="1" t="s">
        <v>86</v>
      </c>
      <c r="O450" s="1" t="s">
        <v>143</v>
      </c>
      <c r="P450" s="1" t="s">
        <v>111</v>
      </c>
      <c r="Q450" s="16">
        <v>23</v>
      </c>
      <c r="R450" s="16">
        <v>20</v>
      </c>
      <c r="S450" s="16">
        <v>27</v>
      </c>
      <c r="T450" s="1">
        <v>3</v>
      </c>
      <c r="AT450" s="1">
        <v>1</v>
      </c>
      <c r="BQ450" s="16">
        <v>20</v>
      </c>
      <c r="BW450" s="14" t="str">
        <f t="shared" ref="BW450:BW511" si="78">IF(SUM(BS450,BU450)&gt;0,SUM(BS450,BU450),"")</f>
        <v/>
      </c>
      <c r="BX450" s="15" t="str">
        <f t="shared" ref="BX450:BX511" si="79">IF(SUM(BI450:BL450)&gt;0,SUM(BI450:BL450),"")</f>
        <v/>
      </c>
      <c r="BY450" s="15">
        <f t="shared" ref="BY450:BY511" si="80">IF(SUM(BQ450:BR450)&gt;0,SUM(BQ450:BR450),"")</f>
        <v>20</v>
      </c>
      <c r="BZ450" s="14" t="str">
        <f t="shared" ref="BZ450:BZ511" si="81">IF(SUM(BD450,BF450)&gt;0,SUM(BD450,BF450),"")</f>
        <v/>
      </c>
      <c r="CA450" s="14">
        <f t="shared" ref="CA450:CA511" si="82">IF(SUM(T450:X450,Z450,AB450)&gt;0,SUM(T450:X450,Z450,AB450),"")</f>
        <v>3</v>
      </c>
      <c r="CB450" s="14" t="str">
        <f t="shared" ref="CB450:CB511" si="83">IF(SUM(AD450,AF450,AH450)&gt;0,SUM(AD450,AF450,AH450),"")</f>
        <v/>
      </c>
      <c r="CC450" s="14" t="str">
        <f t="shared" ref="CC450:CC511" si="84">IF(SUM(AK450,AM450)&gt;0,SUM(AK450,AM450),"")</f>
        <v/>
      </c>
      <c r="CD450" s="14" t="str">
        <f t="shared" ref="CD450:CD511" si="85">IF(SUM(AO450,AQ450)&gt;0,SUM(AO450,AQ450),"")</f>
        <v/>
      </c>
      <c r="CE450" s="14" t="str">
        <f t="shared" ref="CE450:CE511" si="86">IF(SUM(AV450,AX450)&gt;0,SUM(AV450,AX450),"")</f>
        <v/>
      </c>
      <c r="CF450" s="14" t="str">
        <f t="shared" ref="CF450:CF511" si="87">IF(SUM(BW450:BX450)&gt;0,"Y","N")</f>
        <v>N</v>
      </c>
    </row>
    <row r="451" spans="1:84" x14ac:dyDescent="0.3">
      <c r="A451" s="1">
        <v>2017</v>
      </c>
      <c r="B451" s="1">
        <v>12</v>
      </c>
      <c r="C451" s="1">
        <v>6</v>
      </c>
      <c r="D451" s="1" t="str">
        <f t="shared" si="77"/>
        <v>12/6/2017</v>
      </c>
      <c r="E451" s="1" t="s">
        <v>98</v>
      </c>
      <c r="F451" s="1" t="s">
        <v>139</v>
      </c>
      <c r="G451" s="12" t="str">
        <f>VLOOKUP($F451,[1]SITES!$A$1:$I$35,6,FALSE)</f>
        <v>Nearshore</v>
      </c>
      <c r="H451" s="12" t="str">
        <f>VLOOKUP($F451,[1]SITES!$A$1:$I$35,7,FALSE)</f>
        <v>Island</v>
      </c>
      <c r="I451" s="12" t="str">
        <f>VLOOKUP($F451,[1]SITES!$A$1:$I$35,8,FALSE)</f>
        <v>Nearshore</v>
      </c>
      <c r="J451" s="1" t="s">
        <v>85</v>
      </c>
      <c r="K451" s="16">
        <v>2017</v>
      </c>
      <c r="L451" s="1">
        <v>4</v>
      </c>
      <c r="M451" s="1" t="s">
        <v>86</v>
      </c>
      <c r="O451" s="1" t="s">
        <v>143</v>
      </c>
      <c r="P451" s="1" t="s">
        <v>119</v>
      </c>
      <c r="Q451" s="16">
        <v>5</v>
      </c>
      <c r="R451" s="16">
        <v>5</v>
      </c>
      <c r="S451" s="16">
        <v>3</v>
      </c>
      <c r="T451" s="1">
        <v>3</v>
      </c>
      <c r="BW451" s="14" t="str">
        <f t="shared" si="78"/>
        <v/>
      </c>
      <c r="BX451" s="15" t="str">
        <f t="shared" si="79"/>
        <v/>
      </c>
      <c r="BY451" s="15" t="str">
        <f t="shared" si="80"/>
        <v/>
      </c>
      <c r="BZ451" s="14" t="str">
        <f t="shared" si="81"/>
        <v/>
      </c>
      <c r="CA451" s="14">
        <f t="shared" si="82"/>
        <v>3</v>
      </c>
      <c r="CB451" s="14" t="str">
        <f t="shared" si="83"/>
        <v/>
      </c>
      <c r="CC451" s="14" t="str">
        <f t="shared" si="84"/>
        <v/>
      </c>
      <c r="CD451" s="14" t="str">
        <f t="shared" si="85"/>
        <v/>
      </c>
      <c r="CE451" s="14" t="str">
        <f t="shared" si="86"/>
        <v/>
      </c>
      <c r="CF451" s="14" t="str">
        <f t="shared" si="87"/>
        <v>N</v>
      </c>
    </row>
    <row r="452" spans="1:84" x14ac:dyDescent="0.3">
      <c r="A452" s="1">
        <v>2017</v>
      </c>
      <c r="B452" s="1">
        <v>12</v>
      </c>
      <c r="C452" s="1">
        <v>6</v>
      </c>
      <c r="D452" s="1" t="str">
        <f t="shared" si="77"/>
        <v>12/6/2017</v>
      </c>
      <c r="E452" s="1" t="s">
        <v>98</v>
      </c>
      <c r="F452" s="1" t="s">
        <v>139</v>
      </c>
      <c r="G452" s="12" t="str">
        <f>VLOOKUP($F452,[1]SITES!$A$1:$I$35,6,FALSE)</f>
        <v>Nearshore</v>
      </c>
      <c r="H452" s="12" t="str">
        <f>VLOOKUP($F452,[1]SITES!$A$1:$I$35,7,FALSE)</f>
        <v>Island</v>
      </c>
      <c r="I452" s="12" t="str">
        <f>VLOOKUP($F452,[1]SITES!$A$1:$I$35,8,FALSE)</f>
        <v>Nearshore</v>
      </c>
      <c r="J452" s="1" t="s">
        <v>85</v>
      </c>
      <c r="K452" s="16">
        <v>2017</v>
      </c>
      <c r="L452" s="1">
        <v>4</v>
      </c>
      <c r="M452" s="1" t="s">
        <v>86</v>
      </c>
      <c r="O452" s="1" t="s">
        <v>143</v>
      </c>
      <c r="P452" s="1" t="s">
        <v>136</v>
      </c>
      <c r="Q452" s="16">
        <v>17</v>
      </c>
      <c r="R452" s="16">
        <v>11</v>
      </c>
      <c r="S452" s="16">
        <v>5</v>
      </c>
      <c r="T452" s="1">
        <v>3</v>
      </c>
      <c r="AU452" s="1" t="s">
        <v>149</v>
      </c>
      <c r="AV452" s="1">
        <v>5</v>
      </c>
      <c r="BG452" s="17" t="s">
        <v>183</v>
      </c>
      <c r="BI452" s="1">
        <v>2</v>
      </c>
      <c r="BQ452" s="16">
        <v>15</v>
      </c>
      <c r="BW452" s="14" t="str">
        <f t="shared" si="78"/>
        <v/>
      </c>
      <c r="BX452" s="15">
        <f t="shared" si="79"/>
        <v>2</v>
      </c>
      <c r="BY452" s="15">
        <f t="shared" si="80"/>
        <v>15</v>
      </c>
      <c r="BZ452" s="14" t="str">
        <f t="shared" si="81"/>
        <v/>
      </c>
      <c r="CA452" s="14">
        <f t="shared" si="82"/>
        <v>3</v>
      </c>
      <c r="CB452" s="14" t="str">
        <f t="shared" si="83"/>
        <v/>
      </c>
      <c r="CC452" s="14" t="str">
        <f t="shared" si="84"/>
        <v/>
      </c>
      <c r="CD452" s="14" t="str">
        <f t="shared" si="85"/>
        <v/>
      </c>
      <c r="CE452" s="14">
        <f t="shared" si="86"/>
        <v>5</v>
      </c>
      <c r="CF452" s="14" t="str">
        <f t="shared" si="87"/>
        <v>Y</v>
      </c>
    </row>
    <row r="453" spans="1:84" x14ac:dyDescent="0.3">
      <c r="A453" s="1">
        <v>2017</v>
      </c>
      <c r="B453" s="1">
        <v>12</v>
      </c>
      <c r="C453" s="1">
        <v>6</v>
      </c>
      <c r="D453" s="1" t="str">
        <f t="shared" si="77"/>
        <v>12/6/2017</v>
      </c>
      <c r="E453" s="1" t="s">
        <v>98</v>
      </c>
      <c r="F453" s="1" t="s">
        <v>139</v>
      </c>
      <c r="G453" s="12" t="str">
        <f>VLOOKUP($F453,[1]SITES!$A$1:$I$35,6,FALSE)</f>
        <v>Nearshore</v>
      </c>
      <c r="H453" s="12" t="str">
        <f>VLOOKUP($F453,[1]SITES!$A$1:$I$35,7,FALSE)</f>
        <v>Island</v>
      </c>
      <c r="I453" s="12" t="str">
        <f>VLOOKUP($F453,[1]SITES!$A$1:$I$35,8,FALSE)</f>
        <v>Nearshore</v>
      </c>
      <c r="J453" s="1" t="s">
        <v>85</v>
      </c>
      <c r="K453" s="16">
        <v>2017</v>
      </c>
      <c r="L453" s="1">
        <v>4</v>
      </c>
      <c r="M453" s="1" t="s">
        <v>86</v>
      </c>
      <c r="O453" s="1" t="s">
        <v>143</v>
      </c>
      <c r="P453" s="1" t="s">
        <v>111</v>
      </c>
      <c r="Q453" s="16">
        <v>11</v>
      </c>
      <c r="R453" s="16">
        <v>8</v>
      </c>
      <c r="S453" s="16">
        <v>7</v>
      </c>
      <c r="T453" s="1">
        <v>1</v>
      </c>
      <c r="AJ453" s="1" t="s">
        <v>89</v>
      </c>
      <c r="AK453" s="1">
        <v>1</v>
      </c>
      <c r="BW453" s="14" t="str">
        <f t="shared" si="78"/>
        <v/>
      </c>
      <c r="BX453" s="15" t="str">
        <f t="shared" si="79"/>
        <v/>
      </c>
      <c r="BY453" s="15" t="str">
        <f t="shared" si="80"/>
        <v/>
      </c>
      <c r="BZ453" s="14" t="str">
        <f t="shared" si="81"/>
        <v/>
      </c>
      <c r="CA453" s="14">
        <f t="shared" si="82"/>
        <v>1</v>
      </c>
      <c r="CB453" s="14" t="str">
        <f t="shared" si="83"/>
        <v/>
      </c>
      <c r="CC453" s="14">
        <f t="shared" si="84"/>
        <v>1</v>
      </c>
      <c r="CD453" s="14" t="str">
        <f t="shared" si="85"/>
        <v/>
      </c>
      <c r="CE453" s="14" t="str">
        <f t="shared" si="86"/>
        <v/>
      </c>
      <c r="CF453" s="14" t="str">
        <f t="shared" si="87"/>
        <v>N</v>
      </c>
    </row>
    <row r="454" spans="1:84" x14ac:dyDescent="0.3">
      <c r="A454" s="1">
        <v>2017</v>
      </c>
      <c r="B454" s="1">
        <v>12</v>
      </c>
      <c r="C454" s="1">
        <v>6</v>
      </c>
      <c r="D454" s="1" t="str">
        <f t="shared" si="77"/>
        <v>12/6/2017</v>
      </c>
      <c r="E454" s="1" t="s">
        <v>98</v>
      </c>
      <c r="F454" s="1" t="s">
        <v>139</v>
      </c>
      <c r="G454" s="12" t="str">
        <f>VLOOKUP($F454,[1]SITES!$A$1:$I$35,6,FALSE)</f>
        <v>Nearshore</v>
      </c>
      <c r="H454" s="12" t="str">
        <f>VLOOKUP($F454,[1]SITES!$A$1:$I$35,7,FALSE)</f>
        <v>Island</v>
      </c>
      <c r="I454" s="12" t="str">
        <f>VLOOKUP($F454,[1]SITES!$A$1:$I$35,8,FALSE)</f>
        <v>Nearshore</v>
      </c>
      <c r="J454" s="1" t="s">
        <v>85</v>
      </c>
      <c r="K454" s="16">
        <v>2017</v>
      </c>
      <c r="L454" s="1">
        <v>4</v>
      </c>
      <c r="M454" s="1" t="s">
        <v>86</v>
      </c>
      <c r="O454" s="1" t="s">
        <v>143</v>
      </c>
      <c r="P454" s="1" t="s">
        <v>97</v>
      </c>
      <c r="Q454" s="16">
        <v>35</v>
      </c>
      <c r="R454" s="16">
        <v>25</v>
      </c>
      <c r="S454" s="16">
        <v>1</v>
      </c>
      <c r="T454" s="1">
        <v>2</v>
      </c>
      <c r="AC454" s="1" t="s">
        <v>103</v>
      </c>
      <c r="AD454" s="1">
        <v>5</v>
      </c>
      <c r="BQ454" s="16">
        <v>65</v>
      </c>
      <c r="BW454" s="14" t="str">
        <f t="shared" si="78"/>
        <v/>
      </c>
      <c r="BX454" s="15" t="str">
        <f t="shared" si="79"/>
        <v/>
      </c>
      <c r="BY454" s="15">
        <f t="shared" si="80"/>
        <v>65</v>
      </c>
      <c r="BZ454" s="14" t="str">
        <f t="shared" si="81"/>
        <v/>
      </c>
      <c r="CA454" s="14">
        <f t="shared" si="82"/>
        <v>2</v>
      </c>
      <c r="CB454" s="14">
        <f t="shared" si="83"/>
        <v>5</v>
      </c>
      <c r="CC454" s="14" t="str">
        <f t="shared" si="84"/>
        <v/>
      </c>
      <c r="CD454" s="14" t="str">
        <f t="shared" si="85"/>
        <v/>
      </c>
      <c r="CE454" s="14" t="str">
        <f t="shared" si="86"/>
        <v/>
      </c>
      <c r="CF454" s="14" t="str">
        <f t="shared" si="87"/>
        <v>N</v>
      </c>
    </row>
    <row r="455" spans="1:84" x14ac:dyDescent="0.3">
      <c r="A455" s="1">
        <v>2017</v>
      </c>
      <c r="B455" s="1">
        <v>12</v>
      </c>
      <c r="C455" s="1">
        <v>6</v>
      </c>
      <c r="D455" s="1" t="str">
        <f t="shared" si="77"/>
        <v>12/6/2017</v>
      </c>
      <c r="E455" s="1" t="s">
        <v>98</v>
      </c>
      <c r="F455" s="1" t="s">
        <v>139</v>
      </c>
      <c r="G455" s="12" t="str">
        <f>VLOOKUP($F455,[1]SITES!$A$1:$I$35,6,FALSE)</f>
        <v>Nearshore</v>
      </c>
      <c r="H455" s="12" t="str">
        <f>VLOOKUP($F455,[1]SITES!$A$1:$I$35,7,FALSE)</f>
        <v>Island</v>
      </c>
      <c r="I455" s="12" t="str">
        <f>VLOOKUP($F455,[1]SITES!$A$1:$I$35,8,FALSE)</f>
        <v>Nearshore</v>
      </c>
      <c r="J455" s="1" t="s">
        <v>85</v>
      </c>
      <c r="K455" s="16">
        <v>2017</v>
      </c>
      <c r="L455" s="1">
        <v>4</v>
      </c>
      <c r="M455" s="1" t="s">
        <v>86</v>
      </c>
      <c r="O455" s="1" t="s">
        <v>143</v>
      </c>
      <c r="P455" s="1" t="s">
        <v>124</v>
      </c>
      <c r="Q455" s="16">
        <v>32</v>
      </c>
      <c r="R455" s="16">
        <v>29</v>
      </c>
      <c r="S455" s="16">
        <v>8</v>
      </c>
      <c r="T455" s="1">
        <v>2</v>
      </c>
      <c r="AT455" s="1">
        <v>1</v>
      </c>
      <c r="BG455" s="17" t="s">
        <v>217</v>
      </c>
      <c r="BL455" s="1">
        <v>5</v>
      </c>
      <c r="BQ455" s="16">
        <v>17</v>
      </c>
      <c r="BS455" s="18">
        <v>4</v>
      </c>
      <c r="BT455" s="1" t="s">
        <v>107</v>
      </c>
      <c r="BW455" s="14">
        <f t="shared" si="78"/>
        <v>4</v>
      </c>
      <c r="BX455" s="15">
        <f t="shared" si="79"/>
        <v>5</v>
      </c>
      <c r="BY455" s="15">
        <f t="shared" si="80"/>
        <v>17</v>
      </c>
      <c r="BZ455" s="14" t="str">
        <f t="shared" si="81"/>
        <v/>
      </c>
      <c r="CA455" s="14">
        <f t="shared" si="82"/>
        <v>2</v>
      </c>
      <c r="CB455" s="14" t="str">
        <f t="shared" si="83"/>
        <v/>
      </c>
      <c r="CC455" s="14" t="str">
        <f t="shared" si="84"/>
        <v/>
      </c>
      <c r="CD455" s="14" t="str">
        <f t="shared" si="85"/>
        <v/>
      </c>
      <c r="CE455" s="14" t="str">
        <f t="shared" si="86"/>
        <v/>
      </c>
      <c r="CF455" s="14" t="str">
        <f t="shared" si="87"/>
        <v>Y</v>
      </c>
    </row>
    <row r="456" spans="1:84" x14ac:dyDescent="0.3">
      <c r="A456" s="1">
        <v>2017</v>
      </c>
      <c r="B456" s="1">
        <v>12</v>
      </c>
      <c r="C456" s="1">
        <v>6</v>
      </c>
      <c r="D456" s="1" t="str">
        <f t="shared" si="77"/>
        <v>12/6/2017</v>
      </c>
      <c r="E456" s="1" t="s">
        <v>98</v>
      </c>
      <c r="F456" s="1" t="s">
        <v>139</v>
      </c>
      <c r="G456" s="12" t="str">
        <f>VLOOKUP($F456,[1]SITES!$A$1:$I$35,6,FALSE)</f>
        <v>Nearshore</v>
      </c>
      <c r="H456" s="12" t="str">
        <f>VLOOKUP($F456,[1]SITES!$A$1:$I$35,7,FALSE)</f>
        <v>Island</v>
      </c>
      <c r="I456" s="12" t="str">
        <f>VLOOKUP($F456,[1]SITES!$A$1:$I$35,8,FALSE)</f>
        <v>Nearshore</v>
      </c>
      <c r="J456" s="1" t="s">
        <v>85</v>
      </c>
      <c r="K456" s="16">
        <v>2017</v>
      </c>
      <c r="L456" s="1">
        <v>5</v>
      </c>
      <c r="M456" s="1" t="s">
        <v>86</v>
      </c>
      <c r="O456" s="1" t="s">
        <v>143</v>
      </c>
      <c r="P456" s="1" t="s">
        <v>154</v>
      </c>
      <c r="Q456" s="16">
        <v>35</v>
      </c>
      <c r="R456" s="16">
        <v>13</v>
      </c>
      <c r="S456" s="16">
        <v>40</v>
      </c>
      <c r="T456" s="1">
        <v>1</v>
      </c>
      <c r="AT456" s="1">
        <v>3</v>
      </c>
      <c r="BG456" s="17" t="s">
        <v>182</v>
      </c>
      <c r="BI456" s="1">
        <v>20</v>
      </c>
      <c r="BJ456" s="1">
        <v>10</v>
      </c>
      <c r="BQ456" s="16">
        <v>35</v>
      </c>
      <c r="BR456" s="16">
        <v>10</v>
      </c>
      <c r="BW456" s="14" t="str">
        <f t="shared" si="78"/>
        <v/>
      </c>
      <c r="BX456" s="15">
        <f t="shared" si="79"/>
        <v>30</v>
      </c>
      <c r="BY456" s="15">
        <f t="shared" si="80"/>
        <v>45</v>
      </c>
      <c r="BZ456" s="14" t="str">
        <f t="shared" si="81"/>
        <v/>
      </c>
      <c r="CA456" s="14">
        <f t="shared" si="82"/>
        <v>1</v>
      </c>
      <c r="CB456" s="14" t="str">
        <f t="shared" si="83"/>
        <v/>
      </c>
      <c r="CC456" s="14" t="str">
        <f t="shared" si="84"/>
        <v/>
      </c>
      <c r="CD456" s="14" t="str">
        <f t="shared" si="85"/>
        <v/>
      </c>
      <c r="CE456" s="14" t="str">
        <f t="shared" si="86"/>
        <v/>
      </c>
      <c r="CF456" s="14" t="str">
        <f t="shared" si="87"/>
        <v>Y</v>
      </c>
    </row>
    <row r="457" spans="1:84" x14ac:dyDescent="0.3">
      <c r="A457" s="1">
        <v>2017</v>
      </c>
      <c r="B457" s="1">
        <v>12</v>
      </c>
      <c r="C457" s="1">
        <v>6</v>
      </c>
      <c r="D457" s="1" t="str">
        <f t="shared" si="77"/>
        <v>12/6/2017</v>
      </c>
      <c r="E457" s="1" t="s">
        <v>98</v>
      </c>
      <c r="F457" s="1" t="s">
        <v>139</v>
      </c>
      <c r="G457" s="12" t="str">
        <f>VLOOKUP($F457,[1]SITES!$A$1:$I$35,6,FALSE)</f>
        <v>Nearshore</v>
      </c>
      <c r="H457" s="12" t="str">
        <f>VLOOKUP($F457,[1]SITES!$A$1:$I$35,7,FALSE)</f>
        <v>Island</v>
      </c>
      <c r="I457" s="12" t="str">
        <f>VLOOKUP($F457,[1]SITES!$A$1:$I$35,8,FALSE)</f>
        <v>Nearshore</v>
      </c>
      <c r="J457" s="1" t="s">
        <v>85</v>
      </c>
      <c r="K457" s="16">
        <v>2017</v>
      </c>
      <c r="L457" s="1">
        <v>5</v>
      </c>
      <c r="M457" s="1" t="s">
        <v>86</v>
      </c>
      <c r="O457" s="1" t="s">
        <v>143</v>
      </c>
      <c r="P457" s="1" t="s">
        <v>111</v>
      </c>
      <c r="Q457" s="16">
        <v>55</v>
      </c>
      <c r="R457" s="16">
        <v>27</v>
      </c>
      <c r="S457" s="16">
        <v>7</v>
      </c>
      <c r="T457" s="1">
        <v>8</v>
      </c>
      <c r="AJ457" s="1" t="s">
        <v>89</v>
      </c>
      <c r="AK457" s="1">
        <v>2</v>
      </c>
      <c r="BQ457" s="16">
        <v>13</v>
      </c>
      <c r="BW457" s="14" t="str">
        <f t="shared" si="78"/>
        <v/>
      </c>
      <c r="BX457" s="15" t="str">
        <f t="shared" si="79"/>
        <v/>
      </c>
      <c r="BY457" s="15">
        <f t="shared" si="80"/>
        <v>13</v>
      </c>
      <c r="BZ457" s="14" t="str">
        <f t="shared" si="81"/>
        <v/>
      </c>
      <c r="CA457" s="14">
        <f t="shared" si="82"/>
        <v>8</v>
      </c>
      <c r="CB457" s="14" t="str">
        <f t="shared" si="83"/>
        <v/>
      </c>
      <c r="CC457" s="14">
        <f t="shared" si="84"/>
        <v>2</v>
      </c>
      <c r="CD457" s="14" t="str">
        <f t="shared" si="85"/>
        <v/>
      </c>
      <c r="CE457" s="14" t="str">
        <f t="shared" si="86"/>
        <v/>
      </c>
      <c r="CF457" s="14" t="str">
        <f t="shared" si="87"/>
        <v>N</v>
      </c>
    </row>
    <row r="458" spans="1:84" x14ac:dyDescent="0.3">
      <c r="A458" s="1">
        <v>2017</v>
      </c>
      <c r="B458" s="1">
        <v>12</v>
      </c>
      <c r="C458" s="1">
        <v>6</v>
      </c>
      <c r="D458" s="1" t="str">
        <f t="shared" si="77"/>
        <v>12/6/2017</v>
      </c>
      <c r="E458" s="1" t="s">
        <v>98</v>
      </c>
      <c r="F458" s="1" t="s">
        <v>139</v>
      </c>
      <c r="G458" s="12" t="str">
        <f>VLOOKUP($F458,[1]SITES!$A$1:$I$35,6,FALSE)</f>
        <v>Nearshore</v>
      </c>
      <c r="H458" s="12" t="str">
        <f>VLOOKUP($F458,[1]SITES!$A$1:$I$35,7,FALSE)</f>
        <v>Island</v>
      </c>
      <c r="I458" s="12" t="str">
        <f>VLOOKUP($F458,[1]SITES!$A$1:$I$35,8,FALSE)</f>
        <v>Nearshore</v>
      </c>
      <c r="J458" s="1" t="s">
        <v>85</v>
      </c>
      <c r="K458" s="16">
        <v>2017</v>
      </c>
      <c r="L458" s="1">
        <v>5</v>
      </c>
      <c r="M458" s="1" t="s">
        <v>86</v>
      </c>
      <c r="O458" s="1" t="s">
        <v>143</v>
      </c>
      <c r="P458" s="1" t="s">
        <v>119</v>
      </c>
      <c r="Q458" s="16">
        <v>13</v>
      </c>
      <c r="R458" s="16">
        <v>11</v>
      </c>
      <c r="S458" s="16">
        <v>9</v>
      </c>
      <c r="T458" s="1">
        <v>4</v>
      </c>
      <c r="AT458" s="1">
        <v>1</v>
      </c>
      <c r="BG458" s="17" t="s">
        <v>180</v>
      </c>
      <c r="BJ458" s="1">
        <v>1</v>
      </c>
      <c r="BW458" s="14" t="str">
        <f t="shared" si="78"/>
        <v/>
      </c>
      <c r="BX458" s="15">
        <f t="shared" si="79"/>
        <v>1</v>
      </c>
      <c r="BY458" s="15" t="str">
        <f t="shared" si="80"/>
        <v/>
      </c>
      <c r="BZ458" s="14" t="str">
        <f t="shared" si="81"/>
        <v/>
      </c>
      <c r="CA458" s="14">
        <f t="shared" si="82"/>
        <v>4</v>
      </c>
      <c r="CB458" s="14" t="str">
        <f t="shared" si="83"/>
        <v/>
      </c>
      <c r="CC458" s="14" t="str">
        <f t="shared" si="84"/>
        <v/>
      </c>
      <c r="CD458" s="14" t="str">
        <f t="shared" si="85"/>
        <v/>
      </c>
      <c r="CE458" s="14" t="str">
        <f t="shared" si="86"/>
        <v/>
      </c>
      <c r="CF458" s="14" t="str">
        <f t="shared" si="87"/>
        <v>Y</v>
      </c>
    </row>
    <row r="459" spans="1:84" x14ac:dyDescent="0.3">
      <c r="A459" s="1">
        <v>2017</v>
      </c>
      <c r="B459" s="1">
        <v>12</v>
      </c>
      <c r="C459" s="1">
        <v>6</v>
      </c>
      <c r="D459" s="1" t="str">
        <f t="shared" si="77"/>
        <v>12/6/2017</v>
      </c>
      <c r="E459" s="1" t="s">
        <v>98</v>
      </c>
      <c r="F459" s="1" t="s">
        <v>139</v>
      </c>
      <c r="G459" s="12" t="str">
        <f>VLOOKUP($F459,[1]SITES!$A$1:$I$35,6,FALSE)</f>
        <v>Nearshore</v>
      </c>
      <c r="H459" s="12" t="str">
        <f>VLOOKUP($F459,[1]SITES!$A$1:$I$35,7,FALSE)</f>
        <v>Island</v>
      </c>
      <c r="I459" s="12" t="str">
        <f>VLOOKUP($F459,[1]SITES!$A$1:$I$35,8,FALSE)</f>
        <v>Nearshore</v>
      </c>
      <c r="J459" s="1" t="s">
        <v>85</v>
      </c>
      <c r="K459" s="16">
        <v>2017</v>
      </c>
      <c r="L459" s="1">
        <v>5</v>
      </c>
      <c r="M459" s="1" t="s">
        <v>86</v>
      </c>
      <c r="O459" s="1" t="s">
        <v>143</v>
      </c>
      <c r="P459" s="1" t="s">
        <v>111</v>
      </c>
      <c r="Q459" s="16">
        <v>27</v>
      </c>
      <c r="R459" s="16">
        <v>25</v>
      </c>
      <c r="S459" s="16">
        <v>33</v>
      </c>
      <c r="T459" s="1">
        <v>3</v>
      </c>
      <c r="BG459" s="17" t="s">
        <v>163</v>
      </c>
      <c r="BJ459" s="1">
        <v>3</v>
      </c>
      <c r="BQ459" s="16">
        <v>38</v>
      </c>
      <c r="BW459" s="14" t="str">
        <f t="shared" si="78"/>
        <v/>
      </c>
      <c r="BX459" s="15">
        <f t="shared" si="79"/>
        <v>3</v>
      </c>
      <c r="BY459" s="15">
        <f t="shared" si="80"/>
        <v>38</v>
      </c>
      <c r="BZ459" s="14" t="str">
        <f t="shared" si="81"/>
        <v/>
      </c>
      <c r="CA459" s="14">
        <f t="shared" si="82"/>
        <v>3</v>
      </c>
      <c r="CB459" s="14" t="str">
        <f t="shared" si="83"/>
        <v/>
      </c>
      <c r="CC459" s="14" t="str">
        <f t="shared" si="84"/>
        <v/>
      </c>
      <c r="CD459" s="14" t="str">
        <f t="shared" si="85"/>
        <v/>
      </c>
      <c r="CE459" s="14" t="str">
        <f t="shared" si="86"/>
        <v/>
      </c>
      <c r="CF459" s="14" t="str">
        <f t="shared" si="87"/>
        <v>Y</v>
      </c>
    </row>
    <row r="460" spans="1:84" x14ac:dyDescent="0.3">
      <c r="A460" s="1">
        <v>2017</v>
      </c>
      <c r="B460" s="1">
        <v>12</v>
      </c>
      <c r="C460" s="1">
        <v>6</v>
      </c>
      <c r="D460" s="1" t="str">
        <f t="shared" si="77"/>
        <v>12/6/2017</v>
      </c>
      <c r="E460" s="1" t="s">
        <v>98</v>
      </c>
      <c r="F460" s="1" t="s">
        <v>139</v>
      </c>
      <c r="G460" s="12" t="str">
        <f>VLOOKUP($F460,[1]SITES!$A$1:$I$35,6,FALSE)</f>
        <v>Nearshore</v>
      </c>
      <c r="H460" s="12" t="str">
        <f>VLOOKUP($F460,[1]SITES!$A$1:$I$35,7,FALSE)</f>
        <v>Island</v>
      </c>
      <c r="I460" s="12" t="str">
        <f>VLOOKUP($F460,[1]SITES!$A$1:$I$35,8,FALSE)</f>
        <v>Nearshore</v>
      </c>
      <c r="J460" s="1" t="s">
        <v>85</v>
      </c>
      <c r="K460" s="16">
        <v>2017</v>
      </c>
      <c r="L460" s="1">
        <v>5</v>
      </c>
      <c r="M460" s="1" t="s">
        <v>86</v>
      </c>
      <c r="O460" s="1" t="s">
        <v>143</v>
      </c>
      <c r="P460" s="1" t="s">
        <v>118</v>
      </c>
      <c r="Q460" s="16">
        <v>4</v>
      </c>
      <c r="R460" s="16">
        <v>2</v>
      </c>
      <c r="S460" s="16">
        <v>1</v>
      </c>
      <c r="Y460" s="1" t="s">
        <v>128</v>
      </c>
      <c r="Z460" s="1">
        <v>2</v>
      </c>
      <c r="BI460" s="1">
        <v>20</v>
      </c>
      <c r="BW460" s="14" t="str">
        <f t="shared" si="78"/>
        <v/>
      </c>
      <c r="BX460" s="15">
        <f t="shared" si="79"/>
        <v>20</v>
      </c>
      <c r="BY460" s="15" t="str">
        <f t="shared" si="80"/>
        <v/>
      </c>
      <c r="BZ460" s="14" t="str">
        <f t="shared" si="81"/>
        <v/>
      </c>
      <c r="CA460" s="14">
        <f t="shared" si="82"/>
        <v>2</v>
      </c>
      <c r="CB460" s="14" t="str">
        <f t="shared" si="83"/>
        <v/>
      </c>
      <c r="CC460" s="14" t="str">
        <f t="shared" si="84"/>
        <v/>
      </c>
      <c r="CD460" s="14" t="str">
        <f t="shared" si="85"/>
        <v/>
      </c>
      <c r="CE460" s="14" t="str">
        <f t="shared" si="86"/>
        <v/>
      </c>
      <c r="CF460" s="14" t="str">
        <f t="shared" si="87"/>
        <v>Y</v>
      </c>
    </row>
    <row r="461" spans="1:84" x14ac:dyDescent="0.3">
      <c r="A461" s="1">
        <v>2017</v>
      </c>
      <c r="B461" s="1">
        <v>12</v>
      </c>
      <c r="C461" s="1">
        <v>6</v>
      </c>
      <c r="D461" s="1" t="str">
        <f t="shared" si="77"/>
        <v>12/6/2017</v>
      </c>
      <c r="E461" s="1" t="s">
        <v>98</v>
      </c>
      <c r="F461" s="1" t="s">
        <v>139</v>
      </c>
      <c r="G461" s="12" t="str">
        <f>VLOOKUP($F461,[1]SITES!$A$1:$I$35,6,FALSE)</f>
        <v>Nearshore</v>
      </c>
      <c r="H461" s="12" t="str">
        <f>VLOOKUP($F461,[1]SITES!$A$1:$I$35,7,FALSE)</f>
        <v>Island</v>
      </c>
      <c r="I461" s="12" t="str">
        <f>VLOOKUP($F461,[1]SITES!$A$1:$I$35,8,FALSE)</f>
        <v>Nearshore</v>
      </c>
      <c r="J461" s="1" t="s">
        <v>85</v>
      </c>
      <c r="K461" s="16">
        <v>2017</v>
      </c>
      <c r="L461" s="1">
        <v>5</v>
      </c>
      <c r="M461" s="1" t="s">
        <v>86</v>
      </c>
      <c r="O461" s="1" t="s">
        <v>143</v>
      </c>
      <c r="P461" s="1" t="s">
        <v>118</v>
      </c>
      <c r="Q461" s="16">
        <v>2</v>
      </c>
      <c r="R461" s="16">
        <v>2</v>
      </c>
      <c r="S461" s="16">
        <v>1</v>
      </c>
      <c r="AT461" s="1">
        <v>1</v>
      </c>
      <c r="BJ461" s="1">
        <v>15</v>
      </c>
      <c r="BW461" s="14" t="str">
        <f t="shared" si="78"/>
        <v/>
      </c>
      <c r="BX461" s="15">
        <f t="shared" si="79"/>
        <v>15</v>
      </c>
      <c r="BY461" s="15" t="str">
        <f t="shared" si="80"/>
        <v/>
      </c>
      <c r="BZ461" s="14" t="str">
        <f t="shared" si="81"/>
        <v/>
      </c>
      <c r="CA461" s="14" t="str">
        <f t="shared" si="82"/>
        <v/>
      </c>
      <c r="CB461" s="14" t="str">
        <f t="shared" si="83"/>
        <v/>
      </c>
      <c r="CC461" s="14" t="str">
        <f t="shared" si="84"/>
        <v/>
      </c>
      <c r="CD461" s="14" t="str">
        <f t="shared" si="85"/>
        <v/>
      </c>
      <c r="CE461" s="14" t="str">
        <f t="shared" si="86"/>
        <v/>
      </c>
      <c r="CF461" s="14" t="str">
        <f t="shared" si="87"/>
        <v>Y</v>
      </c>
    </row>
    <row r="462" spans="1:84" x14ac:dyDescent="0.3">
      <c r="A462" s="1">
        <v>2017</v>
      </c>
      <c r="B462" s="1">
        <v>12</v>
      </c>
      <c r="C462" s="1">
        <v>6</v>
      </c>
      <c r="D462" s="1" t="str">
        <f t="shared" si="77"/>
        <v>12/6/2017</v>
      </c>
      <c r="E462" s="1" t="s">
        <v>98</v>
      </c>
      <c r="F462" s="1" t="s">
        <v>139</v>
      </c>
      <c r="G462" s="12" t="str">
        <f>VLOOKUP($F462,[1]SITES!$A$1:$I$35,6,FALSE)</f>
        <v>Nearshore</v>
      </c>
      <c r="H462" s="12" t="str">
        <f>VLOOKUP($F462,[1]SITES!$A$1:$I$35,7,FALSE)</f>
        <v>Island</v>
      </c>
      <c r="I462" s="12" t="str">
        <f>VLOOKUP($F462,[1]SITES!$A$1:$I$35,8,FALSE)</f>
        <v>Nearshore</v>
      </c>
      <c r="J462" s="1" t="s">
        <v>85</v>
      </c>
      <c r="K462" s="16">
        <v>2017</v>
      </c>
      <c r="L462" s="1">
        <v>5</v>
      </c>
      <c r="M462" s="1" t="s">
        <v>86</v>
      </c>
      <c r="O462" s="1" t="s">
        <v>143</v>
      </c>
      <c r="P462" s="1" t="s">
        <v>138</v>
      </c>
      <c r="Q462" s="16">
        <v>12</v>
      </c>
      <c r="R462" s="16">
        <v>7</v>
      </c>
      <c r="S462" s="16">
        <v>6</v>
      </c>
      <c r="AJ462" s="1" t="s">
        <v>89</v>
      </c>
      <c r="AK462" s="1">
        <v>2</v>
      </c>
      <c r="BG462" s="17" t="s">
        <v>182</v>
      </c>
      <c r="BQ462" s="16">
        <v>13</v>
      </c>
      <c r="BW462" s="14" t="str">
        <f t="shared" si="78"/>
        <v/>
      </c>
      <c r="BX462" s="15" t="str">
        <f t="shared" si="79"/>
        <v/>
      </c>
      <c r="BY462" s="15">
        <f t="shared" si="80"/>
        <v>13</v>
      </c>
      <c r="BZ462" s="14" t="str">
        <f t="shared" si="81"/>
        <v/>
      </c>
      <c r="CA462" s="14" t="str">
        <f t="shared" si="82"/>
        <v/>
      </c>
      <c r="CB462" s="14" t="str">
        <f t="shared" si="83"/>
        <v/>
      </c>
      <c r="CC462" s="14">
        <f t="shared" si="84"/>
        <v>2</v>
      </c>
      <c r="CD462" s="14" t="str">
        <f t="shared" si="85"/>
        <v/>
      </c>
      <c r="CE462" s="14" t="str">
        <f t="shared" si="86"/>
        <v/>
      </c>
      <c r="CF462" s="14" t="str">
        <f t="shared" si="87"/>
        <v>N</v>
      </c>
    </row>
    <row r="463" spans="1:84" x14ac:dyDescent="0.3">
      <c r="A463" s="1">
        <v>2017</v>
      </c>
      <c r="B463" s="1">
        <v>12</v>
      </c>
      <c r="C463" s="1">
        <v>6</v>
      </c>
      <c r="D463" s="1" t="str">
        <f t="shared" si="77"/>
        <v>12/6/2017</v>
      </c>
      <c r="E463" s="1" t="s">
        <v>98</v>
      </c>
      <c r="F463" s="1" t="s">
        <v>139</v>
      </c>
      <c r="G463" s="12" t="str">
        <f>VLOOKUP($F463,[1]SITES!$A$1:$I$35,6,FALSE)</f>
        <v>Nearshore</v>
      </c>
      <c r="H463" s="12" t="str">
        <f>VLOOKUP($F463,[1]SITES!$A$1:$I$35,7,FALSE)</f>
        <v>Island</v>
      </c>
      <c r="I463" s="12" t="str">
        <f>VLOOKUP($F463,[1]SITES!$A$1:$I$35,8,FALSE)</f>
        <v>Nearshore</v>
      </c>
      <c r="J463" s="1" t="s">
        <v>85</v>
      </c>
      <c r="K463" s="16">
        <v>2017</v>
      </c>
      <c r="L463" s="1">
        <v>5</v>
      </c>
      <c r="M463" s="1" t="s">
        <v>86</v>
      </c>
      <c r="O463" s="1" t="s">
        <v>143</v>
      </c>
      <c r="P463" s="1" t="s">
        <v>111</v>
      </c>
      <c r="Q463" s="16">
        <v>20</v>
      </c>
      <c r="R463" s="16">
        <v>14</v>
      </c>
      <c r="S463" s="16">
        <v>7</v>
      </c>
      <c r="AI463" s="1">
        <v>20</v>
      </c>
      <c r="AY463" s="1" t="s">
        <v>113</v>
      </c>
      <c r="AZ463" s="1">
        <v>1</v>
      </c>
      <c r="BQ463" s="16">
        <v>90</v>
      </c>
      <c r="BW463" s="14" t="str">
        <f t="shared" si="78"/>
        <v/>
      </c>
      <c r="BX463" s="15" t="str">
        <f t="shared" si="79"/>
        <v/>
      </c>
      <c r="BY463" s="15">
        <f t="shared" si="80"/>
        <v>90</v>
      </c>
      <c r="BZ463" s="14" t="str">
        <f t="shared" si="81"/>
        <v/>
      </c>
      <c r="CA463" s="14" t="str">
        <f t="shared" si="82"/>
        <v/>
      </c>
      <c r="CB463" s="14" t="str">
        <f t="shared" si="83"/>
        <v/>
      </c>
      <c r="CC463" s="14" t="str">
        <f t="shared" si="84"/>
        <v/>
      </c>
      <c r="CD463" s="14" t="str">
        <f t="shared" si="85"/>
        <v/>
      </c>
      <c r="CE463" s="14" t="str">
        <f t="shared" si="86"/>
        <v/>
      </c>
      <c r="CF463" s="14" t="str">
        <f t="shared" si="87"/>
        <v>N</v>
      </c>
    </row>
    <row r="464" spans="1:84" x14ac:dyDescent="0.3">
      <c r="A464" s="1">
        <v>2017</v>
      </c>
      <c r="B464" s="1">
        <v>12</v>
      </c>
      <c r="C464" s="1">
        <v>6</v>
      </c>
      <c r="D464" s="1" t="str">
        <f t="shared" si="77"/>
        <v>12/6/2017</v>
      </c>
      <c r="E464" s="1" t="s">
        <v>98</v>
      </c>
      <c r="F464" s="1" t="s">
        <v>139</v>
      </c>
      <c r="G464" s="12" t="str">
        <f>VLOOKUP($F464,[1]SITES!$A$1:$I$35,6,FALSE)</f>
        <v>Nearshore</v>
      </c>
      <c r="H464" s="12" t="str">
        <f>VLOOKUP($F464,[1]SITES!$A$1:$I$35,7,FALSE)</f>
        <v>Island</v>
      </c>
      <c r="I464" s="12" t="str">
        <f>VLOOKUP($F464,[1]SITES!$A$1:$I$35,8,FALSE)</f>
        <v>Nearshore</v>
      </c>
      <c r="J464" s="1" t="s">
        <v>85</v>
      </c>
      <c r="K464" s="16">
        <v>2017</v>
      </c>
      <c r="L464" s="1">
        <v>5</v>
      </c>
      <c r="M464" s="1" t="s">
        <v>86</v>
      </c>
      <c r="O464" s="1" t="s">
        <v>143</v>
      </c>
      <c r="P464" s="1" t="s">
        <v>130</v>
      </c>
      <c r="Q464" s="16">
        <v>15</v>
      </c>
      <c r="R464" s="16">
        <v>10</v>
      </c>
      <c r="S464" s="16">
        <v>11</v>
      </c>
      <c r="T464" s="1">
        <v>2</v>
      </c>
      <c r="BG464" s="17" t="s">
        <v>177</v>
      </c>
      <c r="BK464" s="1">
        <v>3</v>
      </c>
      <c r="BQ464" s="16">
        <v>10</v>
      </c>
      <c r="BW464" s="14" t="str">
        <f t="shared" si="78"/>
        <v/>
      </c>
      <c r="BX464" s="15">
        <f t="shared" si="79"/>
        <v>3</v>
      </c>
      <c r="BY464" s="15">
        <f t="shared" si="80"/>
        <v>10</v>
      </c>
      <c r="BZ464" s="14" t="str">
        <f t="shared" si="81"/>
        <v/>
      </c>
      <c r="CA464" s="14">
        <f t="shared" si="82"/>
        <v>2</v>
      </c>
      <c r="CB464" s="14" t="str">
        <f t="shared" si="83"/>
        <v/>
      </c>
      <c r="CC464" s="14" t="str">
        <f t="shared" si="84"/>
        <v/>
      </c>
      <c r="CD464" s="14" t="str">
        <f t="shared" si="85"/>
        <v/>
      </c>
      <c r="CE464" s="14" t="str">
        <f t="shared" si="86"/>
        <v/>
      </c>
      <c r="CF464" s="14" t="str">
        <f t="shared" si="87"/>
        <v>Y</v>
      </c>
    </row>
    <row r="465" spans="1:84" x14ac:dyDescent="0.3">
      <c r="A465" s="1">
        <v>2017</v>
      </c>
      <c r="B465" s="1">
        <v>12</v>
      </c>
      <c r="C465" s="1">
        <v>6</v>
      </c>
      <c r="D465" s="1" t="str">
        <f t="shared" si="77"/>
        <v>12/6/2017</v>
      </c>
      <c r="E465" s="1" t="s">
        <v>98</v>
      </c>
      <c r="F465" s="1" t="s">
        <v>139</v>
      </c>
      <c r="G465" s="12" t="str">
        <f>VLOOKUP($F465,[1]SITES!$A$1:$I$35,6,FALSE)</f>
        <v>Nearshore</v>
      </c>
      <c r="H465" s="12" t="str">
        <f>VLOOKUP($F465,[1]SITES!$A$1:$I$35,7,FALSE)</f>
        <v>Island</v>
      </c>
      <c r="I465" s="12" t="str">
        <f>VLOOKUP($F465,[1]SITES!$A$1:$I$35,8,FALSE)</f>
        <v>Nearshore</v>
      </c>
      <c r="J465" s="1" t="s">
        <v>85</v>
      </c>
      <c r="K465" s="16">
        <v>2017</v>
      </c>
      <c r="L465" s="1">
        <v>5</v>
      </c>
      <c r="M465" s="1" t="s">
        <v>86</v>
      </c>
      <c r="O465" s="1" t="s">
        <v>143</v>
      </c>
      <c r="P465" s="1" t="s">
        <v>134</v>
      </c>
      <c r="Q465" s="16">
        <v>10</v>
      </c>
      <c r="R465" s="16">
        <v>5</v>
      </c>
      <c r="S465" s="16">
        <v>5</v>
      </c>
      <c r="T465" s="1">
        <v>15</v>
      </c>
      <c r="AU465" s="1" t="s">
        <v>149</v>
      </c>
      <c r="AV465" s="1">
        <v>7</v>
      </c>
      <c r="BG465" s="17" t="s">
        <v>183</v>
      </c>
      <c r="BI465" s="1">
        <v>5</v>
      </c>
      <c r="BJ465" s="1">
        <v>3</v>
      </c>
      <c r="BW465" s="14" t="str">
        <f t="shared" si="78"/>
        <v/>
      </c>
      <c r="BX465" s="15">
        <f t="shared" si="79"/>
        <v>8</v>
      </c>
      <c r="BY465" s="15" t="str">
        <f t="shared" si="80"/>
        <v/>
      </c>
      <c r="BZ465" s="14" t="str">
        <f t="shared" si="81"/>
        <v/>
      </c>
      <c r="CA465" s="14">
        <f t="shared" si="82"/>
        <v>15</v>
      </c>
      <c r="CB465" s="14" t="str">
        <f t="shared" si="83"/>
        <v/>
      </c>
      <c r="CC465" s="14" t="str">
        <f t="shared" si="84"/>
        <v/>
      </c>
      <c r="CD465" s="14" t="str">
        <f t="shared" si="85"/>
        <v/>
      </c>
      <c r="CE465" s="14">
        <f t="shared" si="86"/>
        <v>7</v>
      </c>
      <c r="CF465" s="14" t="str">
        <f t="shared" si="87"/>
        <v>Y</v>
      </c>
    </row>
    <row r="466" spans="1:84" x14ac:dyDescent="0.3">
      <c r="A466" s="1">
        <v>2017</v>
      </c>
      <c r="B466" s="1">
        <v>12</v>
      </c>
      <c r="C466" s="1">
        <v>6</v>
      </c>
      <c r="D466" s="1" t="str">
        <f t="shared" si="77"/>
        <v>12/6/2017</v>
      </c>
      <c r="E466" s="1" t="s">
        <v>98</v>
      </c>
      <c r="F466" s="1" t="s">
        <v>139</v>
      </c>
      <c r="G466" s="12" t="str">
        <f>VLOOKUP($F466,[1]SITES!$A$1:$I$35,6,FALSE)</f>
        <v>Nearshore</v>
      </c>
      <c r="H466" s="12" t="str">
        <f>VLOOKUP($F466,[1]SITES!$A$1:$I$35,7,FALSE)</f>
        <v>Island</v>
      </c>
      <c r="I466" s="12" t="str">
        <f>VLOOKUP($F466,[1]SITES!$A$1:$I$35,8,FALSE)</f>
        <v>Nearshore</v>
      </c>
      <c r="J466" s="1" t="s">
        <v>85</v>
      </c>
      <c r="K466" s="16">
        <v>2017</v>
      </c>
      <c r="L466" s="1">
        <v>5</v>
      </c>
      <c r="M466" s="1" t="s">
        <v>86</v>
      </c>
      <c r="O466" s="1" t="s">
        <v>143</v>
      </c>
      <c r="P466" s="1" t="s">
        <v>124</v>
      </c>
      <c r="Q466" s="16">
        <v>21</v>
      </c>
      <c r="R466" s="16">
        <v>16</v>
      </c>
      <c r="S466" s="16">
        <v>15</v>
      </c>
      <c r="T466" s="1">
        <v>7</v>
      </c>
      <c r="AI466" s="1">
        <v>5</v>
      </c>
      <c r="AT466" s="1">
        <v>1</v>
      </c>
      <c r="BQ466" s="16">
        <v>10</v>
      </c>
      <c r="BS466" s="18">
        <v>3</v>
      </c>
      <c r="BT466" s="1" t="s">
        <v>107</v>
      </c>
      <c r="BW466" s="14">
        <f t="shared" si="78"/>
        <v>3</v>
      </c>
      <c r="BX466" s="15" t="str">
        <f t="shared" si="79"/>
        <v/>
      </c>
      <c r="BY466" s="15">
        <f t="shared" si="80"/>
        <v>10</v>
      </c>
      <c r="BZ466" s="14" t="str">
        <f t="shared" si="81"/>
        <v/>
      </c>
      <c r="CA466" s="14">
        <f t="shared" si="82"/>
        <v>7</v>
      </c>
      <c r="CB466" s="14" t="str">
        <f t="shared" si="83"/>
        <v/>
      </c>
      <c r="CC466" s="14" t="str">
        <f t="shared" si="84"/>
        <v/>
      </c>
      <c r="CD466" s="14" t="str">
        <f t="shared" si="85"/>
        <v/>
      </c>
      <c r="CE466" s="14" t="str">
        <f t="shared" si="86"/>
        <v/>
      </c>
      <c r="CF466" s="14" t="str">
        <f t="shared" si="87"/>
        <v>Y</v>
      </c>
    </row>
    <row r="467" spans="1:84" x14ac:dyDescent="0.3">
      <c r="A467" s="1">
        <v>2017</v>
      </c>
      <c r="B467" s="1">
        <v>12</v>
      </c>
      <c r="C467" s="1">
        <v>6</v>
      </c>
      <c r="D467" s="1" t="str">
        <f t="shared" si="77"/>
        <v>12/6/2017</v>
      </c>
      <c r="E467" s="1" t="s">
        <v>98</v>
      </c>
      <c r="F467" s="1" t="s">
        <v>139</v>
      </c>
      <c r="G467" s="12" t="str">
        <f>VLOOKUP($F467,[1]SITES!$A$1:$I$35,6,FALSE)</f>
        <v>Nearshore</v>
      </c>
      <c r="H467" s="12" t="str">
        <f>VLOOKUP($F467,[1]SITES!$A$1:$I$35,7,FALSE)</f>
        <v>Island</v>
      </c>
      <c r="I467" s="12" t="str">
        <f>VLOOKUP($F467,[1]SITES!$A$1:$I$35,8,FALSE)</f>
        <v>Nearshore</v>
      </c>
      <c r="J467" s="1" t="s">
        <v>85</v>
      </c>
      <c r="K467" s="16">
        <v>2017</v>
      </c>
      <c r="L467" s="1">
        <v>5</v>
      </c>
      <c r="M467" s="1" t="s">
        <v>86</v>
      </c>
      <c r="O467" s="1" t="s">
        <v>143</v>
      </c>
      <c r="P467" s="1" t="s">
        <v>119</v>
      </c>
      <c r="Q467" s="16">
        <v>5</v>
      </c>
      <c r="R467" s="16">
        <v>5</v>
      </c>
      <c r="S467" s="16">
        <v>1</v>
      </c>
      <c r="Y467" s="1" t="s">
        <v>128</v>
      </c>
      <c r="Z467" s="1">
        <v>3</v>
      </c>
      <c r="AT467" s="1">
        <v>1</v>
      </c>
      <c r="BW467" s="14" t="str">
        <f t="shared" si="78"/>
        <v/>
      </c>
      <c r="BX467" s="15" t="str">
        <f t="shared" si="79"/>
        <v/>
      </c>
      <c r="BY467" s="15" t="str">
        <f t="shared" si="80"/>
        <v/>
      </c>
      <c r="BZ467" s="14" t="str">
        <f t="shared" si="81"/>
        <v/>
      </c>
      <c r="CA467" s="14">
        <f t="shared" si="82"/>
        <v>3</v>
      </c>
      <c r="CB467" s="14" t="str">
        <f t="shared" si="83"/>
        <v/>
      </c>
      <c r="CC467" s="14" t="str">
        <f t="shared" si="84"/>
        <v/>
      </c>
      <c r="CD467" s="14" t="str">
        <f t="shared" si="85"/>
        <v/>
      </c>
      <c r="CE467" s="14" t="str">
        <f t="shared" si="86"/>
        <v/>
      </c>
      <c r="CF467" s="14" t="str">
        <f t="shared" si="87"/>
        <v>N</v>
      </c>
    </row>
    <row r="468" spans="1:84" x14ac:dyDescent="0.3">
      <c r="A468" s="1">
        <v>2017</v>
      </c>
      <c r="B468" s="1">
        <v>12</v>
      </c>
      <c r="C468" s="1">
        <v>6</v>
      </c>
      <c r="D468" s="1" t="str">
        <f t="shared" si="77"/>
        <v>12/6/2017</v>
      </c>
      <c r="E468" s="1" t="s">
        <v>98</v>
      </c>
      <c r="F468" s="1" t="s">
        <v>139</v>
      </c>
      <c r="G468" s="12" t="str">
        <f>VLOOKUP($F468,[1]SITES!$A$1:$I$35,6,FALSE)</f>
        <v>Nearshore</v>
      </c>
      <c r="H468" s="12" t="str">
        <f>VLOOKUP($F468,[1]SITES!$A$1:$I$35,7,FALSE)</f>
        <v>Island</v>
      </c>
      <c r="I468" s="12" t="str">
        <f>VLOOKUP($F468,[1]SITES!$A$1:$I$35,8,FALSE)</f>
        <v>Nearshore</v>
      </c>
      <c r="J468" s="1" t="s">
        <v>85</v>
      </c>
      <c r="K468" s="16">
        <v>2017</v>
      </c>
      <c r="L468" s="1">
        <v>6</v>
      </c>
      <c r="M468" s="1" t="s">
        <v>86</v>
      </c>
      <c r="O468" s="1" t="s">
        <v>143</v>
      </c>
      <c r="P468" s="1" t="s">
        <v>124</v>
      </c>
      <c r="Q468" s="16">
        <v>53</v>
      </c>
      <c r="R468" s="16">
        <v>46</v>
      </c>
      <c r="S468" s="16">
        <v>8</v>
      </c>
      <c r="Y468" s="1" t="s">
        <v>128</v>
      </c>
      <c r="Z468" s="1">
        <v>2</v>
      </c>
      <c r="AC468" s="1" t="s">
        <v>103</v>
      </c>
      <c r="AD468" s="1">
        <v>5</v>
      </c>
      <c r="AJ468" s="1" t="s">
        <v>116</v>
      </c>
      <c r="AL468" s="1" t="s">
        <v>109</v>
      </c>
      <c r="AM468" s="1">
        <v>4</v>
      </c>
      <c r="AN468" s="1" t="s">
        <v>104</v>
      </c>
      <c r="AO468" s="1">
        <v>7</v>
      </c>
      <c r="AT468" s="1">
        <v>1</v>
      </c>
      <c r="AY468" s="1" t="s">
        <v>120</v>
      </c>
      <c r="AZ468" s="1">
        <v>2</v>
      </c>
      <c r="BJ468" s="1">
        <v>2</v>
      </c>
      <c r="BQ468" s="16">
        <v>17</v>
      </c>
      <c r="BW468" s="14" t="str">
        <f t="shared" si="78"/>
        <v/>
      </c>
      <c r="BX468" s="15">
        <f t="shared" si="79"/>
        <v>2</v>
      </c>
      <c r="BY468" s="15">
        <f t="shared" si="80"/>
        <v>17</v>
      </c>
      <c r="BZ468" s="14" t="str">
        <f t="shared" si="81"/>
        <v/>
      </c>
      <c r="CA468" s="14">
        <f t="shared" si="82"/>
        <v>2</v>
      </c>
      <c r="CB468" s="14">
        <f t="shared" si="83"/>
        <v>5</v>
      </c>
      <c r="CC468" s="14">
        <f t="shared" si="84"/>
        <v>4</v>
      </c>
      <c r="CD468" s="14">
        <f t="shared" si="85"/>
        <v>7</v>
      </c>
      <c r="CE468" s="14" t="str">
        <f t="shared" si="86"/>
        <v/>
      </c>
      <c r="CF468" s="14" t="str">
        <f t="shared" si="87"/>
        <v>Y</v>
      </c>
    </row>
    <row r="469" spans="1:84" x14ac:dyDescent="0.3">
      <c r="A469" s="1">
        <v>2017</v>
      </c>
      <c r="B469" s="1">
        <v>12</v>
      </c>
      <c r="C469" s="1">
        <v>6</v>
      </c>
      <c r="D469" s="1" t="str">
        <f t="shared" si="77"/>
        <v>12/6/2017</v>
      </c>
      <c r="E469" s="1" t="s">
        <v>98</v>
      </c>
      <c r="F469" s="1" t="s">
        <v>139</v>
      </c>
      <c r="G469" s="12" t="str">
        <f>VLOOKUP($F469,[1]SITES!$A$1:$I$35,6,FALSE)</f>
        <v>Nearshore</v>
      </c>
      <c r="H469" s="12" t="str">
        <f>VLOOKUP($F469,[1]SITES!$A$1:$I$35,7,FALSE)</f>
        <v>Island</v>
      </c>
      <c r="I469" s="12" t="str">
        <f>VLOOKUP($F469,[1]SITES!$A$1:$I$35,8,FALSE)</f>
        <v>Nearshore</v>
      </c>
      <c r="J469" s="1" t="s">
        <v>85</v>
      </c>
      <c r="K469" s="16">
        <v>2017</v>
      </c>
      <c r="L469" s="1">
        <v>6</v>
      </c>
      <c r="M469" s="1" t="s">
        <v>86</v>
      </c>
      <c r="O469" s="1" t="s">
        <v>143</v>
      </c>
      <c r="P469" s="1" t="s">
        <v>136</v>
      </c>
      <c r="Q469" s="16">
        <v>95</v>
      </c>
      <c r="R469" s="16">
        <v>85</v>
      </c>
      <c r="S469" s="16">
        <v>110</v>
      </c>
      <c r="T469" s="1">
        <v>2</v>
      </c>
      <c r="AI469" s="1">
        <v>3</v>
      </c>
      <c r="AJ469" s="1" t="s">
        <v>115</v>
      </c>
      <c r="AK469" s="1">
        <v>3</v>
      </c>
      <c r="AR469" s="1" t="s">
        <v>117</v>
      </c>
      <c r="AS469" s="1">
        <v>1</v>
      </c>
      <c r="AY469" s="1" t="s">
        <v>120</v>
      </c>
      <c r="AZ469" s="1">
        <v>4</v>
      </c>
      <c r="BC469" s="1" t="s">
        <v>101</v>
      </c>
      <c r="BD469" s="1">
        <v>6</v>
      </c>
      <c r="BG469" s="17" t="s">
        <v>164</v>
      </c>
      <c r="BQ469" s="16">
        <v>60</v>
      </c>
      <c r="BR469" s="16">
        <v>5</v>
      </c>
      <c r="BW469" s="14" t="str">
        <f t="shared" si="78"/>
        <v/>
      </c>
      <c r="BX469" s="15" t="str">
        <f t="shared" si="79"/>
        <v/>
      </c>
      <c r="BY469" s="15">
        <f t="shared" si="80"/>
        <v>65</v>
      </c>
      <c r="BZ469" s="14">
        <f t="shared" si="81"/>
        <v>6</v>
      </c>
      <c r="CA469" s="14">
        <f t="shared" si="82"/>
        <v>2</v>
      </c>
      <c r="CB469" s="14" t="str">
        <f t="shared" si="83"/>
        <v/>
      </c>
      <c r="CC469" s="14">
        <f t="shared" si="84"/>
        <v>3</v>
      </c>
      <c r="CD469" s="14" t="str">
        <f t="shared" si="85"/>
        <v/>
      </c>
      <c r="CE469" s="14" t="str">
        <f t="shared" si="86"/>
        <v/>
      </c>
      <c r="CF469" s="14" t="str">
        <f t="shared" si="87"/>
        <v>N</v>
      </c>
    </row>
    <row r="470" spans="1:84" x14ac:dyDescent="0.3">
      <c r="A470" s="1">
        <v>2017</v>
      </c>
      <c r="B470" s="1">
        <v>12</v>
      </c>
      <c r="C470" s="1">
        <v>6</v>
      </c>
      <c r="D470" s="1" t="str">
        <f t="shared" si="77"/>
        <v>12/6/2017</v>
      </c>
      <c r="E470" s="1" t="s">
        <v>98</v>
      </c>
      <c r="F470" s="1" t="s">
        <v>139</v>
      </c>
      <c r="G470" s="12" t="str">
        <f>VLOOKUP($F470,[1]SITES!$A$1:$I$35,6,FALSE)</f>
        <v>Nearshore</v>
      </c>
      <c r="H470" s="12" t="str">
        <f>VLOOKUP($F470,[1]SITES!$A$1:$I$35,7,FALSE)</f>
        <v>Island</v>
      </c>
      <c r="I470" s="12" t="str">
        <f>VLOOKUP($F470,[1]SITES!$A$1:$I$35,8,FALSE)</f>
        <v>Nearshore</v>
      </c>
      <c r="J470" s="1" t="s">
        <v>85</v>
      </c>
      <c r="K470" s="16">
        <v>2017</v>
      </c>
      <c r="L470" s="1">
        <v>6</v>
      </c>
      <c r="M470" s="1" t="s">
        <v>86</v>
      </c>
      <c r="O470" s="1" t="s">
        <v>143</v>
      </c>
      <c r="P470" s="1" t="s">
        <v>119</v>
      </c>
      <c r="Q470" s="16">
        <v>11</v>
      </c>
      <c r="R470" s="16">
        <v>8</v>
      </c>
      <c r="S470" s="16">
        <v>3</v>
      </c>
      <c r="T470" s="1">
        <v>3</v>
      </c>
      <c r="BW470" s="14" t="str">
        <f t="shared" si="78"/>
        <v/>
      </c>
      <c r="BX470" s="15" t="str">
        <f t="shared" si="79"/>
        <v/>
      </c>
      <c r="BY470" s="15" t="str">
        <f t="shared" si="80"/>
        <v/>
      </c>
      <c r="BZ470" s="14" t="str">
        <f t="shared" si="81"/>
        <v/>
      </c>
      <c r="CA470" s="14">
        <f t="shared" si="82"/>
        <v>3</v>
      </c>
      <c r="CB470" s="14" t="str">
        <f t="shared" si="83"/>
        <v/>
      </c>
      <c r="CC470" s="14" t="str">
        <f t="shared" si="84"/>
        <v/>
      </c>
      <c r="CD470" s="14" t="str">
        <f t="shared" si="85"/>
        <v/>
      </c>
      <c r="CE470" s="14" t="str">
        <f t="shared" si="86"/>
        <v/>
      </c>
      <c r="CF470" s="14" t="str">
        <f t="shared" si="87"/>
        <v>N</v>
      </c>
    </row>
    <row r="471" spans="1:84" x14ac:dyDescent="0.3">
      <c r="A471" s="1">
        <v>2017</v>
      </c>
      <c r="B471" s="1">
        <v>12</v>
      </c>
      <c r="C471" s="1">
        <v>4</v>
      </c>
      <c r="D471" s="1" t="str">
        <f t="shared" si="77"/>
        <v>12/4/2017</v>
      </c>
      <c r="E471" s="1" t="s">
        <v>98</v>
      </c>
      <c r="F471" s="1" t="s">
        <v>145</v>
      </c>
      <c r="G471" s="12" t="str">
        <f>VLOOKUP($F471,[1]SITES!$A$1:$I$35,6,FALSE)</f>
        <v>Midshelf</v>
      </c>
      <c r="H471" s="12" t="str">
        <f>VLOOKUP($F471,[1]SITES!$A$1:$I$35,7,FALSE)</f>
        <v>Island</v>
      </c>
      <c r="I471" s="12" t="str">
        <f>VLOOKUP($F471,[1]SITES!$A$1:$I$35,8,FALSE)</f>
        <v>Offshore</v>
      </c>
      <c r="J471" s="1" t="s">
        <v>85</v>
      </c>
      <c r="K471" s="16">
        <v>2017</v>
      </c>
      <c r="L471" s="1">
        <v>1</v>
      </c>
      <c r="M471" s="1" t="s">
        <v>86</v>
      </c>
      <c r="O471" s="1" t="s">
        <v>143</v>
      </c>
      <c r="P471" s="1" t="s">
        <v>119</v>
      </c>
      <c r="Q471" s="16">
        <v>7</v>
      </c>
      <c r="R471" s="16">
        <v>6</v>
      </c>
      <c r="S471" s="16">
        <v>1</v>
      </c>
      <c r="T471" s="1">
        <v>1</v>
      </c>
      <c r="BR471" s="16">
        <v>3</v>
      </c>
      <c r="BW471" s="14" t="str">
        <f t="shared" si="78"/>
        <v/>
      </c>
      <c r="BX471" s="15" t="str">
        <f t="shared" si="79"/>
        <v/>
      </c>
      <c r="BY471" s="15">
        <f t="shared" si="80"/>
        <v>3</v>
      </c>
      <c r="BZ471" s="14" t="str">
        <f t="shared" si="81"/>
        <v/>
      </c>
      <c r="CA471" s="14">
        <f t="shared" si="82"/>
        <v>1</v>
      </c>
      <c r="CB471" s="14" t="str">
        <f t="shared" si="83"/>
        <v/>
      </c>
      <c r="CC471" s="14" t="str">
        <f t="shared" si="84"/>
        <v/>
      </c>
      <c r="CD471" s="14" t="str">
        <f t="shared" si="85"/>
        <v/>
      </c>
      <c r="CE471" s="14" t="str">
        <f t="shared" si="86"/>
        <v/>
      </c>
      <c r="CF471" s="14" t="str">
        <f t="shared" si="87"/>
        <v>N</v>
      </c>
    </row>
    <row r="472" spans="1:84" x14ac:dyDescent="0.3">
      <c r="A472" s="1">
        <v>2017</v>
      </c>
      <c r="B472" s="1">
        <v>12</v>
      </c>
      <c r="C472" s="1">
        <v>4</v>
      </c>
      <c r="D472" s="1" t="str">
        <f t="shared" si="77"/>
        <v>12/4/2017</v>
      </c>
      <c r="E472" s="1" t="s">
        <v>98</v>
      </c>
      <c r="F472" s="1" t="s">
        <v>145</v>
      </c>
      <c r="G472" s="12" t="str">
        <f>VLOOKUP($F472,[1]SITES!$A$1:$I$35,6,FALSE)</f>
        <v>Midshelf</v>
      </c>
      <c r="H472" s="12" t="str">
        <f>VLOOKUP($F472,[1]SITES!$A$1:$I$35,7,FALSE)</f>
        <v>Island</v>
      </c>
      <c r="I472" s="12" t="str">
        <f>VLOOKUP($F472,[1]SITES!$A$1:$I$35,8,FALSE)</f>
        <v>Offshore</v>
      </c>
      <c r="J472" s="1" t="s">
        <v>85</v>
      </c>
      <c r="K472" s="16">
        <v>2017</v>
      </c>
      <c r="L472" s="1">
        <v>1</v>
      </c>
      <c r="M472" s="1" t="s">
        <v>86</v>
      </c>
      <c r="O472" s="1" t="s">
        <v>143</v>
      </c>
      <c r="P472" s="1" t="s">
        <v>105</v>
      </c>
      <c r="Q472" s="16">
        <v>23</v>
      </c>
      <c r="R472" s="16">
        <v>22</v>
      </c>
      <c r="S472" s="16">
        <v>3</v>
      </c>
      <c r="Y472" s="1" t="s">
        <v>128</v>
      </c>
      <c r="Z472" s="1">
        <v>1</v>
      </c>
      <c r="BQ472" s="16">
        <v>5</v>
      </c>
      <c r="BW472" s="14" t="str">
        <f t="shared" si="78"/>
        <v/>
      </c>
      <c r="BX472" s="15" t="str">
        <f t="shared" si="79"/>
        <v/>
      </c>
      <c r="BY472" s="15">
        <f t="shared" si="80"/>
        <v>5</v>
      </c>
      <c r="BZ472" s="14" t="str">
        <f t="shared" si="81"/>
        <v/>
      </c>
      <c r="CA472" s="14">
        <f t="shared" si="82"/>
        <v>1</v>
      </c>
      <c r="CB472" s="14" t="str">
        <f t="shared" si="83"/>
        <v/>
      </c>
      <c r="CC472" s="14" t="str">
        <f t="shared" si="84"/>
        <v/>
      </c>
      <c r="CD472" s="14" t="str">
        <f t="shared" si="85"/>
        <v/>
      </c>
      <c r="CE472" s="14" t="str">
        <f t="shared" si="86"/>
        <v/>
      </c>
      <c r="CF472" s="14" t="str">
        <f t="shared" si="87"/>
        <v>N</v>
      </c>
    </row>
    <row r="473" spans="1:84" x14ac:dyDescent="0.3">
      <c r="A473" s="1">
        <v>2017</v>
      </c>
      <c r="B473" s="1">
        <v>12</v>
      </c>
      <c r="C473" s="1">
        <v>4</v>
      </c>
      <c r="D473" s="1" t="str">
        <f t="shared" si="77"/>
        <v>12/4/2017</v>
      </c>
      <c r="E473" s="1" t="s">
        <v>98</v>
      </c>
      <c r="F473" s="1" t="s">
        <v>145</v>
      </c>
      <c r="G473" s="12" t="str">
        <f>VLOOKUP($F473,[1]SITES!$A$1:$I$35,6,FALSE)</f>
        <v>Midshelf</v>
      </c>
      <c r="H473" s="12" t="str">
        <f>VLOOKUP($F473,[1]SITES!$A$1:$I$35,7,FALSE)</f>
        <v>Island</v>
      </c>
      <c r="I473" s="12" t="str">
        <f>VLOOKUP($F473,[1]SITES!$A$1:$I$35,8,FALSE)</f>
        <v>Offshore</v>
      </c>
      <c r="J473" s="1" t="s">
        <v>85</v>
      </c>
      <c r="K473" s="16">
        <v>2017</v>
      </c>
      <c r="L473" s="1">
        <v>2</v>
      </c>
      <c r="M473" s="1" t="s">
        <v>86</v>
      </c>
      <c r="O473" s="1" t="s">
        <v>133</v>
      </c>
      <c r="P473" s="1" t="s">
        <v>119</v>
      </c>
      <c r="Q473" s="16">
        <v>15</v>
      </c>
      <c r="R473" s="16">
        <v>13</v>
      </c>
      <c r="S473" s="16">
        <v>4</v>
      </c>
      <c r="T473" s="1">
        <v>2</v>
      </c>
      <c r="Y473" s="1" t="s">
        <v>102</v>
      </c>
      <c r="Z473" s="1">
        <v>2</v>
      </c>
      <c r="BQ473" s="16">
        <v>3</v>
      </c>
      <c r="BW473" s="14" t="str">
        <f t="shared" si="78"/>
        <v/>
      </c>
      <c r="BX473" s="15" t="str">
        <f t="shared" si="79"/>
        <v/>
      </c>
      <c r="BY473" s="15">
        <f t="shared" si="80"/>
        <v>3</v>
      </c>
      <c r="BZ473" s="14" t="str">
        <f t="shared" si="81"/>
        <v/>
      </c>
      <c r="CA473" s="14">
        <f t="shared" si="82"/>
        <v>4</v>
      </c>
      <c r="CB473" s="14" t="str">
        <f t="shared" si="83"/>
        <v/>
      </c>
      <c r="CC473" s="14" t="str">
        <f t="shared" si="84"/>
        <v/>
      </c>
      <c r="CD473" s="14" t="str">
        <f t="shared" si="85"/>
        <v/>
      </c>
      <c r="CE473" s="14" t="str">
        <f t="shared" si="86"/>
        <v/>
      </c>
      <c r="CF473" s="14" t="str">
        <f t="shared" si="87"/>
        <v>N</v>
      </c>
    </row>
    <row r="474" spans="1:84" x14ac:dyDescent="0.3">
      <c r="A474" s="1">
        <v>2017</v>
      </c>
      <c r="B474" s="1">
        <v>12</v>
      </c>
      <c r="C474" s="1">
        <v>4</v>
      </c>
      <c r="D474" s="1" t="str">
        <f t="shared" si="77"/>
        <v>12/4/2017</v>
      </c>
      <c r="E474" s="1" t="s">
        <v>98</v>
      </c>
      <c r="F474" s="1" t="s">
        <v>145</v>
      </c>
      <c r="G474" s="12" t="str">
        <f>VLOOKUP($F474,[1]SITES!$A$1:$I$35,6,FALSE)</f>
        <v>Midshelf</v>
      </c>
      <c r="H474" s="12" t="str">
        <f>VLOOKUP($F474,[1]SITES!$A$1:$I$35,7,FALSE)</f>
        <v>Island</v>
      </c>
      <c r="I474" s="12" t="str">
        <f>VLOOKUP($F474,[1]SITES!$A$1:$I$35,8,FALSE)</f>
        <v>Offshore</v>
      </c>
      <c r="J474" s="1" t="s">
        <v>85</v>
      </c>
      <c r="K474" s="16">
        <v>2017</v>
      </c>
      <c r="L474" s="1">
        <v>2</v>
      </c>
      <c r="M474" s="1" t="s">
        <v>86</v>
      </c>
      <c r="O474" s="1" t="s">
        <v>133</v>
      </c>
      <c r="P474" s="1" t="s">
        <v>119</v>
      </c>
      <c r="Q474" s="16">
        <v>11</v>
      </c>
      <c r="R474" s="16">
        <v>9</v>
      </c>
      <c r="S474" s="16">
        <v>5</v>
      </c>
      <c r="T474" s="1">
        <v>7</v>
      </c>
      <c r="BW474" s="14" t="str">
        <f t="shared" si="78"/>
        <v/>
      </c>
      <c r="BX474" s="15" t="str">
        <f t="shared" si="79"/>
        <v/>
      </c>
      <c r="BY474" s="15" t="str">
        <f t="shared" si="80"/>
        <v/>
      </c>
      <c r="BZ474" s="14" t="str">
        <f t="shared" si="81"/>
        <v/>
      </c>
      <c r="CA474" s="14">
        <f t="shared" si="82"/>
        <v>7</v>
      </c>
      <c r="CB474" s="14" t="str">
        <f t="shared" si="83"/>
        <v/>
      </c>
      <c r="CC474" s="14" t="str">
        <f t="shared" si="84"/>
        <v/>
      </c>
      <c r="CD474" s="14" t="str">
        <f t="shared" si="85"/>
        <v/>
      </c>
      <c r="CE474" s="14" t="str">
        <f t="shared" si="86"/>
        <v/>
      </c>
      <c r="CF474" s="14" t="str">
        <f t="shared" si="87"/>
        <v>N</v>
      </c>
    </row>
    <row r="475" spans="1:84" x14ac:dyDescent="0.3">
      <c r="A475" s="1">
        <v>2017</v>
      </c>
      <c r="B475" s="1">
        <v>12</v>
      </c>
      <c r="C475" s="1">
        <v>4</v>
      </c>
      <c r="D475" s="1" t="str">
        <f t="shared" si="77"/>
        <v>12/4/2017</v>
      </c>
      <c r="E475" s="1" t="s">
        <v>98</v>
      </c>
      <c r="F475" s="1" t="s">
        <v>145</v>
      </c>
      <c r="G475" s="12" t="str">
        <f>VLOOKUP($F475,[1]SITES!$A$1:$I$35,6,FALSE)</f>
        <v>Midshelf</v>
      </c>
      <c r="H475" s="12" t="str">
        <f>VLOOKUP($F475,[1]SITES!$A$1:$I$35,7,FALSE)</f>
        <v>Island</v>
      </c>
      <c r="I475" s="12" t="str">
        <f>VLOOKUP($F475,[1]SITES!$A$1:$I$35,8,FALSE)</f>
        <v>Offshore</v>
      </c>
      <c r="J475" s="1" t="s">
        <v>85</v>
      </c>
      <c r="K475" s="16">
        <v>2017</v>
      </c>
      <c r="L475" s="1">
        <v>2</v>
      </c>
      <c r="M475" s="1" t="s">
        <v>86</v>
      </c>
      <c r="O475" s="1" t="s">
        <v>133</v>
      </c>
      <c r="P475" s="1" t="s">
        <v>119</v>
      </c>
      <c r="Q475" s="16">
        <v>12</v>
      </c>
      <c r="R475" s="16">
        <v>10</v>
      </c>
      <c r="S475" s="16">
        <v>8</v>
      </c>
      <c r="T475" s="1">
        <v>1</v>
      </c>
      <c r="BQ475" s="16">
        <v>2</v>
      </c>
      <c r="BW475" s="14" t="str">
        <f t="shared" si="78"/>
        <v/>
      </c>
      <c r="BX475" s="15" t="str">
        <f t="shared" si="79"/>
        <v/>
      </c>
      <c r="BY475" s="15">
        <f t="shared" si="80"/>
        <v>2</v>
      </c>
      <c r="BZ475" s="14" t="str">
        <f t="shared" si="81"/>
        <v/>
      </c>
      <c r="CA475" s="14">
        <f t="shared" si="82"/>
        <v>1</v>
      </c>
      <c r="CB475" s="14" t="str">
        <f t="shared" si="83"/>
        <v/>
      </c>
      <c r="CC475" s="14" t="str">
        <f t="shared" si="84"/>
        <v/>
      </c>
      <c r="CD475" s="14" t="str">
        <f t="shared" si="85"/>
        <v/>
      </c>
      <c r="CE475" s="14" t="str">
        <f t="shared" si="86"/>
        <v/>
      </c>
      <c r="CF475" s="14" t="str">
        <f t="shared" si="87"/>
        <v>N</v>
      </c>
    </row>
    <row r="476" spans="1:84" x14ac:dyDescent="0.3">
      <c r="A476" s="1">
        <v>2017</v>
      </c>
      <c r="B476" s="1">
        <v>12</v>
      </c>
      <c r="C476" s="1">
        <v>4</v>
      </c>
      <c r="D476" s="1" t="str">
        <f t="shared" si="77"/>
        <v>12/4/2017</v>
      </c>
      <c r="E476" s="1" t="s">
        <v>98</v>
      </c>
      <c r="F476" s="1" t="s">
        <v>145</v>
      </c>
      <c r="G476" s="12" t="str">
        <f>VLOOKUP($F476,[1]SITES!$A$1:$I$35,6,FALSE)</f>
        <v>Midshelf</v>
      </c>
      <c r="H476" s="12" t="str">
        <f>VLOOKUP($F476,[1]SITES!$A$1:$I$35,7,FALSE)</f>
        <v>Island</v>
      </c>
      <c r="I476" s="12" t="str">
        <f>VLOOKUP($F476,[1]SITES!$A$1:$I$35,8,FALSE)</f>
        <v>Offshore</v>
      </c>
      <c r="J476" s="1" t="s">
        <v>85</v>
      </c>
      <c r="K476" s="16">
        <v>2017</v>
      </c>
      <c r="L476" s="1">
        <v>2</v>
      </c>
      <c r="M476" s="1" t="s">
        <v>86</v>
      </c>
      <c r="O476" s="1" t="s">
        <v>133</v>
      </c>
      <c r="P476" s="1" t="s">
        <v>119</v>
      </c>
      <c r="Q476" s="16">
        <v>16</v>
      </c>
      <c r="R476" s="16">
        <v>11</v>
      </c>
      <c r="S476" s="16">
        <v>12</v>
      </c>
      <c r="AT476" s="1">
        <v>2</v>
      </c>
      <c r="BQ476" s="16">
        <v>10</v>
      </c>
      <c r="BW476" s="14" t="str">
        <f t="shared" si="78"/>
        <v/>
      </c>
      <c r="BX476" s="15" t="str">
        <f t="shared" si="79"/>
        <v/>
      </c>
      <c r="BY476" s="15">
        <f t="shared" si="80"/>
        <v>10</v>
      </c>
      <c r="BZ476" s="14" t="str">
        <f t="shared" si="81"/>
        <v/>
      </c>
      <c r="CA476" s="14" t="str">
        <f t="shared" si="82"/>
        <v/>
      </c>
      <c r="CB476" s="14" t="str">
        <f t="shared" si="83"/>
        <v/>
      </c>
      <c r="CC476" s="14" t="str">
        <f t="shared" si="84"/>
        <v/>
      </c>
      <c r="CD476" s="14" t="str">
        <f t="shared" si="85"/>
        <v/>
      </c>
      <c r="CE476" s="14" t="str">
        <f t="shared" si="86"/>
        <v/>
      </c>
      <c r="CF476" s="14" t="str">
        <f t="shared" si="87"/>
        <v>N</v>
      </c>
    </row>
    <row r="477" spans="1:84" x14ac:dyDescent="0.3">
      <c r="A477" s="1">
        <v>2017</v>
      </c>
      <c r="B477" s="1">
        <v>12</v>
      </c>
      <c r="C477" s="1">
        <v>4</v>
      </c>
      <c r="D477" s="1" t="str">
        <f t="shared" si="77"/>
        <v>12/4/2017</v>
      </c>
      <c r="E477" s="1" t="s">
        <v>98</v>
      </c>
      <c r="F477" s="1" t="s">
        <v>145</v>
      </c>
      <c r="G477" s="12" t="str">
        <f>VLOOKUP($F477,[1]SITES!$A$1:$I$35,6,FALSE)</f>
        <v>Midshelf</v>
      </c>
      <c r="H477" s="12" t="str">
        <f>VLOOKUP($F477,[1]SITES!$A$1:$I$35,7,FALSE)</f>
        <v>Island</v>
      </c>
      <c r="I477" s="12" t="str">
        <f>VLOOKUP($F477,[1]SITES!$A$1:$I$35,8,FALSE)</f>
        <v>Offshore</v>
      </c>
      <c r="J477" s="1" t="s">
        <v>85</v>
      </c>
      <c r="K477" s="16">
        <v>2017</v>
      </c>
      <c r="L477" s="1">
        <v>2</v>
      </c>
      <c r="M477" s="1" t="s">
        <v>86</v>
      </c>
      <c r="O477" s="1" t="s">
        <v>133</v>
      </c>
      <c r="P477" s="1" t="s">
        <v>136</v>
      </c>
      <c r="Q477" s="16">
        <v>70</v>
      </c>
      <c r="R477" s="16">
        <v>50</v>
      </c>
      <c r="S477" s="16">
        <v>65</v>
      </c>
      <c r="Y477" s="1" t="s">
        <v>141</v>
      </c>
      <c r="Z477" s="1">
        <v>1</v>
      </c>
      <c r="BG477" s="17" t="s">
        <v>207</v>
      </c>
      <c r="BQ477" s="16">
        <v>95</v>
      </c>
      <c r="BW477" s="14" t="str">
        <f t="shared" si="78"/>
        <v/>
      </c>
      <c r="BX477" s="15" t="str">
        <f t="shared" si="79"/>
        <v/>
      </c>
      <c r="BY477" s="15">
        <f t="shared" si="80"/>
        <v>95</v>
      </c>
      <c r="BZ477" s="14" t="str">
        <f t="shared" si="81"/>
        <v/>
      </c>
      <c r="CA477" s="14">
        <f t="shared" si="82"/>
        <v>1</v>
      </c>
      <c r="CB477" s="14" t="str">
        <f t="shared" si="83"/>
        <v/>
      </c>
      <c r="CC477" s="14" t="str">
        <f t="shared" si="84"/>
        <v/>
      </c>
      <c r="CD477" s="14" t="str">
        <f t="shared" si="85"/>
        <v/>
      </c>
      <c r="CE477" s="14" t="str">
        <f t="shared" si="86"/>
        <v/>
      </c>
      <c r="CF477" s="14" t="str">
        <f t="shared" si="87"/>
        <v>N</v>
      </c>
    </row>
    <row r="478" spans="1:84" x14ac:dyDescent="0.3">
      <c r="A478" s="1">
        <v>2017</v>
      </c>
      <c r="B478" s="1">
        <v>12</v>
      </c>
      <c r="C478" s="1">
        <v>4</v>
      </c>
      <c r="D478" s="1" t="str">
        <f t="shared" si="77"/>
        <v>12/4/2017</v>
      </c>
      <c r="E478" s="1" t="s">
        <v>98</v>
      </c>
      <c r="F478" s="1" t="s">
        <v>145</v>
      </c>
      <c r="G478" s="12" t="str">
        <f>VLOOKUP($F478,[1]SITES!$A$1:$I$35,6,FALSE)</f>
        <v>Midshelf</v>
      </c>
      <c r="H478" s="12" t="str">
        <f>VLOOKUP($F478,[1]SITES!$A$1:$I$35,7,FALSE)</f>
        <v>Island</v>
      </c>
      <c r="I478" s="12" t="str">
        <f>VLOOKUP($F478,[1]SITES!$A$1:$I$35,8,FALSE)</f>
        <v>Offshore</v>
      </c>
      <c r="J478" s="1" t="s">
        <v>85</v>
      </c>
      <c r="K478" s="16">
        <v>2017</v>
      </c>
      <c r="L478" s="1">
        <v>2</v>
      </c>
      <c r="M478" s="1" t="s">
        <v>86</v>
      </c>
      <c r="O478" s="1" t="s">
        <v>133</v>
      </c>
      <c r="P478" s="1" t="s">
        <v>111</v>
      </c>
      <c r="Q478" s="16">
        <v>40</v>
      </c>
      <c r="R478" s="16">
        <v>20</v>
      </c>
      <c r="S478" s="16">
        <v>35</v>
      </c>
      <c r="Y478" s="1" t="s">
        <v>141</v>
      </c>
      <c r="Z478" s="1">
        <v>1</v>
      </c>
      <c r="AC478" s="1" t="s">
        <v>103</v>
      </c>
      <c r="AD478" s="1">
        <v>10</v>
      </c>
      <c r="BG478" s="17" t="s">
        <v>207</v>
      </c>
      <c r="BQ478" s="16">
        <v>70</v>
      </c>
      <c r="BW478" s="14" t="str">
        <f t="shared" si="78"/>
        <v/>
      </c>
      <c r="BX478" s="15" t="str">
        <f t="shared" si="79"/>
        <v/>
      </c>
      <c r="BY478" s="15">
        <f t="shared" si="80"/>
        <v>70</v>
      </c>
      <c r="BZ478" s="14" t="str">
        <f t="shared" si="81"/>
        <v/>
      </c>
      <c r="CA478" s="14">
        <f t="shared" si="82"/>
        <v>1</v>
      </c>
      <c r="CB478" s="14">
        <f t="shared" si="83"/>
        <v>10</v>
      </c>
      <c r="CC478" s="14" t="str">
        <f t="shared" si="84"/>
        <v/>
      </c>
      <c r="CD478" s="14" t="str">
        <f t="shared" si="85"/>
        <v/>
      </c>
      <c r="CE478" s="14" t="str">
        <f t="shared" si="86"/>
        <v/>
      </c>
      <c r="CF478" s="14" t="str">
        <f t="shared" si="87"/>
        <v>N</v>
      </c>
    </row>
    <row r="479" spans="1:84" x14ac:dyDescent="0.3">
      <c r="A479" s="1">
        <v>2017</v>
      </c>
      <c r="B479" s="1">
        <v>12</v>
      </c>
      <c r="C479" s="1">
        <v>4</v>
      </c>
      <c r="D479" s="1" t="str">
        <f t="shared" si="77"/>
        <v>12/4/2017</v>
      </c>
      <c r="E479" s="1" t="s">
        <v>98</v>
      </c>
      <c r="F479" s="1" t="s">
        <v>145</v>
      </c>
      <c r="G479" s="12" t="str">
        <f>VLOOKUP($F479,[1]SITES!$A$1:$I$35,6,FALSE)</f>
        <v>Midshelf</v>
      </c>
      <c r="H479" s="12" t="str">
        <f>VLOOKUP($F479,[1]SITES!$A$1:$I$35,7,FALSE)</f>
        <v>Island</v>
      </c>
      <c r="I479" s="12" t="str">
        <f>VLOOKUP($F479,[1]SITES!$A$1:$I$35,8,FALSE)</f>
        <v>Offshore</v>
      </c>
      <c r="J479" s="1" t="s">
        <v>85</v>
      </c>
      <c r="K479" s="16">
        <v>2017</v>
      </c>
      <c r="L479" s="1">
        <v>2</v>
      </c>
      <c r="M479" s="1" t="s">
        <v>86</v>
      </c>
      <c r="O479" s="1" t="s">
        <v>133</v>
      </c>
      <c r="P479" s="1" t="s">
        <v>119</v>
      </c>
      <c r="Q479" s="16">
        <v>19</v>
      </c>
      <c r="R479" s="16">
        <v>10</v>
      </c>
      <c r="S479" s="16">
        <v>7</v>
      </c>
      <c r="T479" s="1">
        <v>1</v>
      </c>
      <c r="AT479" s="1">
        <v>10</v>
      </c>
      <c r="BW479" s="14" t="str">
        <f t="shared" si="78"/>
        <v/>
      </c>
      <c r="BX479" s="15" t="str">
        <f t="shared" si="79"/>
        <v/>
      </c>
      <c r="BY479" s="15" t="str">
        <f t="shared" si="80"/>
        <v/>
      </c>
      <c r="BZ479" s="14" t="str">
        <f t="shared" si="81"/>
        <v/>
      </c>
      <c r="CA479" s="14">
        <f t="shared" si="82"/>
        <v>1</v>
      </c>
      <c r="CB479" s="14" t="str">
        <f t="shared" si="83"/>
        <v/>
      </c>
      <c r="CC479" s="14" t="str">
        <f t="shared" si="84"/>
        <v/>
      </c>
      <c r="CD479" s="14" t="str">
        <f t="shared" si="85"/>
        <v/>
      </c>
      <c r="CE479" s="14" t="str">
        <f t="shared" si="86"/>
        <v/>
      </c>
      <c r="CF479" s="14" t="str">
        <f t="shared" si="87"/>
        <v>N</v>
      </c>
    </row>
    <row r="480" spans="1:84" x14ac:dyDescent="0.3">
      <c r="A480" s="1">
        <v>2017</v>
      </c>
      <c r="B480" s="1">
        <v>12</v>
      </c>
      <c r="C480" s="1">
        <v>4</v>
      </c>
      <c r="D480" s="1" t="str">
        <f t="shared" si="77"/>
        <v>12/4/2017</v>
      </c>
      <c r="E480" s="1" t="s">
        <v>98</v>
      </c>
      <c r="F480" s="1" t="s">
        <v>145</v>
      </c>
      <c r="G480" s="12" t="str">
        <f>VLOOKUP($F480,[1]SITES!$A$1:$I$35,6,FALSE)</f>
        <v>Midshelf</v>
      </c>
      <c r="H480" s="12" t="str">
        <f>VLOOKUP($F480,[1]SITES!$A$1:$I$35,7,FALSE)</f>
        <v>Island</v>
      </c>
      <c r="I480" s="12" t="str">
        <f>VLOOKUP($F480,[1]SITES!$A$1:$I$35,8,FALSE)</f>
        <v>Offshore</v>
      </c>
      <c r="J480" s="1" t="s">
        <v>85</v>
      </c>
      <c r="K480" s="16">
        <v>2017</v>
      </c>
      <c r="L480" s="1">
        <v>3</v>
      </c>
      <c r="M480" s="1" t="s">
        <v>86</v>
      </c>
      <c r="O480" s="1" t="s">
        <v>137</v>
      </c>
      <c r="P480" s="1" t="s">
        <v>111</v>
      </c>
      <c r="Q480" s="16">
        <v>10</v>
      </c>
      <c r="R480" s="16">
        <v>8</v>
      </c>
      <c r="S480" s="16">
        <v>6</v>
      </c>
      <c r="Y480" s="1" t="s">
        <v>128</v>
      </c>
      <c r="Z480" s="1">
        <v>3</v>
      </c>
      <c r="BG480" s="17" t="s">
        <v>176</v>
      </c>
      <c r="BQ480" s="16">
        <v>15</v>
      </c>
      <c r="BW480" s="14" t="str">
        <f t="shared" si="78"/>
        <v/>
      </c>
      <c r="BX480" s="15" t="str">
        <f t="shared" si="79"/>
        <v/>
      </c>
      <c r="BY480" s="15">
        <f t="shared" si="80"/>
        <v>15</v>
      </c>
      <c r="BZ480" s="14" t="str">
        <f t="shared" si="81"/>
        <v/>
      </c>
      <c r="CA480" s="14">
        <f t="shared" si="82"/>
        <v>3</v>
      </c>
      <c r="CB480" s="14" t="str">
        <f t="shared" si="83"/>
        <v/>
      </c>
      <c r="CC480" s="14" t="str">
        <f t="shared" si="84"/>
        <v/>
      </c>
      <c r="CD480" s="14" t="str">
        <f t="shared" si="85"/>
        <v/>
      </c>
      <c r="CE480" s="14" t="str">
        <f t="shared" si="86"/>
        <v/>
      </c>
      <c r="CF480" s="14" t="str">
        <f t="shared" si="87"/>
        <v>N</v>
      </c>
    </row>
    <row r="481" spans="1:84" x14ac:dyDescent="0.3">
      <c r="A481" s="1">
        <v>2017</v>
      </c>
      <c r="B481" s="1">
        <v>12</v>
      </c>
      <c r="C481" s="1">
        <v>4</v>
      </c>
      <c r="D481" s="1" t="str">
        <f t="shared" si="77"/>
        <v>12/4/2017</v>
      </c>
      <c r="E481" s="1" t="s">
        <v>98</v>
      </c>
      <c r="F481" s="1" t="s">
        <v>145</v>
      </c>
      <c r="G481" s="12" t="str">
        <f>VLOOKUP($F481,[1]SITES!$A$1:$I$35,6,FALSE)</f>
        <v>Midshelf</v>
      </c>
      <c r="H481" s="12" t="str">
        <f>VLOOKUP($F481,[1]SITES!$A$1:$I$35,7,FALSE)</f>
        <v>Island</v>
      </c>
      <c r="I481" s="12" t="str">
        <f>VLOOKUP($F481,[1]SITES!$A$1:$I$35,8,FALSE)</f>
        <v>Offshore</v>
      </c>
      <c r="J481" s="1" t="s">
        <v>85</v>
      </c>
      <c r="K481" s="16">
        <v>2017</v>
      </c>
      <c r="L481" s="1">
        <v>3</v>
      </c>
      <c r="M481" s="1" t="s">
        <v>86</v>
      </c>
      <c r="O481" s="1" t="s">
        <v>137</v>
      </c>
      <c r="P481" s="1" t="s">
        <v>97</v>
      </c>
      <c r="Q481" s="16">
        <v>23</v>
      </c>
      <c r="R481" s="16">
        <v>12</v>
      </c>
      <c r="S481" s="16">
        <v>1.5</v>
      </c>
      <c r="Y481" s="1" t="s">
        <v>128</v>
      </c>
      <c r="Z481" s="1">
        <v>5</v>
      </c>
      <c r="BQ481" s="16">
        <v>10</v>
      </c>
      <c r="BW481" s="14" t="str">
        <f t="shared" si="78"/>
        <v/>
      </c>
      <c r="BX481" s="15" t="str">
        <f t="shared" si="79"/>
        <v/>
      </c>
      <c r="BY481" s="15">
        <f t="shared" si="80"/>
        <v>10</v>
      </c>
      <c r="BZ481" s="14" t="str">
        <f t="shared" si="81"/>
        <v/>
      </c>
      <c r="CA481" s="14">
        <f t="shared" si="82"/>
        <v>5</v>
      </c>
      <c r="CB481" s="14" t="str">
        <f t="shared" si="83"/>
        <v/>
      </c>
      <c r="CC481" s="14" t="str">
        <f t="shared" si="84"/>
        <v/>
      </c>
      <c r="CD481" s="14" t="str">
        <f t="shared" si="85"/>
        <v/>
      </c>
      <c r="CE481" s="14" t="str">
        <f t="shared" si="86"/>
        <v/>
      </c>
      <c r="CF481" s="14" t="str">
        <f t="shared" si="87"/>
        <v>N</v>
      </c>
    </row>
    <row r="482" spans="1:84" x14ac:dyDescent="0.3">
      <c r="A482" s="1">
        <v>2017</v>
      </c>
      <c r="B482" s="1">
        <v>12</v>
      </c>
      <c r="C482" s="1">
        <v>4</v>
      </c>
      <c r="D482" s="1" t="str">
        <f t="shared" si="77"/>
        <v>12/4/2017</v>
      </c>
      <c r="E482" s="1" t="s">
        <v>98</v>
      </c>
      <c r="F482" s="1" t="s">
        <v>145</v>
      </c>
      <c r="G482" s="12" t="str">
        <f>VLOOKUP($F482,[1]SITES!$A$1:$I$35,6,FALSE)</f>
        <v>Midshelf</v>
      </c>
      <c r="H482" s="12" t="str">
        <f>VLOOKUP($F482,[1]SITES!$A$1:$I$35,7,FALSE)</f>
        <v>Island</v>
      </c>
      <c r="I482" s="12" t="str">
        <f>VLOOKUP($F482,[1]SITES!$A$1:$I$35,8,FALSE)</f>
        <v>Offshore</v>
      </c>
      <c r="J482" s="1" t="s">
        <v>85</v>
      </c>
      <c r="K482" s="16">
        <v>2017</v>
      </c>
      <c r="L482" s="1">
        <v>3</v>
      </c>
      <c r="M482" s="1" t="s">
        <v>86</v>
      </c>
      <c r="O482" s="1" t="s">
        <v>137</v>
      </c>
      <c r="P482" s="1" t="s">
        <v>105</v>
      </c>
      <c r="Q482" s="16">
        <v>325</v>
      </c>
      <c r="R482" s="16">
        <v>200</v>
      </c>
      <c r="S482" s="16">
        <v>130</v>
      </c>
      <c r="Y482" s="1" t="s">
        <v>141</v>
      </c>
      <c r="Z482" s="1">
        <v>5</v>
      </c>
      <c r="AY482" s="1" t="s">
        <v>50</v>
      </c>
      <c r="AZ482" s="1">
        <v>4</v>
      </c>
      <c r="BQ482" s="16">
        <v>15</v>
      </c>
      <c r="BW482" s="14" t="str">
        <f t="shared" si="78"/>
        <v/>
      </c>
      <c r="BX482" s="15" t="str">
        <f t="shared" si="79"/>
        <v/>
      </c>
      <c r="BY482" s="15">
        <f t="shared" si="80"/>
        <v>15</v>
      </c>
      <c r="BZ482" s="14" t="str">
        <f t="shared" si="81"/>
        <v/>
      </c>
      <c r="CA482" s="14">
        <f t="shared" si="82"/>
        <v>5</v>
      </c>
      <c r="CB482" s="14" t="str">
        <f t="shared" si="83"/>
        <v/>
      </c>
      <c r="CC482" s="14" t="str">
        <f t="shared" si="84"/>
        <v/>
      </c>
      <c r="CD482" s="14" t="str">
        <f t="shared" si="85"/>
        <v/>
      </c>
      <c r="CE482" s="14" t="str">
        <f t="shared" si="86"/>
        <v/>
      </c>
      <c r="CF482" s="14" t="str">
        <f t="shared" si="87"/>
        <v>N</v>
      </c>
    </row>
    <row r="483" spans="1:84" x14ac:dyDescent="0.3">
      <c r="A483" s="1">
        <v>2017</v>
      </c>
      <c r="B483" s="1">
        <v>12</v>
      </c>
      <c r="C483" s="1">
        <v>4</v>
      </c>
      <c r="D483" s="1" t="str">
        <f t="shared" si="77"/>
        <v>12/4/2017</v>
      </c>
      <c r="E483" s="1" t="s">
        <v>98</v>
      </c>
      <c r="F483" s="1" t="s">
        <v>145</v>
      </c>
      <c r="G483" s="12" t="str">
        <f>VLOOKUP($F483,[1]SITES!$A$1:$I$35,6,FALSE)</f>
        <v>Midshelf</v>
      </c>
      <c r="H483" s="12" t="str">
        <f>VLOOKUP($F483,[1]SITES!$A$1:$I$35,7,FALSE)</f>
        <v>Island</v>
      </c>
      <c r="I483" s="12" t="str">
        <f>VLOOKUP($F483,[1]SITES!$A$1:$I$35,8,FALSE)</f>
        <v>Offshore</v>
      </c>
      <c r="J483" s="1" t="s">
        <v>85</v>
      </c>
      <c r="K483" s="16">
        <v>2017</v>
      </c>
      <c r="L483" s="1">
        <v>3</v>
      </c>
      <c r="M483" s="1" t="s">
        <v>86</v>
      </c>
      <c r="O483" s="1" t="s">
        <v>137</v>
      </c>
      <c r="P483" s="1" t="s">
        <v>97</v>
      </c>
      <c r="Q483" s="16">
        <v>17</v>
      </c>
      <c r="R483" s="16">
        <v>12</v>
      </c>
      <c r="S483" s="16">
        <v>13</v>
      </c>
      <c r="AU483" s="1" t="s">
        <v>149</v>
      </c>
      <c r="AV483" s="1">
        <v>5</v>
      </c>
      <c r="BR483" s="16">
        <v>3</v>
      </c>
      <c r="BW483" s="14" t="str">
        <f t="shared" si="78"/>
        <v/>
      </c>
      <c r="BX483" s="15" t="str">
        <f t="shared" si="79"/>
        <v/>
      </c>
      <c r="BY483" s="15">
        <f t="shared" si="80"/>
        <v>3</v>
      </c>
      <c r="BZ483" s="14" t="str">
        <f t="shared" si="81"/>
        <v/>
      </c>
      <c r="CA483" s="14" t="str">
        <f t="shared" si="82"/>
        <v/>
      </c>
      <c r="CB483" s="14" t="str">
        <f t="shared" si="83"/>
        <v/>
      </c>
      <c r="CC483" s="14" t="str">
        <f t="shared" si="84"/>
        <v/>
      </c>
      <c r="CD483" s="14" t="str">
        <f t="shared" si="85"/>
        <v/>
      </c>
      <c r="CE483" s="14">
        <f t="shared" si="86"/>
        <v>5</v>
      </c>
      <c r="CF483" s="14" t="str">
        <f t="shared" si="87"/>
        <v>N</v>
      </c>
    </row>
    <row r="484" spans="1:84" x14ac:dyDescent="0.3">
      <c r="A484" s="1">
        <v>2017</v>
      </c>
      <c r="B484" s="1">
        <v>12</v>
      </c>
      <c r="C484" s="1">
        <v>4</v>
      </c>
      <c r="D484" s="1" t="str">
        <f t="shared" si="77"/>
        <v>12/4/2017</v>
      </c>
      <c r="E484" s="1" t="s">
        <v>98</v>
      </c>
      <c r="F484" s="1" t="s">
        <v>145</v>
      </c>
      <c r="G484" s="12" t="str">
        <f>VLOOKUP($F484,[1]SITES!$A$1:$I$35,6,FALSE)</f>
        <v>Midshelf</v>
      </c>
      <c r="H484" s="12" t="str">
        <f>VLOOKUP($F484,[1]SITES!$A$1:$I$35,7,FALSE)</f>
        <v>Island</v>
      </c>
      <c r="I484" s="12" t="str">
        <f>VLOOKUP($F484,[1]SITES!$A$1:$I$35,8,FALSE)</f>
        <v>Offshore</v>
      </c>
      <c r="J484" s="1" t="s">
        <v>85</v>
      </c>
      <c r="K484" s="16">
        <v>2017</v>
      </c>
      <c r="L484" s="1">
        <v>3</v>
      </c>
      <c r="M484" s="1" t="s">
        <v>86</v>
      </c>
      <c r="O484" s="1" t="s">
        <v>137</v>
      </c>
      <c r="P484" s="1" t="s">
        <v>105</v>
      </c>
      <c r="Q484" s="16">
        <v>42</v>
      </c>
      <c r="R484" s="16">
        <v>16</v>
      </c>
      <c r="S484" s="16">
        <v>16</v>
      </c>
      <c r="Y484" s="1" t="s">
        <v>141</v>
      </c>
      <c r="Z484" s="1">
        <v>5</v>
      </c>
      <c r="BG484" s="17" t="s">
        <v>218</v>
      </c>
      <c r="BQ484" s="16">
        <v>90</v>
      </c>
      <c r="BW484" s="14" t="str">
        <f t="shared" si="78"/>
        <v/>
      </c>
      <c r="BX484" s="15" t="str">
        <f t="shared" si="79"/>
        <v/>
      </c>
      <c r="BY484" s="15">
        <f t="shared" si="80"/>
        <v>90</v>
      </c>
      <c r="BZ484" s="14" t="str">
        <f t="shared" si="81"/>
        <v/>
      </c>
      <c r="CA484" s="14">
        <f t="shared" si="82"/>
        <v>5</v>
      </c>
      <c r="CB484" s="14" t="str">
        <f t="shared" si="83"/>
        <v/>
      </c>
      <c r="CC484" s="14" t="str">
        <f t="shared" si="84"/>
        <v/>
      </c>
      <c r="CD484" s="14" t="str">
        <f t="shared" si="85"/>
        <v/>
      </c>
      <c r="CE484" s="14" t="str">
        <f t="shared" si="86"/>
        <v/>
      </c>
      <c r="CF484" s="14" t="str">
        <f t="shared" si="87"/>
        <v>N</v>
      </c>
    </row>
    <row r="485" spans="1:84" x14ac:dyDescent="0.3">
      <c r="A485" s="1">
        <v>2017</v>
      </c>
      <c r="B485" s="1">
        <v>12</v>
      </c>
      <c r="C485" s="1">
        <v>4</v>
      </c>
      <c r="D485" s="1" t="str">
        <f t="shared" si="77"/>
        <v>12/4/2017</v>
      </c>
      <c r="E485" s="1" t="s">
        <v>98</v>
      </c>
      <c r="F485" s="1" t="s">
        <v>145</v>
      </c>
      <c r="G485" s="12" t="str">
        <f>VLOOKUP($F485,[1]SITES!$A$1:$I$35,6,FALSE)</f>
        <v>Midshelf</v>
      </c>
      <c r="H485" s="12" t="str">
        <f>VLOOKUP($F485,[1]SITES!$A$1:$I$35,7,FALSE)</f>
        <v>Island</v>
      </c>
      <c r="I485" s="12" t="str">
        <f>VLOOKUP($F485,[1]SITES!$A$1:$I$35,8,FALSE)</f>
        <v>Offshore</v>
      </c>
      <c r="J485" s="1" t="s">
        <v>85</v>
      </c>
      <c r="K485" s="16">
        <v>2017</v>
      </c>
      <c r="L485" s="1">
        <v>3</v>
      </c>
      <c r="M485" s="1" t="s">
        <v>86</v>
      </c>
      <c r="O485" s="1" t="s">
        <v>137</v>
      </c>
      <c r="P485" s="1" t="s">
        <v>119</v>
      </c>
      <c r="Q485" s="16">
        <v>8</v>
      </c>
      <c r="R485" s="16">
        <v>8</v>
      </c>
      <c r="S485" s="16">
        <v>2</v>
      </c>
      <c r="T485" s="1">
        <v>5</v>
      </c>
      <c r="AC485" s="1" t="s">
        <v>95</v>
      </c>
      <c r="AD485" s="1">
        <v>2</v>
      </c>
      <c r="BR485" s="16">
        <v>3</v>
      </c>
      <c r="BW485" s="14" t="str">
        <f t="shared" si="78"/>
        <v/>
      </c>
      <c r="BX485" s="15" t="str">
        <f t="shared" si="79"/>
        <v/>
      </c>
      <c r="BY485" s="15">
        <f t="shared" si="80"/>
        <v>3</v>
      </c>
      <c r="BZ485" s="14" t="str">
        <f t="shared" si="81"/>
        <v/>
      </c>
      <c r="CA485" s="14">
        <f t="shared" si="82"/>
        <v>5</v>
      </c>
      <c r="CB485" s="14">
        <f t="shared" si="83"/>
        <v>2</v>
      </c>
      <c r="CC485" s="14" t="str">
        <f t="shared" si="84"/>
        <v/>
      </c>
      <c r="CD485" s="14" t="str">
        <f t="shared" si="85"/>
        <v/>
      </c>
      <c r="CE485" s="14" t="str">
        <f t="shared" si="86"/>
        <v/>
      </c>
      <c r="CF485" s="14" t="str">
        <f t="shared" si="87"/>
        <v>N</v>
      </c>
    </row>
    <row r="486" spans="1:84" x14ac:dyDescent="0.3">
      <c r="A486" s="1">
        <v>2017</v>
      </c>
      <c r="B486" s="1">
        <v>12</v>
      </c>
      <c r="C486" s="1">
        <v>4</v>
      </c>
      <c r="D486" s="1" t="str">
        <f t="shared" si="77"/>
        <v>12/4/2017</v>
      </c>
      <c r="E486" s="1" t="s">
        <v>98</v>
      </c>
      <c r="F486" s="1" t="s">
        <v>145</v>
      </c>
      <c r="G486" s="12" t="str">
        <f>VLOOKUP($F486,[1]SITES!$A$1:$I$35,6,FALSE)</f>
        <v>Midshelf</v>
      </c>
      <c r="H486" s="12" t="str">
        <f>VLOOKUP($F486,[1]SITES!$A$1:$I$35,7,FALSE)</f>
        <v>Island</v>
      </c>
      <c r="I486" s="12" t="str">
        <f>VLOOKUP($F486,[1]SITES!$A$1:$I$35,8,FALSE)</f>
        <v>Offshore</v>
      </c>
      <c r="J486" s="1" t="s">
        <v>85</v>
      </c>
      <c r="K486" s="16">
        <v>2017</v>
      </c>
      <c r="L486" s="1">
        <v>3</v>
      </c>
      <c r="M486" s="1" t="s">
        <v>86</v>
      </c>
      <c r="O486" s="1" t="s">
        <v>137</v>
      </c>
      <c r="P486" s="1" t="s">
        <v>123</v>
      </c>
      <c r="Q486" s="16">
        <v>12</v>
      </c>
      <c r="R486" s="16">
        <v>10</v>
      </c>
      <c r="S486" s="16">
        <v>2</v>
      </c>
      <c r="AC486" s="1" t="s">
        <v>95</v>
      </c>
      <c r="AD486" s="1">
        <v>10</v>
      </c>
      <c r="AT486" s="1">
        <v>10</v>
      </c>
      <c r="BQ486" s="16">
        <v>5</v>
      </c>
      <c r="BW486" s="14" t="str">
        <f t="shared" si="78"/>
        <v/>
      </c>
      <c r="BX486" s="15" t="str">
        <f t="shared" si="79"/>
        <v/>
      </c>
      <c r="BY486" s="15">
        <f t="shared" si="80"/>
        <v>5</v>
      </c>
      <c r="BZ486" s="14" t="str">
        <f t="shared" si="81"/>
        <v/>
      </c>
      <c r="CA486" s="14" t="str">
        <f t="shared" si="82"/>
        <v/>
      </c>
      <c r="CB486" s="14">
        <f t="shared" si="83"/>
        <v>10</v>
      </c>
      <c r="CC486" s="14" t="str">
        <f t="shared" si="84"/>
        <v/>
      </c>
      <c r="CD486" s="14" t="str">
        <f t="shared" si="85"/>
        <v/>
      </c>
      <c r="CE486" s="14" t="str">
        <f t="shared" si="86"/>
        <v/>
      </c>
      <c r="CF486" s="14" t="str">
        <f t="shared" si="87"/>
        <v>N</v>
      </c>
    </row>
    <row r="487" spans="1:84" x14ac:dyDescent="0.3">
      <c r="A487" s="1">
        <v>2017</v>
      </c>
      <c r="B487" s="1">
        <v>12</v>
      </c>
      <c r="C487" s="1">
        <v>4</v>
      </c>
      <c r="D487" s="1" t="str">
        <f t="shared" si="77"/>
        <v>12/4/2017</v>
      </c>
      <c r="E487" s="1" t="s">
        <v>98</v>
      </c>
      <c r="F487" s="1" t="s">
        <v>145</v>
      </c>
      <c r="G487" s="12" t="str">
        <f>VLOOKUP($F487,[1]SITES!$A$1:$I$35,6,FALSE)</f>
        <v>Midshelf</v>
      </c>
      <c r="H487" s="12" t="str">
        <f>VLOOKUP($F487,[1]SITES!$A$1:$I$35,7,FALSE)</f>
        <v>Island</v>
      </c>
      <c r="I487" s="12" t="str">
        <f>VLOOKUP($F487,[1]SITES!$A$1:$I$35,8,FALSE)</f>
        <v>Offshore</v>
      </c>
      <c r="J487" s="1" t="s">
        <v>85</v>
      </c>
      <c r="K487" s="16">
        <v>2017</v>
      </c>
      <c r="L487" s="1">
        <v>3</v>
      </c>
      <c r="M487" s="1" t="s">
        <v>86</v>
      </c>
      <c r="O487" s="1" t="s">
        <v>137</v>
      </c>
      <c r="P487" s="1" t="s">
        <v>136</v>
      </c>
      <c r="Q487" s="16">
        <v>14</v>
      </c>
      <c r="R487" s="16">
        <v>12</v>
      </c>
      <c r="S487" s="16">
        <v>14</v>
      </c>
      <c r="Y487" s="1" t="s">
        <v>141</v>
      </c>
      <c r="Z487" s="1">
        <v>5</v>
      </c>
      <c r="BQ487" s="16">
        <v>90</v>
      </c>
      <c r="BW487" s="14" t="str">
        <f t="shared" si="78"/>
        <v/>
      </c>
      <c r="BX487" s="15" t="str">
        <f t="shared" si="79"/>
        <v/>
      </c>
      <c r="BY487" s="15">
        <f t="shared" si="80"/>
        <v>90</v>
      </c>
      <c r="BZ487" s="14" t="str">
        <f t="shared" si="81"/>
        <v/>
      </c>
      <c r="CA487" s="14">
        <f t="shared" si="82"/>
        <v>5</v>
      </c>
      <c r="CB487" s="14" t="str">
        <f t="shared" si="83"/>
        <v/>
      </c>
      <c r="CC487" s="14" t="str">
        <f t="shared" si="84"/>
        <v/>
      </c>
      <c r="CD487" s="14" t="str">
        <f t="shared" si="85"/>
        <v/>
      </c>
      <c r="CE487" s="14" t="str">
        <f t="shared" si="86"/>
        <v/>
      </c>
      <c r="CF487" s="14" t="str">
        <f t="shared" si="87"/>
        <v>N</v>
      </c>
    </row>
    <row r="488" spans="1:84" x14ac:dyDescent="0.3">
      <c r="A488" s="1">
        <v>2017</v>
      </c>
      <c r="B488" s="1">
        <v>12</v>
      </c>
      <c r="C488" s="1">
        <v>4</v>
      </c>
      <c r="D488" s="1" t="str">
        <f t="shared" si="77"/>
        <v>12/4/2017</v>
      </c>
      <c r="E488" s="1" t="s">
        <v>98</v>
      </c>
      <c r="F488" s="1" t="s">
        <v>145</v>
      </c>
      <c r="G488" s="12" t="str">
        <f>VLOOKUP($F488,[1]SITES!$A$1:$I$35,6,FALSE)</f>
        <v>Midshelf</v>
      </c>
      <c r="H488" s="12" t="str">
        <f>VLOOKUP($F488,[1]SITES!$A$1:$I$35,7,FALSE)</f>
        <v>Island</v>
      </c>
      <c r="I488" s="12" t="str">
        <f>VLOOKUP($F488,[1]SITES!$A$1:$I$35,8,FALSE)</f>
        <v>Offshore</v>
      </c>
      <c r="J488" s="1" t="s">
        <v>85</v>
      </c>
      <c r="K488" s="16">
        <v>2017</v>
      </c>
      <c r="L488" s="1">
        <v>3</v>
      </c>
      <c r="M488" s="1" t="s">
        <v>86</v>
      </c>
      <c r="O488" s="1" t="s">
        <v>137</v>
      </c>
      <c r="P488" s="1" t="s">
        <v>130</v>
      </c>
      <c r="Q488" s="16">
        <v>34</v>
      </c>
      <c r="R488" s="16">
        <v>30</v>
      </c>
      <c r="S488" s="16">
        <v>20</v>
      </c>
      <c r="T488" s="1">
        <v>10</v>
      </c>
      <c r="Y488" s="1" t="s">
        <v>141</v>
      </c>
      <c r="Z488" s="1">
        <v>2</v>
      </c>
      <c r="BG488" s="17" t="s">
        <v>219</v>
      </c>
      <c r="BW488" s="14" t="str">
        <f t="shared" si="78"/>
        <v/>
      </c>
      <c r="BX488" s="15" t="str">
        <f t="shared" si="79"/>
        <v/>
      </c>
      <c r="BY488" s="15" t="str">
        <f t="shared" si="80"/>
        <v/>
      </c>
      <c r="BZ488" s="14" t="str">
        <f t="shared" si="81"/>
        <v/>
      </c>
      <c r="CA488" s="14">
        <f t="shared" si="82"/>
        <v>12</v>
      </c>
      <c r="CB488" s="14" t="str">
        <f t="shared" si="83"/>
        <v/>
      </c>
      <c r="CC488" s="14" t="str">
        <f t="shared" si="84"/>
        <v/>
      </c>
      <c r="CD488" s="14" t="str">
        <f t="shared" si="85"/>
        <v/>
      </c>
      <c r="CE488" s="14" t="str">
        <f t="shared" si="86"/>
        <v/>
      </c>
      <c r="CF488" s="14" t="str">
        <f t="shared" si="87"/>
        <v>N</v>
      </c>
    </row>
    <row r="489" spans="1:84" x14ac:dyDescent="0.3">
      <c r="A489" s="1">
        <v>2017</v>
      </c>
      <c r="B489" s="1">
        <v>12</v>
      </c>
      <c r="C489" s="1">
        <v>4</v>
      </c>
      <c r="D489" s="1" t="str">
        <f t="shared" si="77"/>
        <v>12/4/2017</v>
      </c>
      <c r="E489" s="1" t="s">
        <v>98</v>
      </c>
      <c r="F489" s="1" t="s">
        <v>145</v>
      </c>
      <c r="G489" s="12" t="str">
        <f>VLOOKUP($F489,[1]SITES!$A$1:$I$35,6,FALSE)</f>
        <v>Midshelf</v>
      </c>
      <c r="H489" s="12" t="str">
        <f>VLOOKUP($F489,[1]SITES!$A$1:$I$35,7,FALSE)</f>
        <v>Island</v>
      </c>
      <c r="I489" s="12" t="str">
        <f>VLOOKUP($F489,[1]SITES!$A$1:$I$35,8,FALSE)</f>
        <v>Offshore</v>
      </c>
      <c r="J489" s="1" t="s">
        <v>85</v>
      </c>
      <c r="K489" s="16">
        <v>2017</v>
      </c>
      <c r="L489" s="1">
        <v>3</v>
      </c>
      <c r="M489" s="1" t="s">
        <v>86</v>
      </c>
      <c r="O489" s="1" t="s">
        <v>137</v>
      </c>
      <c r="P489" s="1" t="s">
        <v>105</v>
      </c>
      <c r="Q489" s="16">
        <v>150</v>
      </c>
      <c r="R489" s="16">
        <v>140</v>
      </c>
      <c r="S489" s="16">
        <v>60</v>
      </c>
      <c r="T489" s="1">
        <v>5</v>
      </c>
      <c r="Y489" s="1" t="s">
        <v>141</v>
      </c>
      <c r="Z489" s="1">
        <v>3</v>
      </c>
      <c r="AJ489" s="1" t="s">
        <v>116</v>
      </c>
      <c r="BG489" s="17" t="s">
        <v>220</v>
      </c>
      <c r="BQ489" s="16">
        <v>90</v>
      </c>
      <c r="BW489" s="14" t="str">
        <f t="shared" si="78"/>
        <v/>
      </c>
      <c r="BX489" s="15" t="str">
        <f t="shared" si="79"/>
        <v/>
      </c>
      <c r="BY489" s="15">
        <f t="shared" si="80"/>
        <v>90</v>
      </c>
      <c r="BZ489" s="14" t="str">
        <f t="shared" si="81"/>
        <v/>
      </c>
      <c r="CA489" s="14">
        <f t="shared" si="82"/>
        <v>8</v>
      </c>
      <c r="CB489" s="14" t="str">
        <f t="shared" si="83"/>
        <v/>
      </c>
      <c r="CC489" s="14" t="str">
        <f t="shared" si="84"/>
        <v/>
      </c>
      <c r="CD489" s="14" t="str">
        <f t="shared" si="85"/>
        <v/>
      </c>
      <c r="CE489" s="14" t="str">
        <f t="shared" si="86"/>
        <v/>
      </c>
      <c r="CF489" s="14" t="str">
        <f t="shared" si="87"/>
        <v>N</v>
      </c>
    </row>
    <row r="490" spans="1:84" x14ac:dyDescent="0.3">
      <c r="A490" s="1">
        <v>2017</v>
      </c>
      <c r="B490" s="1">
        <v>12</v>
      </c>
      <c r="C490" s="1">
        <v>4</v>
      </c>
      <c r="D490" s="1" t="str">
        <f t="shared" si="77"/>
        <v>12/4/2017</v>
      </c>
      <c r="E490" s="1" t="s">
        <v>98</v>
      </c>
      <c r="F490" s="1" t="s">
        <v>145</v>
      </c>
      <c r="G490" s="12" t="str">
        <f>VLOOKUP($F490,[1]SITES!$A$1:$I$35,6,FALSE)</f>
        <v>Midshelf</v>
      </c>
      <c r="H490" s="12" t="str">
        <f>VLOOKUP($F490,[1]SITES!$A$1:$I$35,7,FALSE)</f>
        <v>Island</v>
      </c>
      <c r="I490" s="12" t="str">
        <f>VLOOKUP($F490,[1]SITES!$A$1:$I$35,8,FALSE)</f>
        <v>Offshore</v>
      </c>
      <c r="J490" s="1" t="s">
        <v>85</v>
      </c>
      <c r="K490" s="16">
        <v>2017</v>
      </c>
      <c r="L490" s="1">
        <v>4</v>
      </c>
      <c r="M490" s="1" t="s">
        <v>86</v>
      </c>
      <c r="O490" s="1" t="s">
        <v>137</v>
      </c>
      <c r="P490" s="1" t="s">
        <v>105</v>
      </c>
      <c r="Q490" s="16">
        <v>118</v>
      </c>
      <c r="R490" s="16">
        <v>110</v>
      </c>
      <c r="S490" s="16">
        <v>92</v>
      </c>
      <c r="Y490" s="1" t="s">
        <v>141</v>
      </c>
      <c r="Z490" s="1">
        <v>10</v>
      </c>
      <c r="BG490" s="17" t="s">
        <v>221</v>
      </c>
      <c r="BQ490" s="16">
        <v>96</v>
      </c>
      <c r="BW490" s="14" t="str">
        <f t="shared" si="78"/>
        <v/>
      </c>
      <c r="BX490" s="15" t="str">
        <f t="shared" si="79"/>
        <v/>
      </c>
      <c r="BY490" s="15">
        <f t="shared" si="80"/>
        <v>96</v>
      </c>
      <c r="BZ490" s="14" t="str">
        <f t="shared" si="81"/>
        <v/>
      </c>
      <c r="CA490" s="14">
        <f t="shared" si="82"/>
        <v>10</v>
      </c>
      <c r="CB490" s="14" t="str">
        <f t="shared" si="83"/>
        <v/>
      </c>
      <c r="CC490" s="14" t="str">
        <f t="shared" si="84"/>
        <v/>
      </c>
      <c r="CD490" s="14" t="str">
        <f t="shared" si="85"/>
        <v/>
      </c>
      <c r="CE490" s="14" t="str">
        <f t="shared" si="86"/>
        <v/>
      </c>
      <c r="CF490" s="14" t="str">
        <f t="shared" si="87"/>
        <v>N</v>
      </c>
    </row>
    <row r="491" spans="1:84" x14ac:dyDescent="0.3">
      <c r="A491" s="1">
        <v>2017</v>
      </c>
      <c r="B491" s="1">
        <v>12</v>
      </c>
      <c r="C491" s="1">
        <v>4</v>
      </c>
      <c r="D491" s="1" t="str">
        <f t="shared" si="77"/>
        <v>12/4/2017</v>
      </c>
      <c r="E491" s="1" t="s">
        <v>98</v>
      </c>
      <c r="F491" s="1" t="s">
        <v>145</v>
      </c>
      <c r="G491" s="12" t="str">
        <f>VLOOKUP($F491,[1]SITES!$A$1:$I$35,6,FALSE)</f>
        <v>Midshelf</v>
      </c>
      <c r="H491" s="12" t="str">
        <f>VLOOKUP($F491,[1]SITES!$A$1:$I$35,7,FALSE)</f>
        <v>Island</v>
      </c>
      <c r="I491" s="12" t="str">
        <f>VLOOKUP($F491,[1]SITES!$A$1:$I$35,8,FALSE)</f>
        <v>Offshore</v>
      </c>
      <c r="J491" s="1" t="s">
        <v>85</v>
      </c>
      <c r="K491" s="16">
        <v>2017</v>
      </c>
      <c r="L491" s="1">
        <v>4</v>
      </c>
      <c r="M491" s="1" t="s">
        <v>86</v>
      </c>
      <c r="O491" s="1" t="s">
        <v>137</v>
      </c>
      <c r="P491" s="1" t="s">
        <v>105</v>
      </c>
      <c r="Q491" s="16">
        <v>100</v>
      </c>
      <c r="R491" s="16">
        <v>69</v>
      </c>
      <c r="S491" s="16">
        <v>80</v>
      </c>
      <c r="Y491" s="1" t="s">
        <v>141</v>
      </c>
      <c r="Z491" s="1">
        <v>4</v>
      </c>
      <c r="BG491" s="17" t="s">
        <v>222</v>
      </c>
      <c r="BQ491" s="16">
        <v>90</v>
      </c>
      <c r="BW491" s="14" t="str">
        <f t="shared" si="78"/>
        <v/>
      </c>
      <c r="BX491" s="15" t="str">
        <f t="shared" si="79"/>
        <v/>
      </c>
      <c r="BY491" s="15">
        <f t="shared" si="80"/>
        <v>90</v>
      </c>
      <c r="BZ491" s="14" t="str">
        <f t="shared" si="81"/>
        <v/>
      </c>
      <c r="CA491" s="14">
        <f t="shared" si="82"/>
        <v>4</v>
      </c>
      <c r="CB491" s="14" t="str">
        <f t="shared" si="83"/>
        <v/>
      </c>
      <c r="CC491" s="14" t="str">
        <f t="shared" si="84"/>
        <v/>
      </c>
      <c r="CD491" s="14" t="str">
        <f t="shared" si="85"/>
        <v/>
      </c>
      <c r="CE491" s="14" t="str">
        <f t="shared" si="86"/>
        <v/>
      </c>
      <c r="CF491" s="14" t="str">
        <f t="shared" si="87"/>
        <v>N</v>
      </c>
    </row>
    <row r="492" spans="1:84" x14ac:dyDescent="0.3">
      <c r="A492" s="1">
        <v>2017</v>
      </c>
      <c r="B492" s="1">
        <v>12</v>
      </c>
      <c r="C492" s="1">
        <v>4</v>
      </c>
      <c r="D492" s="1" t="str">
        <f t="shared" si="77"/>
        <v>12/4/2017</v>
      </c>
      <c r="E492" s="1" t="s">
        <v>98</v>
      </c>
      <c r="F492" s="1" t="s">
        <v>145</v>
      </c>
      <c r="G492" s="12" t="str">
        <f>VLOOKUP($F492,[1]SITES!$A$1:$I$35,6,FALSE)</f>
        <v>Midshelf</v>
      </c>
      <c r="H492" s="12" t="str">
        <f>VLOOKUP($F492,[1]SITES!$A$1:$I$35,7,FALSE)</f>
        <v>Island</v>
      </c>
      <c r="I492" s="12" t="str">
        <f>VLOOKUP($F492,[1]SITES!$A$1:$I$35,8,FALSE)</f>
        <v>Offshore</v>
      </c>
      <c r="J492" s="1" t="s">
        <v>85</v>
      </c>
      <c r="K492" s="16">
        <v>2017</v>
      </c>
      <c r="L492" s="1">
        <v>4</v>
      </c>
      <c r="M492" s="1" t="s">
        <v>86</v>
      </c>
      <c r="O492" s="1" t="s">
        <v>137</v>
      </c>
      <c r="P492" s="1" t="s">
        <v>87</v>
      </c>
      <c r="Q492" s="16">
        <v>33</v>
      </c>
      <c r="R492" s="16">
        <v>25</v>
      </c>
      <c r="S492" s="16">
        <v>1</v>
      </c>
      <c r="T492" s="1">
        <v>1</v>
      </c>
      <c r="Y492" s="1" t="s">
        <v>141</v>
      </c>
      <c r="Z492" s="1">
        <v>5</v>
      </c>
      <c r="BG492" s="17" t="s">
        <v>223</v>
      </c>
      <c r="BQ492" s="16">
        <v>30</v>
      </c>
      <c r="BW492" s="14" t="str">
        <f t="shared" si="78"/>
        <v/>
      </c>
      <c r="BX492" s="15" t="str">
        <f t="shared" si="79"/>
        <v/>
      </c>
      <c r="BY492" s="15">
        <f t="shared" si="80"/>
        <v>30</v>
      </c>
      <c r="BZ492" s="14" t="str">
        <f t="shared" si="81"/>
        <v/>
      </c>
      <c r="CA492" s="14">
        <f t="shared" si="82"/>
        <v>6</v>
      </c>
      <c r="CB492" s="14" t="str">
        <f t="shared" si="83"/>
        <v/>
      </c>
      <c r="CC492" s="14" t="str">
        <f t="shared" si="84"/>
        <v/>
      </c>
      <c r="CD492" s="14" t="str">
        <f t="shared" si="85"/>
        <v/>
      </c>
      <c r="CE492" s="14" t="str">
        <f t="shared" si="86"/>
        <v/>
      </c>
      <c r="CF492" s="14" t="str">
        <f t="shared" si="87"/>
        <v>N</v>
      </c>
    </row>
    <row r="493" spans="1:84" x14ac:dyDescent="0.3">
      <c r="A493" s="1">
        <v>2017</v>
      </c>
      <c r="B493" s="1">
        <v>12</v>
      </c>
      <c r="C493" s="1">
        <v>4</v>
      </c>
      <c r="D493" s="1" t="str">
        <f t="shared" si="77"/>
        <v>12/4/2017</v>
      </c>
      <c r="E493" s="1" t="s">
        <v>98</v>
      </c>
      <c r="F493" s="1" t="s">
        <v>145</v>
      </c>
      <c r="G493" s="12" t="str">
        <f>VLOOKUP($F493,[1]SITES!$A$1:$I$35,6,FALSE)</f>
        <v>Midshelf</v>
      </c>
      <c r="H493" s="12" t="str">
        <f>VLOOKUP($F493,[1]SITES!$A$1:$I$35,7,FALSE)</f>
        <v>Island</v>
      </c>
      <c r="I493" s="12" t="str">
        <f>VLOOKUP($F493,[1]SITES!$A$1:$I$35,8,FALSE)</f>
        <v>Offshore</v>
      </c>
      <c r="J493" s="1" t="s">
        <v>85</v>
      </c>
      <c r="K493" s="16">
        <v>2017</v>
      </c>
      <c r="L493" s="1">
        <v>4</v>
      </c>
      <c r="M493" s="1" t="s">
        <v>86</v>
      </c>
      <c r="O493" s="1" t="s">
        <v>137</v>
      </c>
      <c r="P493" s="1" t="s">
        <v>136</v>
      </c>
      <c r="Q493" s="16">
        <v>41</v>
      </c>
      <c r="R493" s="16">
        <v>38</v>
      </c>
      <c r="S493" s="16">
        <v>27</v>
      </c>
      <c r="Y493" s="1" t="s">
        <v>141</v>
      </c>
      <c r="Z493" s="1">
        <v>5</v>
      </c>
      <c r="BG493" s="17" t="s">
        <v>221</v>
      </c>
      <c r="BQ493" s="16">
        <v>40</v>
      </c>
      <c r="BW493" s="14" t="str">
        <f t="shared" si="78"/>
        <v/>
      </c>
      <c r="BX493" s="15" t="str">
        <f t="shared" si="79"/>
        <v/>
      </c>
      <c r="BY493" s="15">
        <f t="shared" si="80"/>
        <v>40</v>
      </c>
      <c r="BZ493" s="14" t="str">
        <f t="shared" si="81"/>
        <v/>
      </c>
      <c r="CA493" s="14">
        <f t="shared" si="82"/>
        <v>5</v>
      </c>
      <c r="CB493" s="14" t="str">
        <f t="shared" si="83"/>
        <v/>
      </c>
      <c r="CC493" s="14" t="str">
        <f t="shared" si="84"/>
        <v/>
      </c>
      <c r="CD493" s="14" t="str">
        <f t="shared" si="85"/>
        <v/>
      </c>
      <c r="CE493" s="14" t="str">
        <f t="shared" si="86"/>
        <v/>
      </c>
      <c r="CF493" s="14" t="str">
        <f t="shared" si="87"/>
        <v>N</v>
      </c>
    </row>
    <row r="494" spans="1:84" x14ac:dyDescent="0.3">
      <c r="A494" s="1">
        <v>2017</v>
      </c>
      <c r="B494" s="1">
        <v>12</v>
      </c>
      <c r="C494" s="1">
        <v>4</v>
      </c>
      <c r="D494" s="1" t="str">
        <f t="shared" si="77"/>
        <v>12/4/2017</v>
      </c>
      <c r="E494" s="1" t="s">
        <v>98</v>
      </c>
      <c r="F494" s="1" t="s">
        <v>145</v>
      </c>
      <c r="G494" s="12" t="str">
        <f>VLOOKUP($F494,[1]SITES!$A$1:$I$35,6,FALSE)</f>
        <v>Midshelf</v>
      </c>
      <c r="H494" s="12" t="str">
        <f>VLOOKUP($F494,[1]SITES!$A$1:$I$35,7,FALSE)</f>
        <v>Island</v>
      </c>
      <c r="I494" s="12" t="str">
        <f>VLOOKUP($F494,[1]SITES!$A$1:$I$35,8,FALSE)</f>
        <v>Offshore</v>
      </c>
      <c r="J494" s="1" t="s">
        <v>85</v>
      </c>
      <c r="K494" s="16">
        <v>2017</v>
      </c>
      <c r="L494" s="1">
        <v>4</v>
      </c>
      <c r="M494" s="1" t="s">
        <v>86</v>
      </c>
      <c r="O494" s="1" t="s">
        <v>137</v>
      </c>
      <c r="P494" s="1" t="s">
        <v>111</v>
      </c>
      <c r="Q494" s="16">
        <v>24</v>
      </c>
      <c r="R494" s="16">
        <v>23</v>
      </c>
      <c r="S494" s="16">
        <v>26</v>
      </c>
      <c r="T494" s="1">
        <v>2</v>
      </c>
      <c r="Y494" s="1" t="s">
        <v>141</v>
      </c>
      <c r="Z494" s="1">
        <v>2</v>
      </c>
      <c r="AR494" s="1" t="s">
        <v>43</v>
      </c>
      <c r="AS494" s="1">
        <v>2</v>
      </c>
      <c r="BQ494" s="16">
        <v>10</v>
      </c>
      <c r="BW494" s="14" t="str">
        <f t="shared" si="78"/>
        <v/>
      </c>
      <c r="BX494" s="15" t="str">
        <f t="shared" si="79"/>
        <v/>
      </c>
      <c r="BY494" s="15">
        <f t="shared" si="80"/>
        <v>10</v>
      </c>
      <c r="BZ494" s="14" t="str">
        <f t="shared" si="81"/>
        <v/>
      </c>
      <c r="CA494" s="14">
        <f t="shared" si="82"/>
        <v>4</v>
      </c>
      <c r="CB494" s="14" t="str">
        <f t="shared" si="83"/>
        <v/>
      </c>
      <c r="CC494" s="14" t="str">
        <f t="shared" si="84"/>
        <v/>
      </c>
      <c r="CD494" s="14" t="str">
        <f t="shared" si="85"/>
        <v/>
      </c>
      <c r="CE494" s="14" t="str">
        <f t="shared" si="86"/>
        <v/>
      </c>
      <c r="CF494" s="14" t="str">
        <f t="shared" si="87"/>
        <v>N</v>
      </c>
    </row>
    <row r="495" spans="1:84" x14ac:dyDescent="0.3">
      <c r="A495" s="1">
        <v>2017</v>
      </c>
      <c r="B495" s="1">
        <v>12</v>
      </c>
      <c r="C495" s="1">
        <v>4</v>
      </c>
      <c r="D495" s="1" t="str">
        <f t="shared" si="77"/>
        <v>12/4/2017</v>
      </c>
      <c r="E495" s="1" t="s">
        <v>98</v>
      </c>
      <c r="F495" s="1" t="s">
        <v>145</v>
      </c>
      <c r="G495" s="12" t="str">
        <f>VLOOKUP($F495,[1]SITES!$A$1:$I$35,6,FALSE)</f>
        <v>Midshelf</v>
      </c>
      <c r="H495" s="12" t="str">
        <f>VLOOKUP($F495,[1]SITES!$A$1:$I$35,7,FALSE)</f>
        <v>Island</v>
      </c>
      <c r="I495" s="12" t="str">
        <f>VLOOKUP($F495,[1]SITES!$A$1:$I$35,8,FALSE)</f>
        <v>Offshore</v>
      </c>
      <c r="J495" s="1" t="s">
        <v>85</v>
      </c>
      <c r="K495" s="16">
        <v>2017</v>
      </c>
      <c r="L495" s="1">
        <v>4</v>
      </c>
      <c r="M495" s="1" t="s">
        <v>86</v>
      </c>
      <c r="O495" s="1" t="s">
        <v>137</v>
      </c>
      <c r="P495" s="1" t="s">
        <v>105</v>
      </c>
      <c r="Q495" s="16">
        <v>17</v>
      </c>
      <c r="R495" s="16">
        <v>10</v>
      </c>
      <c r="S495" s="16">
        <v>10</v>
      </c>
      <c r="Y495" s="1" t="s">
        <v>128</v>
      </c>
      <c r="Z495" s="1">
        <v>5</v>
      </c>
      <c r="BG495" s="17" t="s">
        <v>176</v>
      </c>
      <c r="BQ495" s="16">
        <v>40</v>
      </c>
      <c r="BW495" s="14" t="str">
        <f t="shared" si="78"/>
        <v/>
      </c>
      <c r="BX495" s="15" t="str">
        <f t="shared" si="79"/>
        <v/>
      </c>
      <c r="BY495" s="15">
        <f t="shared" si="80"/>
        <v>40</v>
      </c>
      <c r="BZ495" s="14" t="str">
        <f t="shared" si="81"/>
        <v/>
      </c>
      <c r="CA495" s="14">
        <f t="shared" si="82"/>
        <v>5</v>
      </c>
      <c r="CB495" s="14" t="str">
        <f t="shared" si="83"/>
        <v/>
      </c>
      <c r="CC495" s="14" t="str">
        <f t="shared" si="84"/>
        <v/>
      </c>
      <c r="CD495" s="14" t="str">
        <f t="shared" si="85"/>
        <v/>
      </c>
      <c r="CE495" s="14" t="str">
        <f t="shared" si="86"/>
        <v/>
      </c>
      <c r="CF495" s="14" t="str">
        <f t="shared" si="87"/>
        <v>N</v>
      </c>
    </row>
    <row r="496" spans="1:84" x14ac:dyDescent="0.3">
      <c r="A496" s="1">
        <v>2017</v>
      </c>
      <c r="B496" s="1">
        <v>12</v>
      </c>
      <c r="C496" s="1">
        <v>4</v>
      </c>
      <c r="D496" s="1" t="str">
        <f t="shared" si="77"/>
        <v>12/4/2017</v>
      </c>
      <c r="E496" s="1" t="s">
        <v>98</v>
      </c>
      <c r="F496" s="1" t="s">
        <v>145</v>
      </c>
      <c r="G496" s="12" t="str">
        <f>VLOOKUP($F496,[1]SITES!$A$1:$I$35,6,FALSE)</f>
        <v>Midshelf</v>
      </c>
      <c r="H496" s="12" t="str">
        <f>VLOOKUP($F496,[1]SITES!$A$1:$I$35,7,FALSE)</f>
        <v>Island</v>
      </c>
      <c r="I496" s="12" t="str">
        <f>VLOOKUP($F496,[1]SITES!$A$1:$I$35,8,FALSE)</f>
        <v>Offshore</v>
      </c>
      <c r="J496" s="1" t="s">
        <v>85</v>
      </c>
      <c r="K496" s="16">
        <v>2017</v>
      </c>
      <c r="L496" s="1">
        <v>4</v>
      </c>
      <c r="M496" s="1" t="s">
        <v>86</v>
      </c>
      <c r="O496" s="1" t="s">
        <v>137</v>
      </c>
      <c r="P496" s="1" t="s">
        <v>119</v>
      </c>
      <c r="Q496" s="16">
        <v>35</v>
      </c>
      <c r="R496" s="16">
        <v>18</v>
      </c>
      <c r="S496" s="16">
        <v>5</v>
      </c>
      <c r="T496" s="1">
        <v>3</v>
      </c>
      <c r="AC496" s="1" t="s">
        <v>95</v>
      </c>
      <c r="AD496" s="1">
        <v>2</v>
      </c>
      <c r="AT496" s="1">
        <v>5</v>
      </c>
      <c r="BQ496" s="16">
        <v>75</v>
      </c>
      <c r="BW496" s="14" t="str">
        <f t="shared" si="78"/>
        <v/>
      </c>
      <c r="BX496" s="15" t="str">
        <f t="shared" si="79"/>
        <v/>
      </c>
      <c r="BY496" s="15">
        <f t="shared" si="80"/>
        <v>75</v>
      </c>
      <c r="BZ496" s="14" t="str">
        <f t="shared" si="81"/>
        <v/>
      </c>
      <c r="CA496" s="14">
        <f t="shared" si="82"/>
        <v>3</v>
      </c>
      <c r="CB496" s="14">
        <f t="shared" si="83"/>
        <v>2</v>
      </c>
      <c r="CC496" s="14" t="str">
        <f t="shared" si="84"/>
        <v/>
      </c>
      <c r="CD496" s="14" t="str">
        <f t="shared" si="85"/>
        <v/>
      </c>
      <c r="CE496" s="14" t="str">
        <f t="shared" si="86"/>
        <v/>
      </c>
      <c r="CF496" s="14" t="str">
        <f t="shared" si="87"/>
        <v>N</v>
      </c>
    </row>
    <row r="497" spans="1:84" x14ac:dyDescent="0.3">
      <c r="A497" s="1">
        <v>2017</v>
      </c>
      <c r="B497" s="1">
        <v>12</v>
      </c>
      <c r="C497" s="1">
        <v>4</v>
      </c>
      <c r="D497" s="1" t="str">
        <f t="shared" si="77"/>
        <v>12/4/2017</v>
      </c>
      <c r="E497" s="1" t="s">
        <v>98</v>
      </c>
      <c r="F497" s="1" t="s">
        <v>145</v>
      </c>
      <c r="G497" s="12" t="str">
        <f>VLOOKUP($F497,[1]SITES!$A$1:$I$35,6,FALSE)</f>
        <v>Midshelf</v>
      </c>
      <c r="H497" s="12" t="str">
        <f>VLOOKUP($F497,[1]SITES!$A$1:$I$35,7,FALSE)</f>
        <v>Island</v>
      </c>
      <c r="I497" s="12" t="str">
        <f>VLOOKUP($F497,[1]SITES!$A$1:$I$35,8,FALSE)</f>
        <v>Offshore</v>
      </c>
      <c r="J497" s="1" t="s">
        <v>85</v>
      </c>
      <c r="K497" s="16">
        <v>2017</v>
      </c>
      <c r="L497" s="1">
        <v>4</v>
      </c>
      <c r="M497" s="1" t="s">
        <v>86</v>
      </c>
      <c r="O497" s="1" t="s">
        <v>137</v>
      </c>
      <c r="P497" s="1" t="s">
        <v>97</v>
      </c>
      <c r="Q497" s="16">
        <v>21</v>
      </c>
      <c r="R497" s="16">
        <v>15</v>
      </c>
      <c r="S497" s="16">
        <v>1</v>
      </c>
      <c r="AT497" s="1">
        <v>1</v>
      </c>
      <c r="BQ497" s="16">
        <v>3</v>
      </c>
      <c r="BW497" s="14" t="str">
        <f t="shared" si="78"/>
        <v/>
      </c>
      <c r="BX497" s="15" t="str">
        <f t="shared" si="79"/>
        <v/>
      </c>
      <c r="BY497" s="15">
        <f t="shared" si="80"/>
        <v>3</v>
      </c>
      <c r="BZ497" s="14" t="str">
        <f t="shared" si="81"/>
        <v/>
      </c>
      <c r="CA497" s="14" t="str">
        <f t="shared" si="82"/>
        <v/>
      </c>
      <c r="CB497" s="14" t="str">
        <f t="shared" si="83"/>
        <v/>
      </c>
      <c r="CC497" s="14" t="str">
        <f t="shared" si="84"/>
        <v/>
      </c>
      <c r="CD497" s="14" t="str">
        <f t="shared" si="85"/>
        <v/>
      </c>
      <c r="CE497" s="14" t="str">
        <f t="shared" si="86"/>
        <v/>
      </c>
      <c r="CF497" s="14" t="str">
        <f t="shared" si="87"/>
        <v>N</v>
      </c>
    </row>
    <row r="498" spans="1:84" x14ac:dyDescent="0.3">
      <c r="A498" s="1">
        <v>2017</v>
      </c>
      <c r="B498" s="1">
        <v>12</v>
      </c>
      <c r="C498" s="1">
        <v>4</v>
      </c>
      <c r="D498" s="1" t="str">
        <f t="shared" si="77"/>
        <v>12/4/2017</v>
      </c>
      <c r="E498" s="1" t="s">
        <v>98</v>
      </c>
      <c r="F498" s="1" t="s">
        <v>145</v>
      </c>
      <c r="G498" s="12" t="str">
        <f>VLOOKUP($F498,[1]SITES!$A$1:$I$35,6,FALSE)</f>
        <v>Midshelf</v>
      </c>
      <c r="H498" s="12" t="str">
        <f>VLOOKUP($F498,[1]SITES!$A$1:$I$35,7,FALSE)</f>
        <v>Island</v>
      </c>
      <c r="I498" s="12" t="str">
        <f>VLOOKUP($F498,[1]SITES!$A$1:$I$35,8,FALSE)</f>
        <v>Offshore</v>
      </c>
      <c r="J498" s="1" t="s">
        <v>85</v>
      </c>
      <c r="K498" s="16">
        <v>2017</v>
      </c>
      <c r="L498" s="1">
        <v>4</v>
      </c>
      <c r="M498" s="1" t="s">
        <v>86</v>
      </c>
      <c r="O498" s="1" t="s">
        <v>137</v>
      </c>
      <c r="P498" s="1" t="s">
        <v>124</v>
      </c>
      <c r="Q498" s="16">
        <v>14</v>
      </c>
      <c r="R498" s="16">
        <v>12</v>
      </c>
      <c r="S498" s="16">
        <v>6</v>
      </c>
      <c r="T498" s="1">
        <v>5</v>
      </c>
      <c r="AT498" s="1">
        <v>3</v>
      </c>
      <c r="BQ498" s="16">
        <v>5</v>
      </c>
      <c r="BS498" s="18">
        <v>5</v>
      </c>
      <c r="BT498" s="1" t="s">
        <v>107</v>
      </c>
      <c r="BW498" s="14">
        <f t="shared" si="78"/>
        <v>5</v>
      </c>
      <c r="BX498" s="15" t="str">
        <f t="shared" si="79"/>
        <v/>
      </c>
      <c r="BY498" s="15">
        <f t="shared" si="80"/>
        <v>5</v>
      </c>
      <c r="BZ498" s="14" t="str">
        <f t="shared" si="81"/>
        <v/>
      </c>
      <c r="CA498" s="14">
        <f t="shared" si="82"/>
        <v>5</v>
      </c>
      <c r="CB498" s="14" t="str">
        <f t="shared" si="83"/>
        <v/>
      </c>
      <c r="CC498" s="14" t="str">
        <f t="shared" si="84"/>
        <v/>
      </c>
      <c r="CD498" s="14" t="str">
        <f t="shared" si="85"/>
        <v/>
      </c>
      <c r="CE498" s="14" t="str">
        <f t="shared" si="86"/>
        <v/>
      </c>
      <c r="CF498" s="14" t="str">
        <f t="shared" si="87"/>
        <v>Y</v>
      </c>
    </row>
    <row r="499" spans="1:84" x14ac:dyDescent="0.3">
      <c r="A499" s="1">
        <v>2017</v>
      </c>
      <c r="B499" s="1">
        <v>12</v>
      </c>
      <c r="C499" s="1">
        <v>4</v>
      </c>
      <c r="D499" s="1" t="str">
        <f t="shared" si="77"/>
        <v>12/4/2017</v>
      </c>
      <c r="E499" s="1" t="s">
        <v>98</v>
      </c>
      <c r="F499" s="1" t="s">
        <v>145</v>
      </c>
      <c r="G499" s="12" t="str">
        <f>VLOOKUP($F499,[1]SITES!$A$1:$I$35,6,FALSE)</f>
        <v>Midshelf</v>
      </c>
      <c r="H499" s="12" t="str">
        <f>VLOOKUP($F499,[1]SITES!$A$1:$I$35,7,FALSE)</f>
        <v>Island</v>
      </c>
      <c r="I499" s="12" t="str">
        <f>VLOOKUP($F499,[1]SITES!$A$1:$I$35,8,FALSE)</f>
        <v>Offshore</v>
      </c>
      <c r="J499" s="1" t="s">
        <v>85</v>
      </c>
      <c r="K499" s="16">
        <v>2017</v>
      </c>
      <c r="L499" s="1">
        <v>5</v>
      </c>
      <c r="M499" s="1" t="s">
        <v>86</v>
      </c>
      <c r="O499" s="1" t="s">
        <v>137</v>
      </c>
      <c r="P499" s="1" t="s">
        <v>111</v>
      </c>
      <c r="Q499" s="16">
        <v>17</v>
      </c>
      <c r="R499" s="16">
        <v>15</v>
      </c>
      <c r="S499" s="16">
        <v>25</v>
      </c>
      <c r="Y499" s="1" t="s">
        <v>141</v>
      </c>
      <c r="Z499" s="1">
        <v>5</v>
      </c>
      <c r="BQ499" s="16">
        <v>15</v>
      </c>
      <c r="BW499" s="14" t="str">
        <f t="shared" si="78"/>
        <v/>
      </c>
      <c r="BX499" s="15" t="str">
        <f t="shared" si="79"/>
        <v/>
      </c>
      <c r="BY499" s="15">
        <f t="shared" si="80"/>
        <v>15</v>
      </c>
      <c r="BZ499" s="14" t="str">
        <f t="shared" si="81"/>
        <v/>
      </c>
      <c r="CA499" s="14">
        <f t="shared" si="82"/>
        <v>5</v>
      </c>
      <c r="CB499" s="14" t="str">
        <f t="shared" si="83"/>
        <v/>
      </c>
      <c r="CC499" s="14" t="str">
        <f t="shared" si="84"/>
        <v/>
      </c>
      <c r="CD499" s="14" t="str">
        <f t="shared" si="85"/>
        <v/>
      </c>
      <c r="CE499" s="14" t="str">
        <f t="shared" si="86"/>
        <v/>
      </c>
      <c r="CF499" s="14" t="str">
        <f t="shared" si="87"/>
        <v>N</v>
      </c>
    </row>
    <row r="500" spans="1:84" x14ac:dyDescent="0.3">
      <c r="A500" s="1">
        <v>2017</v>
      </c>
      <c r="B500" s="1">
        <v>12</v>
      </c>
      <c r="C500" s="1">
        <v>4</v>
      </c>
      <c r="D500" s="1" t="str">
        <f t="shared" si="77"/>
        <v>12/4/2017</v>
      </c>
      <c r="E500" s="1" t="s">
        <v>98</v>
      </c>
      <c r="F500" s="1" t="s">
        <v>145</v>
      </c>
      <c r="G500" s="12" t="str">
        <f>VLOOKUP($F500,[1]SITES!$A$1:$I$35,6,FALSE)</f>
        <v>Midshelf</v>
      </c>
      <c r="H500" s="12" t="str">
        <f>VLOOKUP($F500,[1]SITES!$A$1:$I$35,7,FALSE)</f>
        <v>Island</v>
      </c>
      <c r="I500" s="12" t="str">
        <f>VLOOKUP($F500,[1]SITES!$A$1:$I$35,8,FALSE)</f>
        <v>Offshore</v>
      </c>
      <c r="J500" s="1" t="s">
        <v>85</v>
      </c>
      <c r="K500" s="16">
        <v>2017</v>
      </c>
      <c r="L500" s="1">
        <v>5</v>
      </c>
      <c r="M500" s="1" t="s">
        <v>86</v>
      </c>
      <c r="O500" s="1" t="s">
        <v>137</v>
      </c>
      <c r="P500" s="1" t="s">
        <v>130</v>
      </c>
      <c r="Q500" s="16">
        <v>12</v>
      </c>
      <c r="R500" s="16">
        <v>7</v>
      </c>
      <c r="S500" s="16">
        <v>4</v>
      </c>
      <c r="Y500" s="1" t="s">
        <v>141</v>
      </c>
      <c r="Z500" s="1">
        <v>5</v>
      </c>
      <c r="BQ500" s="16">
        <v>5</v>
      </c>
      <c r="BW500" s="14" t="str">
        <f t="shared" si="78"/>
        <v/>
      </c>
      <c r="BX500" s="15" t="str">
        <f t="shared" si="79"/>
        <v/>
      </c>
      <c r="BY500" s="15">
        <f t="shared" si="80"/>
        <v>5</v>
      </c>
      <c r="BZ500" s="14" t="str">
        <f t="shared" si="81"/>
        <v/>
      </c>
      <c r="CA500" s="14">
        <f t="shared" si="82"/>
        <v>5</v>
      </c>
      <c r="CB500" s="14" t="str">
        <f t="shared" si="83"/>
        <v/>
      </c>
      <c r="CC500" s="14" t="str">
        <f t="shared" si="84"/>
        <v/>
      </c>
      <c r="CD500" s="14" t="str">
        <f t="shared" si="85"/>
        <v/>
      </c>
      <c r="CE500" s="14" t="str">
        <f t="shared" si="86"/>
        <v/>
      </c>
      <c r="CF500" s="14" t="str">
        <f t="shared" si="87"/>
        <v>N</v>
      </c>
    </row>
    <row r="501" spans="1:84" x14ac:dyDescent="0.3">
      <c r="A501" s="1">
        <v>2017</v>
      </c>
      <c r="B501" s="1">
        <v>12</v>
      </c>
      <c r="C501" s="1">
        <v>4</v>
      </c>
      <c r="D501" s="1" t="str">
        <f t="shared" si="77"/>
        <v>12/4/2017</v>
      </c>
      <c r="E501" s="1" t="s">
        <v>98</v>
      </c>
      <c r="F501" s="1" t="s">
        <v>145</v>
      </c>
      <c r="G501" s="12" t="str">
        <f>VLOOKUP($F501,[1]SITES!$A$1:$I$35,6,FALSE)</f>
        <v>Midshelf</v>
      </c>
      <c r="H501" s="12" t="str">
        <f>VLOOKUP($F501,[1]SITES!$A$1:$I$35,7,FALSE)</f>
        <v>Island</v>
      </c>
      <c r="I501" s="12" t="str">
        <f>VLOOKUP($F501,[1]SITES!$A$1:$I$35,8,FALSE)</f>
        <v>Offshore</v>
      </c>
      <c r="J501" s="1" t="s">
        <v>85</v>
      </c>
      <c r="K501" s="16">
        <v>2017</v>
      </c>
      <c r="L501" s="1">
        <v>5</v>
      </c>
      <c r="M501" s="1" t="s">
        <v>86</v>
      </c>
      <c r="O501" s="1" t="s">
        <v>137</v>
      </c>
      <c r="P501" s="1" t="s">
        <v>105</v>
      </c>
      <c r="Q501" s="16">
        <v>110</v>
      </c>
      <c r="R501" s="16">
        <v>59</v>
      </c>
      <c r="S501" s="16">
        <v>60</v>
      </c>
      <c r="Y501" s="1" t="s">
        <v>141</v>
      </c>
      <c r="Z501" s="1">
        <v>5</v>
      </c>
      <c r="BG501" s="17" t="s">
        <v>221</v>
      </c>
      <c r="BQ501" s="16">
        <v>90</v>
      </c>
      <c r="BS501" s="18">
        <v>20</v>
      </c>
      <c r="BT501" s="1" t="s">
        <v>107</v>
      </c>
      <c r="BW501" s="14">
        <f t="shared" si="78"/>
        <v>20</v>
      </c>
      <c r="BX501" s="15" t="str">
        <f t="shared" si="79"/>
        <v/>
      </c>
      <c r="BY501" s="15">
        <f t="shared" si="80"/>
        <v>90</v>
      </c>
      <c r="BZ501" s="14" t="str">
        <f t="shared" si="81"/>
        <v/>
      </c>
      <c r="CA501" s="14">
        <f t="shared" si="82"/>
        <v>5</v>
      </c>
      <c r="CB501" s="14" t="str">
        <f t="shared" si="83"/>
        <v/>
      </c>
      <c r="CC501" s="14" t="str">
        <f t="shared" si="84"/>
        <v/>
      </c>
      <c r="CD501" s="14" t="str">
        <f t="shared" si="85"/>
        <v/>
      </c>
      <c r="CE501" s="14" t="str">
        <f t="shared" si="86"/>
        <v/>
      </c>
      <c r="CF501" s="14" t="str">
        <f t="shared" si="87"/>
        <v>Y</v>
      </c>
    </row>
    <row r="502" spans="1:84" x14ac:dyDescent="0.3">
      <c r="A502" s="1">
        <v>2017</v>
      </c>
      <c r="B502" s="1">
        <v>12</v>
      </c>
      <c r="C502" s="1">
        <v>4</v>
      </c>
      <c r="D502" s="1" t="str">
        <f t="shared" si="77"/>
        <v>12/4/2017</v>
      </c>
      <c r="E502" s="1" t="s">
        <v>98</v>
      </c>
      <c r="F502" s="1" t="s">
        <v>145</v>
      </c>
      <c r="G502" s="12" t="str">
        <f>VLOOKUP($F502,[1]SITES!$A$1:$I$35,6,FALSE)</f>
        <v>Midshelf</v>
      </c>
      <c r="H502" s="12" t="str">
        <f>VLOOKUP($F502,[1]SITES!$A$1:$I$35,7,FALSE)</f>
        <v>Island</v>
      </c>
      <c r="I502" s="12" t="str">
        <f>VLOOKUP($F502,[1]SITES!$A$1:$I$35,8,FALSE)</f>
        <v>Offshore</v>
      </c>
      <c r="J502" s="1" t="s">
        <v>85</v>
      </c>
      <c r="K502" s="16">
        <v>2017</v>
      </c>
      <c r="L502" s="1">
        <v>5</v>
      </c>
      <c r="M502" s="1" t="s">
        <v>86</v>
      </c>
      <c r="O502" s="1" t="s">
        <v>137</v>
      </c>
      <c r="P502" s="1" t="s">
        <v>111</v>
      </c>
      <c r="Q502" s="16">
        <v>18</v>
      </c>
      <c r="R502" s="16">
        <v>15</v>
      </c>
      <c r="S502" s="16">
        <v>16</v>
      </c>
      <c r="T502" s="1">
        <v>5</v>
      </c>
      <c r="BG502" s="17" t="s">
        <v>224</v>
      </c>
      <c r="BQ502" s="16">
        <v>80</v>
      </c>
      <c r="BW502" s="14" t="str">
        <f t="shared" si="78"/>
        <v/>
      </c>
      <c r="BX502" s="15" t="str">
        <f t="shared" si="79"/>
        <v/>
      </c>
      <c r="BY502" s="15">
        <f t="shared" si="80"/>
        <v>80</v>
      </c>
      <c r="BZ502" s="14" t="str">
        <f t="shared" si="81"/>
        <v/>
      </c>
      <c r="CA502" s="14">
        <f t="shared" si="82"/>
        <v>5</v>
      </c>
      <c r="CB502" s="14" t="str">
        <f t="shared" si="83"/>
        <v/>
      </c>
      <c r="CC502" s="14" t="str">
        <f t="shared" si="84"/>
        <v/>
      </c>
      <c r="CD502" s="14" t="str">
        <f t="shared" si="85"/>
        <v/>
      </c>
      <c r="CE502" s="14" t="str">
        <f t="shared" si="86"/>
        <v/>
      </c>
      <c r="CF502" s="14" t="str">
        <f t="shared" si="87"/>
        <v>N</v>
      </c>
    </row>
    <row r="503" spans="1:84" x14ac:dyDescent="0.3">
      <c r="A503" s="1">
        <v>2017</v>
      </c>
      <c r="B503" s="1">
        <v>12</v>
      </c>
      <c r="C503" s="1">
        <v>4</v>
      </c>
      <c r="D503" s="1" t="str">
        <f t="shared" si="77"/>
        <v>12/4/2017</v>
      </c>
      <c r="E503" s="1" t="s">
        <v>98</v>
      </c>
      <c r="F503" s="1" t="s">
        <v>145</v>
      </c>
      <c r="G503" s="12" t="str">
        <f>VLOOKUP($F503,[1]SITES!$A$1:$I$35,6,FALSE)</f>
        <v>Midshelf</v>
      </c>
      <c r="H503" s="12" t="str">
        <f>VLOOKUP($F503,[1]SITES!$A$1:$I$35,7,FALSE)</f>
        <v>Island</v>
      </c>
      <c r="I503" s="12" t="str">
        <f>VLOOKUP($F503,[1]SITES!$A$1:$I$35,8,FALSE)</f>
        <v>Offshore</v>
      </c>
      <c r="J503" s="1" t="s">
        <v>85</v>
      </c>
      <c r="K503" s="16">
        <v>2017</v>
      </c>
      <c r="L503" s="1">
        <v>6</v>
      </c>
      <c r="M503" s="1" t="s">
        <v>86</v>
      </c>
      <c r="O503" s="1" t="s">
        <v>137</v>
      </c>
      <c r="P503" s="1" t="s">
        <v>124</v>
      </c>
      <c r="Q503" s="16">
        <v>21</v>
      </c>
      <c r="R503" s="16">
        <v>17</v>
      </c>
      <c r="S503" s="16">
        <v>8</v>
      </c>
      <c r="Y503" s="1" t="s">
        <v>128</v>
      </c>
      <c r="Z503" s="1">
        <v>5</v>
      </c>
      <c r="AT503" s="1">
        <v>5</v>
      </c>
      <c r="BJ503" s="1">
        <v>25</v>
      </c>
      <c r="BQ503" s="16">
        <v>10</v>
      </c>
      <c r="BS503" s="18">
        <v>5</v>
      </c>
      <c r="BT503" s="1" t="s">
        <v>107</v>
      </c>
      <c r="BW503" s="14">
        <f t="shared" si="78"/>
        <v>5</v>
      </c>
      <c r="BX503" s="15">
        <f t="shared" si="79"/>
        <v>25</v>
      </c>
      <c r="BY503" s="15">
        <f t="shared" si="80"/>
        <v>10</v>
      </c>
      <c r="BZ503" s="14" t="str">
        <f t="shared" si="81"/>
        <v/>
      </c>
      <c r="CA503" s="14">
        <f t="shared" si="82"/>
        <v>5</v>
      </c>
      <c r="CB503" s="14" t="str">
        <f t="shared" si="83"/>
        <v/>
      </c>
      <c r="CC503" s="14" t="str">
        <f t="shared" si="84"/>
        <v/>
      </c>
      <c r="CD503" s="14" t="str">
        <f t="shared" si="85"/>
        <v/>
      </c>
      <c r="CE503" s="14" t="str">
        <f t="shared" si="86"/>
        <v/>
      </c>
      <c r="CF503" s="14" t="str">
        <f t="shared" si="87"/>
        <v>Y</v>
      </c>
    </row>
    <row r="504" spans="1:84" x14ac:dyDescent="0.3">
      <c r="A504" s="1">
        <v>2017</v>
      </c>
      <c r="B504" s="1">
        <v>12</v>
      </c>
      <c r="C504" s="1">
        <v>4</v>
      </c>
      <c r="D504" s="1" t="str">
        <f t="shared" si="77"/>
        <v>12/4/2017</v>
      </c>
      <c r="E504" s="1" t="s">
        <v>98</v>
      </c>
      <c r="F504" s="1" t="s">
        <v>145</v>
      </c>
      <c r="G504" s="12" t="str">
        <f>VLOOKUP($F504,[1]SITES!$A$1:$I$35,6,FALSE)</f>
        <v>Midshelf</v>
      </c>
      <c r="H504" s="12" t="str">
        <f>VLOOKUP($F504,[1]SITES!$A$1:$I$35,7,FALSE)</f>
        <v>Island</v>
      </c>
      <c r="I504" s="12" t="str">
        <f>VLOOKUP($F504,[1]SITES!$A$1:$I$35,8,FALSE)</f>
        <v>Offshore</v>
      </c>
      <c r="J504" s="1" t="s">
        <v>85</v>
      </c>
      <c r="K504" s="16">
        <v>2017</v>
      </c>
      <c r="L504" s="1">
        <v>6</v>
      </c>
      <c r="M504" s="1" t="s">
        <v>86</v>
      </c>
      <c r="O504" s="1" t="s">
        <v>137</v>
      </c>
      <c r="P504" s="1" t="s">
        <v>131</v>
      </c>
      <c r="Q504" s="16">
        <v>109</v>
      </c>
      <c r="R504" s="16">
        <v>50</v>
      </c>
      <c r="S504" s="16">
        <v>65</v>
      </c>
      <c r="BG504" s="17" t="s">
        <v>225</v>
      </c>
      <c r="BQ504" s="16">
        <v>30</v>
      </c>
      <c r="BR504" s="16">
        <v>3</v>
      </c>
      <c r="BW504" s="14" t="str">
        <f t="shared" si="78"/>
        <v/>
      </c>
      <c r="BX504" s="15" t="str">
        <f t="shared" si="79"/>
        <v/>
      </c>
      <c r="BY504" s="15">
        <f t="shared" si="80"/>
        <v>33</v>
      </c>
      <c r="BZ504" s="14" t="str">
        <f t="shared" si="81"/>
        <v/>
      </c>
      <c r="CA504" s="14" t="str">
        <f t="shared" si="82"/>
        <v/>
      </c>
      <c r="CB504" s="14" t="str">
        <f t="shared" si="83"/>
        <v/>
      </c>
      <c r="CC504" s="14" t="str">
        <f t="shared" si="84"/>
        <v/>
      </c>
      <c r="CD504" s="14" t="str">
        <f t="shared" si="85"/>
        <v/>
      </c>
      <c r="CE504" s="14" t="str">
        <f t="shared" si="86"/>
        <v/>
      </c>
      <c r="CF504" s="14" t="str">
        <f t="shared" si="87"/>
        <v>N</v>
      </c>
    </row>
    <row r="505" spans="1:84" x14ac:dyDescent="0.3">
      <c r="A505" s="1">
        <v>2017</v>
      </c>
      <c r="B505" s="1">
        <v>12</v>
      </c>
      <c r="C505" s="1">
        <v>4</v>
      </c>
      <c r="D505" s="1" t="str">
        <f t="shared" si="77"/>
        <v>12/4/2017</v>
      </c>
      <c r="E505" s="1" t="s">
        <v>98</v>
      </c>
      <c r="F505" s="1" t="s">
        <v>145</v>
      </c>
      <c r="G505" s="12" t="str">
        <f>VLOOKUP($F505,[1]SITES!$A$1:$I$35,6,FALSE)</f>
        <v>Midshelf</v>
      </c>
      <c r="H505" s="12" t="str">
        <f>VLOOKUP($F505,[1]SITES!$A$1:$I$35,7,FALSE)</f>
        <v>Island</v>
      </c>
      <c r="I505" s="12" t="str">
        <f>VLOOKUP($F505,[1]SITES!$A$1:$I$35,8,FALSE)</f>
        <v>Offshore</v>
      </c>
      <c r="J505" s="1" t="s">
        <v>85</v>
      </c>
      <c r="K505" s="16">
        <v>2017</v>
      </c>
      <c r="L505" s="1">
        <v>6</v>
      </c>
      <c r="M505" s="1" t="s">
        <v>86</v>
      </c>
      <c r="O505" s="1" t="s">
        <v>137</v>
      </c>
      <c r="P505" s="1" t="s">
        <v>105</v>
      </c>
      <c r="Q505" s="16">
        <v>110</v>
      </c>
      <c r="R505" s="16">
        <v>75</v>
      </c>
      <c r="S505" s="16">
        <v>50</v>
      </c>
      <c r="Y505" s="1" t="s">
        <v>141</v>
      </c>
      <c r="Z505" s="1">
        <v>10</v>
      </c>
      <c r="BQ505" s="16">
        <v>85</v>
      </c>
      <c r="BW505" s="14" t="str">
        <f t="shared" si="78"/>
        <v/>
      </c>
      <c r="BX505" s="15" t="str">
        <f t="shared" si="79"/>
        <v/>
      </c>
      <c r="BY505" s="15">
        <f t="shared" si="80"/>
        <v>85</v>
      </c>
      <c r="BZ505" s="14" t="str">
        <f t="shared" si="81"/>
        <v/>
      </c>
      <c r="CA505" s="14">
        <f t="shared" si="82"/>
        <v>10</v>
      </c>
      <c r="CB505" s="14" t="str">
        <f t="shared" si="83"/>
        <v/>
      </c>
      <c r="CC505" s="14" t="str">
        <f t="shared" si="84"/>
        <v/>
      </c>
      <c r="CD505" s="14" t="str">
        <f t="shared" si="85"/>
        <v/>
      </c>
      <c r="CE505" s="14" t="str">
        <f t="shared" si="86"/>
        <v/>
      </c>
      <c r="CF505" s="14" t="str">
        <f t="shared" si="87"/>
        <v>N</v>
      </c>
    </row>
    <row r="506" spans="1:84" x14ac:dyDescent="0.3">
      <c r="A506" s="1">
        <v>2017</v>
      </c>
      <c r="B506" s="1">
        <v>12</v>
      </c>
      <c r="C506" s="1">
        <v>4</v>
      </c>
      <c r="D506" s="1" t="str">
        <f t="shared" si="77"/>
        <v>12/4/2017</v>
      </c>
      <c r="E506" s="1" t="s">
        <v>98</v>
      </c>
      <c r="F506" s="1" t="s">
        <v>145</v>
      </c>
      <c r="G506" s="12" t="str">
        <f>VLOOKUP($F506,[1]SITES!$A$1:$I$35,6,FALSE)</f>
        <v>Midshelf</v>
      </c>
      <c r="H506" s="12" t="str">
        <f>VLOOKUP($F506,[1]SITES!$A$1:$I$35,7,FALSE)</f>
        <v>Island</v>
      </c>
      <c r="I506" s="12" t="str">
        <f>VLOOKUP($F506,[1]SITES!$A$1:$I$35,8,FALSE)</f>
        <v>Offshore</v>
      </c>
      <c r="J506" s="1" t="s">
        <v>85</v>
      </c>
      <c r="K506" s="16">
        <v>2017</v>
      </c>
      <c r="L506" s="1">
        <v>6</v>
      </c>
      <c r="M506" s="1" t="s">
        <v>86</v>
      </c>
      <c r="O506" s="1" t="s">
        <v>137</v>
      </c>
      <c r="P506" s="1" t="s">
        <v>105</v>
      </c>
      <c r="Q506" s="16">
        <v>34</v>
      </c>
      <c r="R506" s="16">
        <v>32</v>
      </c>
      <c r="S506" s="16">
        <v>12</v>
      </c>
      <c r="Y506" s="1" t="s">
        <v>141</v>
      </c>
      <c r="Z506" s="1">
        <v>5</v>
      </c>
      <c r="BQ506" s="16">
        <v>7</v>
      </c>
      <c r="BR506" s="16">
        <v>2</v>
      </c>
      <c r="BW506" s="14" t="str">
        <f t="shared" si="78"/>
        <v/>
      </c>
      <c r="BX506" s="15" t="str">
        <f t="shared" si="79"/>
        <v/>
      </c>
      <c r="BY506" s="15">
        <f t="shared" si="80"/>
        <v>9</v>
      </c>
      <c r="BZ506" s="14" t="str">
        <f t="shared" si="81"/>
        <v/>
      </c>
      <c r="CA506" s="14">
        <f t="shared" si="82"/>
        <v>5</v>
      </c>
      <c r="CB506" s="14" t="str">
        <f t="shared" si="83"/>
        <v/>
      </c>
      <c r="CC506" s="14" t="str">
        <f t="shared" si="84"/>
        <v/>
      </c>
      <c r="CD506" s="14" t="str">
        <f t="shared" si="85"/>
        <v/>
      </c>
      <c r="CE506" s="14" t="str">
        <f t="shared" si="86"/>
        <v/>
      </c>
      <c r="CF506" s="14" t="str">
        <f t="shared" si="87"/>
        <v>N</v>
      </c>
    </row>
    <row r="507" spans="1:84" x14ac:dyDescent="0.3">
      <c r="A507" s="1">
        <v>2017</v>
      </c>
      <c r="B507" s="1">
        <v>12</v>
      </c>
      <c r="C507" s="1">
        <v>4</v>
      </c>
      <c r="D507" s="1" t="str">
        <f t="shared" si="77"/>
        <v>12/4/2017</v>
      </c>
      <c r="E507" s="1" t="s">
        <v>98</v>
      </c>
      <c r="F507" s="1" t="s">
        <v>145</v>
      </c>
      <c r="G507" s="12" t="str">
        <f>VLOOKUP($F507,[1]SITES!$A$1:$I$35,6,FALSE)</f>
        <v>Midshelf</v>
      </c>
      <c r="H507" s="12" t="str">
        <f>VLOOKUP($F507,[1]SITES!$A$1:$I$35,7,FALSE)</f>
        <v>Island</v>
      </c>
      <c r="I507" s="12" t="str">
        <f>VLOOKUP($F507,[1]SITES!$A$1:$I$35,8,FALSE)</f>
        <v>Offshore</v>
      </c>
      <c r="J507" s="1" t="s">
        <v>85</v>
      </c>
      <c r="K507" s="16">
        <v>2017</v>
      </c>
      <c r="L507" s="1">
        <v>6</v>
      </c>
      <c r="M507" s="1" t="s">
        <v>86</v>
      </c>
      <c r="O507" s="1" t="s">
        <v>137</v>
      </c>
      <c r="P507" s="1" t="s">
        <v>124</v>
      </c>
      <c r="Q507" s="16">
        <v>59</v>
      </c>
      <c r="R507" s="16">
        <v>39</v>
      </c>
      <c r="S507" s="16">
        <v>24</v>
      </c>
      <c r="AI507" s="1">
        <v>10</v>
      </c>
      <c r="AY507" s="1" t="s">
        <v>50</v>
      </c>
      <c r="AZ507" s="1">
        <v>1</v>
      </c>
      <c r="BI507" s="1">
        <v>25</v>
      </c>
      <c r="BJ507" s="1">
        <v>60</v>
      </c>
      <c r="BQ507" s="16">
        <v>35</v>
      </c>
      <c r="BR507" s="16">
        <v>10</v>
      </c>
      <c r="BS507" s="18">
        <v>10</v>
      </c>
      <c r="BT507" s="1" t="s">
        <v>107</v>
      </c>
      <c r="BW507" s="14">
        <f t="shared" si="78"/>
        <v>10</v>
      </c>
      <c r="BX507" s="15">
        <f t="shared" si="79"/>
        <v>85</v>
      </c>
      <c r="BY507" s="15">
        <f t="shared" si="80"/>
        <v>45</v>
      </c>
      <c r="BZ507" s="14" t="str">
        <f t="shared" si="81"/>
        <v/>
      </c>
      <c r="CA507" s="14" t="str">
        <f t="shared" si="82"/>
        <v/>
      </c>
      <c r="CB507" s="14" t="str">
        <f t="shared" si="83"/>
        <v/>
      </c>
      <c r="CC507" s="14" t="str">
        <f t="shared" si="84"/>
        <v/>
      </c>
      <c r="CD507" s="14" t="str">
        <f t="shared" si="85"/>
        <v/>
      </c>
      <c r="CE507" s="14" t="str">
        <f t="shared" si="86"/>
        <v/>
      </c>
      <c r="CF507" s="14" t="str">
        <f t="shared" si="87"/>
        <v>Y</v>
      </c>
    </row>
    <row r="508" spans="1:84" x14ac:dyDescent="0.3">
      <c r="A508" s="1">
        <v>2017</v>
      </c>
      <c r="B508" s="1">
        <v>12</v>
      </c>
      <c r="C508" s="1">
        <v>4</v>
      </c>
      <c r="D508" s="1" t="str">
        <f t="shared" si="77"/>
        <v>12/4/2017</v>
      </c>
      <c r="E508" s="1" t="s">
        <v>98</v>
      </c>
      <c r="F508" s="1" t="s">
        <v>145</v>
      </c>
      <c r="G508" s="12" t="str">
        <f>VLOOKUP($F508,[1]SITES!$A$1:$I$35,6,FALSE)</f>
        <v>Midshelf</v>
      </c>
      <c r="H508" s="12" t="str">
        <f>VLOOKUP($F508,[1]SITES!$A$1:$I$35,7,FALSE)</f>
        <v>Island</v>
      </c>
      <c r="I508" s="12" t="str">
        <f>VLOOKUP($F508,[1]SITES!$A$1:$I$35,8,FALSE)</f>
        <v>Offshore</v>
      </c>
      <c r="J508" s="1" t="s">
        <v>85</v>
      </c>
      <c r="K508" s="16">
        <v>2017</v>
      </c>
      <c r="L508" s="1">
        <v>6</v>
      </c>
      <c r="M508" s="1" t="s">
        <v>86</v>
      </c>
      <c r="O508" s="1" t="s">
        <v>137</v>
      </c>
      <c r="P508" s="1" t="s">
        <v>132</v>
      </c>
      <c r="Q508" s="16">
        <v>26</v>
      </c>
      <c r="R508" s="16">
        <v>23</v>
      </c>
      <c r="S508" s="16">
        <v>6</v>
      </c>
      <c r="T508" s="1">
        <v>3</v>
      </c>
      <c r="BQ508" s="16">
        <v>5</v>
      </c>
      <c r="BW508" s="14" t="str">
        <f t="shared" si="78"/>
        <v/>
      </c>
      <c r="BX508" s="15" t="str">
        <f t="shared" si="79"/>
        <v/>
      </c>
      <c r="BY508" s="15">
        <f t="shared" si="80"/>
        <v>5</v>
      </c>
      <c r="BZ508" s="14" t="str">
        <f t="shared" si="81"/>
        <v/>
      </c>
      <c r="CA508" s="14">
        <f t="shared" si="82"/>
        <v>3</v>
      </c>
      <c r="CB508" s="14" t="str">
        <f t="shared" si="83"/>
        <v/>
      </c>
      <c r="CC508" s="14" t="str">
        <f t="shared" si="84"/>
        <v/>
      </c>
      <c r="CD508" s="14" t="str">
        <f t="shared" si="85"/>
        <v/>
      </c>
      <c r="CE508" s="14" t="str">
        <f t="shared" si="86"/>
        <v/>
      </c>
      <c r="CF508" s="14" t="str">
        <f t="shared" si="87"/>
        <v>N</v>
      </c>
    </row>
    <row r="509" spans="1:84" x14ac:dyDescent="0.3">
      <c r="A509" s="1">
        <v>2017</v>
      </c>
      <c r="B509" s="1">
        <v>12</v>
      </c>
      <c r="C509" s="1">
        <v>4</v>
      </c>
      <c r="D509" s="1" t="str">
        <f t="shared" si="77"/>
        <v>12/4/2017</v>
      </c>
      <c r="E509" s="1" t="s">
        <v>98</v>
      </c>
      <c r="F509" s="1" t="s">
        <v>145</v>
      </c>
      <c r="G509" s="12" t="str">
        <f>VLOOKUP($F509,[1]SITES!$A$1:$I$35,6,FALSE)</f>
        <v>Midshelf</v>
      </c>
      <c r="H509" s="12" t="str">
        <f>VLOOKUP($F509,[1]SITES!$A$1:$I$35,7,FALSE)</f>
        <v>Island</v>
      </c>
      <c r="I509" s="12" t="str">
        <f>VLOOKUP($F509,[1]SITES!$A$1:$I$35,8,FALSE)</f>
        <v>Offshore</v>
      </c>
      <c r="J509" s="1" t="s">
        <v>85</v>
      </c>
      <c r="K509" s="16">
        <v>2017</v>
      </c>
      <c r="L509" s="1">
        <v>6</v>
      </c>
      <c r="M509" s="1" t="s">
        <v>86</v>
      </c>
      <c r="O509" s="1" t="s">
        <v>137</v>
      </c>
      <c r="P509" s="1" t="s">
        <v>99</v>
      </c>
      <c r="Q509" s="16">
        <v>24</v>
      </c>
      <c r="R509" s="16">
        <v>7</v>
      </c>
      <c r="S509" s="16">
        <v>28</v>
      </c>
      <c r="T509" s="1">
        <v>10</v>
      </c>
      <c r="BR509" s="16">
        <v>25</v>
      </c>
      <c r="BS509" s="18">
        <v>20</v>
      </c>
      <c r="BT509" s="13" t="s">
        <v>125</v>
      </c>
      <c r="BW509" s="14">
        <f t="shared" si="78"/>
        <v>20</v>
      </c>
      <c r="BX509" s="15" t="str">
        <f t="shared" si="79"/>
        <v/>
      </c>
      <c r="BY509" s="15">
        <f t="shared" si="80"/>
        <v>25</v>
      </c>
      <c r="BZ509" s="14" t="str">
        <f t="shared" si="81"/>
        <v/>
      </c>
      <c r="CA509" s="14">
        <f t="shared" si="82"/>
        <v>10</v>
      </c>
      <c r="CB509" s="14" t="str">
        <f t="shared" si="83"/>
        <v/>
      </c>
      <c r="CC509" s="14" t="str">
        <f t="shared" si="84"/>
        <v/>
      </c>
      <c r="CD509" s="14" t="str">
        <f t="shared" si="85"/>
        <v/>
      </c>
      <c r="CE509" s="14" t="str">
        <f t="shared" si="86"/>
        <v/>
      </c>
      <c r="CF509" s="14" t="str">
        <f t="shared" si="87"/>
        <v>Y</v>
      </c>
    </row>
    <row r="510" spans="1:84" x14ac:dyDescent="0.3">
      <c r="A510" s="1">
        <v>2017</v>
      </c>
      <c r="B510" s="1">
        <v>12</v>
      </c>
      <c r="C510" s="1">
        <v>4</v>
      </c>
      <c r="D510" s="1" t="str">
        <f t="shared" si="77"/>
        <v>12/4/2017</v>
      </c>
      <c r="E510" s="1" t="s">
        <v>98</v>
      </c>
      <c r="F510" s="1" t="s">
        <v>145</v>
      </c>
      <c r="G510" s="12" t="str">
        <f>VLOOKUP($F510,[1]SITES!$A$1:$I$35,6,FALSE)</f>
        <v>Midshelf</v>
      </c>
      <c r="H510" s="12" t="str">
        <f>VLOOKUP($F510,[1]SITES!$A$1:$I$35,7,FALSE)</f>
        <v>Island</v>
      </c>
      <c r="I510" s="12" t="str">
        <f>VLOOKUP($F510,[1]SITES!$A$1:$I$35,8,FALSE)</f>
        <v>Offshore</v>
      </c>
      <c r="J510" s="1" t="s">
        <v>85</v>
      </c>
      <c r="K510" s="16">
        <v>2017</v>
      </c>
      <c r="L510" s="1">
        <v>6</v>
      </c>
      <c r="M510" s="1" t="s">
        <v>86</v>
      </c>
      <c r="O510" s="1" t="s">
        <v>137</v>
      </c>
      <c r="P510" s="1" t="s">
        <v>124</v>
      </c>
      <c r="Q510" s="16">
        <v>62</v>
      </c>
      <c r="R510" s="16">
        <v>34</v>
      </c>
      <c r="S510" s="16">
        <v>26</v>
      </c>
      <c r="Y510" s="1" t="s">
        <v>141</v>
      </c>
      <c r="Z510" s="1">
        <v>10</v>
      </c>
      <c r="BJ510" s="1">
        <v>40</v>
      </c>
      <c r="BQ510" s="16">
        <v>80</v>
      </c>
      <c r="BS510" s="18">
        <v>5</v>
      </c>
      <c r="BT510" s="1" t="s">
        <v>107</v>
      </c>
      <c r="BW510" s="14">
        <f t="shared" si="78"/>
        <v>5</v>
      </c>
      <c r="BX510" s="15">
        <f t="shared" si="79"/>
        <v>40</v>
      </c>
      <c r="BY510" s="15">
        <f t="shared" si="80"/>
        <v>80</v>
      </c>
      <c r="BZ510" s="14" t="str">
        <f t="shared" si="81"/>
        <v/>
      </c>
      <c r="CA510" s="14">
        <f t="shared" si="82"/>
        <v>10</v>
      </c>
      <c r="CB510" s="14" t="str">
        <f t="shared" si="83"/>
        <v/>
      </c>
      <c r="CC510" s="14" t="str">
        <f t="shared" si="84"/>
        <v/>
      </c>
      <c r="CD510" s="14" t="str">
        <f t="shared" si="85"/>
        <v/>
      </c>
      <c r="CE510" s="14" t="str">
        <f t="shared" si="86"/>
        <v/>
      </c>
      <c r="CF510" s="14" t="str">
        <f t="shared" si="87"/>
        <v>Y</v>
      </c>
    </row>
    <row r="511" spans="1:84" x14ac:dyDescent="0.3">
      <c r="A511" s="1">
        <v>2017</v>
      </c>
      <c r="B511" s="1">
        <v>12</v>
      </c>
      <c r="C511" s="1">
        <v>4</v>
      </c>
      <c r="D511" s="1" t="str">
        <f t="shared" si="77"/>
        <v>12/4/2017</v>
      </c>
      <c r="E511" s="1" t="s">
        <v>98</v>
      </c>
      <c r="F511" s="1" t="s">
        <v>145</v>
      </c>
      <c r="G511" s="12" t="str">
        <f>VLOOKUP($F511,[1]SITES!$A$1:$I$35,6,FALSE)</f>
        <v>Midshelf</v>
      </c>
      <c r="H511" s="12" t="str">
        <f>VLOOKUP($F511,[1]SITES!$A$1:$I$35,7,FALSE)</f>
        <v>Island</v>
      </c>
      <c r="I511" s="12" t="str">
        <f>VLOOKUP($F511,[1]SITES!$A$1:$I$35,8,FALSE)</f>
        <v>Offshore</v>
      </c>
      <c r="J511" s="1" t="s">
        <v>85</v>
      </c>
      <c r="K511" s="16">
        <v>2017</v>
      </c>
      <c r="L511" s="1">
        <v>6</v>
      </c>
      <c r="M511" s="1" t="s">
        <v>86</v>
      </c>
      <c r="O511" s="1" t="s">
        <v>137</v>
      </c>
      <c r="P511" s="1" t="s">
        <v>105</v>
      </c>
      <c r="Q511" s="16">
        <v>105</v>
      </c>
      <c r="R511" s="16">
        <v>48</v>
      </c>
      <c r="S511" s="16">
        <v>57</v>
      </c>
      <c r="Y511" s="1" t="s">
        <v>141</v>
      </c>
      <c r="Z511" s="1">
        <v>5</v>
      </c>
      <c r="BQ511" s="16">
        <v>20</v>
      </c>
      <c r="BW511" s="14" t="str">
        <f t="shared" si="78"/>
        <v/>
      </c>
      <c r="BX511" s="15" t="str">
        <f t="shared" si="79"/>
        <v/>
      </c>
      <c r="BY511" s="15">
        <f t="shared" si="80"/>
        <v>20</v>
      </c>
      <c r="BZ511" s="14" t="str">
        <f t="shared" si="81"/>
        <v/>
      </c>
      <c r="CA511" s="14">
        <f t="shared" si="82"/>
        <v>5</v>
      </c>
      <c r="CB511" s="14" t="str">
        <f t="shared" si="83"/>
        <v/>
      </c>
      <c r="CC511" s="14" t="str">
        <f t="shared" si="84"/>
        <v/>
      </c>
      <c r="CD511" s="14" t="str">
        <f t="shared" si="85"/>
        <v/>
      </c>
      <c r="CE511" s="14" t="str">
        <f t="shared" si="86"/>
        <v/>
      </c>
      <c r="CF511" s="14" t="str">
        <f t="shared" si="87"/>
        <v>N</v>
      </c>
    </row>
  </sheetData>
  <sortState ref="A2:CG41216">
    <sortCondition ref="A2:A41216"/>
    <sortCondition ref="F2:F41216"/>
    <sortCondition ref="L2:L41216"/>
  </sortState>
  <dataConsolidate/>
  <dataValidations count="6">
    <dataValidation type="list" allowBlank="1" showInputMessage="1" showErrorMessage="1" sqref="P1:P375 P378:P1048576 BH1:BH1048576 M1:M1048576 E1:J1048576 O1:O1048576 BC1:BC1048576 BE1:BE1048576 AY1:AY1048576 BA1:BA1048576 AR1:AR1048576 AN1:AN1048576 AP1:AP1048576 AJ1:AJ1048576 AL1:AL1048576 AU1:AU1048576 AW1:AW1048576 AC1:AC1048576 AE1:AE1048576 AG1:AG1048576 Y1:Y1048576 AA1:AA1048576 BV1:BV1048576 BT1:BT1048576">
      <formula1>#REF!</formula1>
    </dataValidation>
    <dataValidation type="whole" allowBlank="1" showInputMessage="1" showErrorMessage="1" sqref="BS244:BS245 BQ196:BR204 BS196:BS205 BQ244:BR244 BQ1:BS195 BQ206:BS243 T1:T462 BI1:BL1048576 BN1:BN1048576 BU1:BU1048576 U1:X1048576 Z1:Z1048576 AB1:AB1048576 AD1:AD1048576 AF1:AF1048576 AH1:AI1048576 AK1:AK1048576 AM1:AM1048576 AO1:AO1048576 AQ1:AQ1048576 AS1:AT1048576 AV1:AV1048576 AX1:AX1048576 AZ1:AZ1048576 BB1:BB1048576 BD1:BD1048576 BF1:BF1048576 BQ246:BS1048576 T464:T1048576">
      <formula1>0</formula1>
      <formula2>100</formula2>
    </dataValidation>
    <dataValidation type="whole" allowBlank="1" showInputMessage="1" showErrorMessage="1" sqref="C1:C1048576">
      <formula1>1</formula1>
      <formula2>31</formula2>
    </dataValidation>
    <dataValidation type="whole" allowBlank="1" showInputMessage="1" showErrorMessage="1" sqref="B1:B1048576">
      <formula1>1</formula1>
      <formula2>12</formula2>
    </dataValidation>
    <dataValidation type="decimal" operator="greaterThanOrEqual" allowBlank="1" showInputMessage="1" showErrorMessage="1" sqref="Q1:S1048576">
      <formula1>0.5</formula1>
    </dataValidation>
    <dataValidation type="whole" allowBlank="1" showInputMessage="1" showErrorMessage="1" sqref="BO1:BP1048576 L1:L1048576">
      <formula1>1</formula1>
      <formula2>6</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SITES</vt:lpstr>
      <vt:lpstr>CODES</vt:lpstr>
      <vt:lpstr>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MBrandt</dc:creator>
  <cp:lastModifiedBy>Marilyn Brandt</cp:lastModifiedBy>
  <dcterms:created xsi:type="dcterms:W3CDTF">2018-08-21T18:38:11Z</dcterms:created>
  <dcterms:modified xsi:type="dcterms:W3CDTF">2021-08-18T13:23:54Z</dcterms:modified>
</cp:coreProperties>
</file>