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aurens\Documents\GitHub\laurensvanbaardewijk243263\Year 1\Deliverables\Block A\"/>
    </mc:Choice>
  </mc:AlternateContent>
  <xr:revisionPtr revIDLastSave="0" documentId="13_ncr:1_{96AC491C-9D6D-4CF6-A9C4-D06EB22104DE}" xr6:coauthVersionLast="47" xr6:coauthVersionMax="47" xr10:uidLastSave="{00000000-0000-0000-0000-000000000000}"/>
  <bookViews>
    <workbookView xWindow="12" yWindow="732" windowWidth="23028" windowHeight="12228" xr2:uid="{00000000-000D-0000-FFFF-FFFF00000000}"/>
  </bookViews>
  <sheets>
    <sheet name="Worklog_Tasks&amp;Times" sheetId="1" r:id="rId1"/>
    <sheet name="Overview" sheetId="2" r:id="rId2"/>
    <sheet name="Drop-downs" sheetId="3" state="hidden" r:id="rId3"/>
  </sheets>
  <definedNames>
    <definedName name="_xlnm._FilterDatabase" localSheetId="0" hidden="1">'Worklog_Tasks&amp;Times'!$A$1:$K$21</definedName>
    <definedName name="_xlnm.Print_Area" localSheetId="0">'Worklog_Tasks&amp;Times'!$A$1:$K$138</definedName>
    <definedName name="Z_8BAC9A6B_5D32_4E8D_967D_E17D357516F8_.wvu.FilterData" localSheetId="0" hidden="1">'Worklog_Tasks&amp;Times'!$A$1:$K$21</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6" i="1" l="1"/>
  <c r="I134" i="1"/>
  <c r="G136" i="1"/>
  <c r="C8" i="2" a="1"/>
  <c r="C8" i="2" s="1"/>
  <c r="I83" i="1"/>
  <c r="I99" i="1"/>
  <c r="I54" i="1"/>
  <c r="C51" i="1"/>
  <c r="I51" i="1"/>
  <c r="I67" i="1"/>
  <c r="I44" i="1"/>
  <c r="I45" i="1"/>
  <c r="I46" i="1"/>
  <c r="I47" i="1"/>
  <c r="I48" i="1"/>
  <c r="I65" i="1"/>
  <c r="I64" i="1"/>
  <c r="I63" i="1"/>
  <c r="I61" i="1"/>
  <c r="I60" i="1"/>
  <c r="G40" i="1"/>
  <c r="H40" i="1"/>
  <c r="I39" i="1"/>
  <c r="I38" i="1"/>
  <c r="I37" i="1"/>
  <c r="G21" i="1"/>
  <c r="H21" i="1"/>
  <c r="I19" i="1"/>
  <c r="I18" i="1"/>
  <c r="I17" i="1"/>
  <c r="I16" i="1"/>
  <c r="E5" i="2" a="1"/>
  <c r="E5" i="2" s="1"/>
  <c r="F5" i="2" a="1"/>
  <c r="F5" i="2" s="1"/>
  <c r="G5" i="2" a="1"/>
  <c r="G5" i="2" s="1"/>
  <c r="H5" i="2" a="1"/>
  <c r="H5" i="2" s="1"/>
  <c r="I5" i="2" a="1"/>
  <c r="I5" i="2" s="1"/>
  <c r="J5" i="2" a="1"/>
  <c r="J5" i="2" s="1"/>
  <c r="E6" i="2" a="1"/>
  <c r="E6" i="2" s="1"/>
  <c r="F6" i="2" a="1"/>
  <c r="F6" i="2" s="1"/>
  <c r="G6" i="2" a="1"/>
  <c r="G6" i="2" s="1"/>
  <c r="H6" i="2" a="1"/>
  <c r="H6" i="2" s="1"/>
  <c r="I6" i="2" a="1"/>
  <c r="I6" i="2" s="1"/>
  <c r="J6" i="2" a="1"/>
  <c r="J6" i="2" s="1"/>
  <c r="E7" i="2" a="1"/>
  <c r="E7" i="2" s="1"/>
  <c r="F7" i="2" a="1"/>
  <c r="F7" i="2" s="1"/>
  <c r="G7" i="2" a="1"/>
  <c r="G7" i="2" s="1"/>
  <c r="H7" i="2" a="1"/>
  <c r="H7" i="2" s="1"/>
  <c r="I7" i="2" a="1"/>
  <c r="I7" i="2" s="1"/>
  <c r="J7" i="2" a="1"/>
  <c r="J7" i="2" s="1"/>
  <c r="E8" i="2" a="1"/>
  <c r="E8" i="2" s="1"/>
  <c r="F8" i="2" a="1"/>
  <c r="F8" i="2" s="1"/>
  <c r="G8" i="2" a="1"/>
  <c r="G8" i="2" s="1"/>
  <c r="H8" i="2" a="1"/>
  <c r="H8" i="2" s="1"/>
  <c r="I8" i="2" a="1"/>
  <c r="I8" i="2" s="1"/>
  <c r="J8" i="2" a="1"/>
  <c r="J8" i="2" s="1"/>
  <c r="E9" i="2" a="1"/>
  <c r="E9" i="2" s="1"/>
  <c r="F9" i="2" a="1"/>
  <c r="F9" i="2" s="1"/>
  <c r="G9" i="2" a="1"/>
  <c r="G9" i="2" s="1"/>
  <c r="H9" i="2" a="1"/>
  <c r="H9" i="2" s="1"/>
  <c r="I9" i="2" a="1"/>
  <c r="I9" i="2" s="1"/>
  <c r="J9" i="2" a="1"/>
  <c r="J9" i="2" s="1"/>
  <c r="E10" i="2" a="1"/>
  <c r="E10" i="2" s="1"/>
  <c r="F10" i="2" a="1"/>
  <c r="F10" i="2" s="1"/>
  <c r="G10" i="2" a="1"/>
  <c r="G10" i="2" s="1"/>
  <c r="H10" i="2" a="1"/>
  <c r="H10" i="2" s="1"/>
  <c r="I10" i="2" a="1"/>
  <c r="I10" i="2" s="1"/>
  <c r="J10" i="2" a="1"/>
  <c r="J10" i="2" s="1"/>
  <c r="J4" i="2" a="1"/>
  <c r="J4" i="2" s="1"/>
  <c r="I4" i="2" a="1"/>
  <c r="I4" i="2" s="1"/>
  <c r="H4" i="2" a="1"/>
  <c r="H4" i="2" s="1"/>
  <c r="G4" i="2" a="1"/>
  <c r="G4" i="2" s="1"/>
  <c r="F4" i="2" a="1"/>
  <c r="F4" i="2" s="1"/>
  <c r="E4" i="2" a="1"/>
  <c r="E4" i="2" s="1"/>
  <c r="D5" i="2" a="1"/>
  <c r="D5" i="2" s="1"/>
  <c r="D6" i="2" a="1"/>
  <c r="D6" i="2" s="1"/>
  <c r="D7" i="2" a="1"/>
  <c r="D7" i="2" s="1"/>
  <c r="D8" i="2" a="1"/>
  <c r="D8" i="2" s="1"/>
  <c r="D9" i="2" a="1"/>
  <c r="D9" i="2" s="1"/>
  <c r="D10" i="2" a="1"/>
  <c r="D10" i="2" s="1"/>
  <c r="D4" i="2" a="1"/>
  <c r="D4" i="2" s="1"/>
  <c r="C10" i="2" a="1"/>
  <c r="C10" i="2" s="1"/>
  <c r="C9" i="2" a="1"/>
  <c r="C9" i="2" s="1"/>
  <c r="C7" i="2" a="1"/>
  <c r="C7" i="2" s="1"/>
  <c r="C6" i="2" a="1"/>
  <c r="C6" i="2" s="1"/>
  <c r="C4" i="2" a="1"/>
  <c r="C4" i="2" s="1"/>
  <c r="C5" i="2" a="1"/>
  <c r="C5" i="2" s="1"/>
  <c r="B10" i="2"/>
  <c r="B9" i="2"/>
  <c r="B8" i="2"/>
  <c r="B7" i="2"/>
  <c r="B6" i="2"/>
  <c r="B5" i="2"/>
  <c r="B4" i="2"/>
  <c r="K3" i="2"/>
  <c r="B3" i="2"/>
  <c r="I133" i="1"/>
  <c r="I132" i="1"/>
  <c r="I131" i="1"/>
  <c r="I130" i="1"/>
  <c r="I129" i="1"/>
  <c r="I128" i="1"/>
  <c r="I127" i="1"/>
  <c r="I126" i="1"/>
  <c r="I125" i="1"/>
  <c r="I124" i="1"/>
  <c r="H120" i="1"/>
  <c r="G120" i="1"/>
  <c r="I119" i="1"/>
  <c r="I118" i="1"/>
  <c r="I117" i="1"/>
  <c r="I116" i="1"/>
  <c r="I115" i="1"/>
  <c r="I114" i="1"/>
  <c r="I113" i="1"/>
  <c r="I110" i="1"/>
  <c r="I109" i="1"/>
  <c r="I108" i="1"/>
  <c r="H104" i="1"/>
  <c r="G104" i="1"/>
  <c r="I103" i="1"/>
  <c r="I102" i="1"/>
  <c r="I101" i="1"/>
  <c r="I100" i="1"/>
  <c r="I98" i="1"/>
  <c r="I97" i="1"/>
  <c r="I95" i="1"/>
  <c r="I94" i="1"/>
  <c r="I92" i="1"/>
  <c r="H88" i="1"/>
  <c r="G88" i="1"/>
  <c r="I87" i="1"/>
  <c r="I86" i="1"/>
  <c r="I85" i="1"/>
  <c r="I84" i="1"/>
  <c r="I82" i="1"/>
  <c r="I81" i="1"/>
  <c r="I80" i="1"/>
  <c r="I79" i="1"/>
  <c r="I77" i="1"/>
  <c r="I76" i="1"/>
  <c r="H72" i="1"/>
  <c r="G72" i="1"/>
  <c r="I71" i="1"/>
  <c r="I70" i="1"/>
  <c r="I69" i="1"/>
  <c r="I68" i="1"/>
  <c r="I66" i="1"/>
  <c r="H56" i="1"/>
  <c r="G56" i="1"/>
  <c r="I55" i="1"/>
  <c r="I53" i="1"/>
  <c r="I52" i="1"/>
  <c r="I50" i="1"/>
  <c r="I49" i="1"/>
  <c r="I36" i="1"/>
  <c r="I35" i="1"/>
  <c r="I34" i="1"/>
  <c r="I33" i="1"/>
  <c r="I32" i="1"/>
  <c r="I31" i="1"/>
  <c r="I30" i="1"/>
  <c r="I29" i="1"/>
  <c r="I28" i="1"/>
  <c r="I25" i="1"/>
  <c r="I15" i="1"/>
  <c r="I14" i="1"/>
  <c r="I13" i="1"/>
  <c r="I12" i="1"/>
  <c r="I11" i="1"/>
  <c r="I10" i="1"/>
  <c r="I9" i="1"/>
  <c r="I7" i="1"/>
  <c r="I5" i="1"/>
  <c r="I88" i="1" l="1"/>
  <c r="J11" i="2"/>
  <c r="G11" i="2"/>
  <c r="F11" i="2"/>
  <c r="H11" i="2"/>
  <c r="I11" i="2"/>
  <c r="E11" i="2"/>
  <c r="K5" i="2"/>
  <c r="K7" i="2"/>
  <c r="K8" i="2"/>
  <c r="K9" i="2"/>
  <c r="D11" i="2"/>
  <c r="K6" i="2"/>
  <c r="K10" i="2"/>
  <c r="H138" i="1"/>
  <c r="C11" i="2"/>
  <c r="K4" i="2"/>
  <c r="I21" i="1"/>
  <c r="I40" i="1"/>
  <c r="I56" i="1"/>
  <c r="I72" i="1"/>
  <c r="I104" i="1"/>
  <c r="I120" i="1"/>
  <c r="I136" i="1"/>
  <c r="G138" i="1"/>
  <c r="I13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<sst xmlns="http://schemas.openxmlformats.org/spreadsheetml/2006/main" count="575" uniqueCount="205">
  <si>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</si>
  <si>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</si>
  <si>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</si>
  <si>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</si>
  <si>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</si>
  <si>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</si>
  <si>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</si>
  <si>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</si>
  <si>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</si>
  <si>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</si>
  <si>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</si>
  <si>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</si>
  <si>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</si>
  <si>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</si>
  <si>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</si>
  <si>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</si>
  <si>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Max 4 hours tasks</t>
  </si>
  <si>
    <t>ILO 0.1</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</si>
  <si>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</si>
  <si>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</si>
  <si>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</si>
  <si>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</si>
  <si>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</si>
  <si>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</si>
  <si>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</si>
  <si>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</si>
  <si>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 xml:space="preserve">Week 8 </t>
  </si>
  <si>
    <t>Total hours this block</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</si>
  <si>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</si>
  <si>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</si>
  <si>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</si>
  <si>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</si>
  <si>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</si>
  <si>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</si>
  <si>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</si>
  <si>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</si>
  <si>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</si>
  <si>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</si>
  <si>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</si>
  <si>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</si>
  <si>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</si>
  <si>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Task Status</t>
  </si>
  <si>
    <t>ILO selection</t>
  </si>
  <si>
    <t>-</t>
  </si>
  <si>
    <t>Planned</t>
  </si>
  <si>
    <t>Design</t>
  </si>
  <si>
    <t>Unplanned</t>
  </si>
  <si>
    <t>Meeting</t>
  </si>
  <si>
    <t>ILO 0.2</t>
  </si>
  <si>
    <t>Blocked</t>
  </si>
  <si>
    <t>Programming</t>
  </si>
  <si>
    <t>ILO 1.1</t>
  </si>
  <si>
    <t>In-Progress</t>
  </si>
  <si>
    <t>Research</t>
  </si>
  <si>
    <t>ILO 2.1</t>
  </si>
  <si>
    <t>Done</t>
  </si>
  <si>
    <t>Testing</t>
  </si>
  <si>
    <t>ILO 3.1</t>
  </si>
  <si>
    <t>Delayed</t>
  </si>
  <si>
    <t>Workshop</t>
  </si>
  <si>
    <t>ILO 7.1</t>
  </si>
  <si>
    <t>Cancelled</t>
  </si>
  <si>
    <t>Planning</t>
  </si>
  <si>
    <t>ILO 10.1</t>
  </si>
  <si>
    <t>Evidencing</t>
  </si>
  <si>
    <t>Debugging</t>
  </si>
  <si>
    <t>Lecture</t>
  </si>
  <si>
    <t>Study</t>
  </si>
  <si>
    <t>Distraction</t>
  </si>
  <si>
    <t>Break</t>
  </si>
  <si>
    <t>Introduction Lecture</t>
  </si>
  <si>
    <t>Datalab Preperation (Week 1, Monday)</t>
  </si>
  <si>
    <t>Watch the movie Minority Report</t>
  </si>
  <si>
    <t>DataLab In-Class Exercises (Week 1, Tuesday)</t>
  </si>
  <si>
    <t>Stand-up</t>
  </si>
  <si>
    <t>DataLab Preparation (Week 1, Wednesday)</t>
  </si>
  <si>
    <t>LinkedIn Information Literacy Course</t>
  </si>
  <si>
    <t>DataLab In-Class Exercises (Week 1, Friday)</t>
  </si>
  <si>
    <t>Programming: Variables and Conditionals</t>
  </si>
  <si>
    <t>DataLab II: Creative Briefing &amp; Presenting</t>
  </si>
  <si>
    <t>Datalab Preperation (Week 2, Monday)</t>
  </si>
  <si>
    <t>Datalab In-Class Excercises (Week 2, Tuesday)</t>
  </si>
  <si>
    <t>Conditional execution</t>
  </si>
  <si>
    <t>Chapter 2 AIMA</t>
  </si>
  <si>
    <t>Lecture where we got introduced to Buas</t>
  </si>
  <si>
    <t>Minority Report</t>
  </si>
  <si>
    <t>Continued working on the preperation excersises from Monday</t>
  </si>
  <si>
    <t>Started the recommended LinkedIn course about information literacy</t>
  </si>
  <si>
    <t>Continued on the LinkedIn course</t>
  </si>
  <si>
    <t>Finished the preperation excersises from Monday</t>
  </si>
  <si>
    <t>Started on the in-class excercises</t>
  </si>
  <si>
    <t>Started &amp; finished one of the Python notebooks</t>
  </si>
  <si>
    <t>Started &amp; finished the in-class excersises</t>
  </si>
  <si>
    <t>Started &amp; finished the preperation excersises for Tuesday</t>
  </si>
  <si>
    <t>Started working on the preperation excersises for Tuesday</t>
  </si>
  <si>
    <t>Read chapter 2 from the book AIMA</t>
  </si>
  <si>
    <t>Khan Acedemy</t>
  </si>
  <si>
    <t>Did as many Khan Acedemy tasks as possible</t>
  </si>
  <si>
    <t>Algebra 1 quiz</t>
  </si>
  <si>
    <t>Started on the Algebra 1 quiz</t>
  </si>
  <si>
    <t>Datalab Preperation (Week 2, Wednesday)</t>
  </si>
  <si>
    <t>Started &amp; finished the preperation excersises for Friday</t>
  </si>
  <si>
    <t>Datalab In-Class Excercises (Week 2, Friday)</t>
  </si>
  <si>
    <t>Feedback workshop</t>
  </si>
  <si>
    <t>Started on reading chapter 2 from the book AIMA</t>
  </si>
  <si>
    <t>Work &amp; learn log</t>
  </si>
  <si>
    <t>Finished the work and learn log for this week</t>
  </si>
  <si>
    <t>Preperation excersises Monday 1.png</t>
  </si>
  <si>
    <t>In-class excersises Tuesday 1.png</t>
  </si>
  <si>
    <t>Preperation excersises Wednesday 1.png</t>
  </si>
  <si>
    <t>In-class excersises Friday 1.png</t>
  </si>
  <si>
    <t>Information literacy course 1.png</t>
  </si>
  <si>
    <t>Preperation excersises Monday 2.png</t>
  </si>
  <si>
    <t>In-class excersises Tuesday 2.png</t>
  </si>
  <si>
    <t>In-class excersises Friday 2.png</t>
  </si>
  <si>
    <t>Khan Academy 2.png</t>
  </si>
  <si>
    <t>Workshop about how to give and receive feedback</t>
  </si>
  <si>
    <t>Preperation excersises Wednesday 2.png</t>
  </si>
  <si>
    <t>Datalab preperation</t>
  </si>
  <si>
    <t>Introduction to Power Bi on DataCamp</t>
  </si>
  <si>
    <t>Started the introduction to Power Bi course on DataCamp</t>
  </si>
  <si>
    <t>Datalab In-Class Excersises</t>
  </si>
  <si>
    <t>Finished the in-class excersises</t>
  </si>
  <si>
    <t>Data Scientist guest lecture</t>
  </si>
  <si>
    <t>Had a guest lecture from a data scientist</t>
  </si>
  <si>
    <t>SDG goal discussion</t>
  </si>
  <si>
    <t>Had a discussion about the pro's and con's of the current 17 SDG goals</t>
  </si>
  <si>
    <t>Finished the introduction to Power Bi course on DataCamp</t>
  </si>
  <si>
    <t>Made the work &amp; learn log up-to-date</t>
  </si>
  <si>
    <t>Jupyter Notebooks</t>
  </si>
  <si>
    <t>Finished two Jupyter Notebooks</t>
  </si>
  <si>
    <t>Datalab Preperation</t>
  </si>
  <si>
    <t>Finished a few Jupyter Notebooks</t>
  </si>
  <si>
    <t>Created my presentation for Friday</t>
  </si>
  <si>
    <t>Adjustments to presentation</t>
  </si>
  <si>
    <t>Did some slight adjustments to my presentation</t>
  </si>
  <si>
    <t>Practised presentation</t>
  </si>
  <si>
    <t>Practised my presentation infront of a peer</t>
  </si>
  <si>
    <t>Presentations</t>
  </si>
  <si>
    <t>Datacamp Courses</t>
  </si>
  <si>
    <t>Finished the two requested Datacamp courses</t>
  </si>
  <si>
    <t>Finished 3 unfinished chapters through different courses</t>
  </si>
  <si>
    <t>Did multiple Khan Courses</t>
  </si>
  <si>
    <t>Power Bi</t>
  </si>
  <si>
    <t>Finished some unfinished datacamp courses</t>
  </si>
  <si>
    <t>Did some Khan Acedemy courses</t>
  </si>
  <si>
    <t>Datacamp Course</t>
  </si>
  <si>
    <t>Finished the last two chapters of a Datacamp Course</t>
  </si>
  <si>
    <t>Did a few Khan Acedemy courses</t>
  </si>
  <si>
    <t>Math exam</t>
  </si>
  <si>
    <t>Updated worklog</t>
  </si>
  <si>
    <t>https://edubuas-my.sharepoint.com/:i:/g/personal/243263_buas_nl/EdkQOLdCmW1PiDvSgp4yXHcBHQtyTLDWsiSmiNniUvFp4w?e=u2awcS</t>
  </si>
  <si>
    <t>In-class excersises Tuesday 3.png</t>
  </si>
  <si>
    <t>Preperation excersises Wednesday 3.png</t>
  </si>
  <si>
    <t>4,5 Jupyter Notebooks evidence.png</t>
  </si>
  <si>
    <t>Presentation creation evidence.png</t>
  </si>
  <si>
    <t>MockAssessment_QuantifyingTheWorldInData.docx</t>
  </si>
  <si>
    <t>Introduction to Power BI evidence.png</t>
  </si>
  <si>
    <t>Datalab_00_SDG_Indicators.docx</t>
  </si>
  <si>
    <t>https://edubuas-my.sharepoint.com/:i:/g/personal/243263_buas_nl/EVA5C8NYk_9FiiDftWxsQfkBwg316NZeZTgj5MtOjFJSoQ?e=XwCOBD</t>
  </si>
  <si>
    <t>Exploritory data analysis in Power BI evidence.png</t>
  </si>
  <si>
    <t>Data preperation in Power BI evidence.png</t>
  </si>
  <si>
    <t>https://edubuas-my.sharepoint.com/:i:/g/personal/243263_buas_nl/EZCr2420lqdKtv6xCErXoMYBRseykWIKoBJlaU-zMBMJkA?e=KJndhG</t>
  </si>
  <si>
    <t>Updated the CRISP-DM</t>
  </si>
  <si>
    <t>Updated the CRISP-DM to the current stage</t>
  </si>
  <si>
    <t>Did one Jupyter Notebook</t>
  </si>
  <si>
    <t>Data visualization in Power BI evidence.png</t>
  </si>
  <si>
    <t>CRISP_DM_Template_for_SDG_Dashboard.docx</t>
  </si>
  <si>
    <t>Power Bi &amp; Data collection</t>
  </si>
  <si>
    <t>Collected data and added the two pages to my Power BI dashboard</t>
  </si>
  <si>
    <t>Notebooks</t>
  </si>
  <si>
    <t>Finished as many Jupyter Notebooks as possible</t>
  </si>
  <si>
    <t>Notebookes</t>
  </si>
  <si>
    <t>Continued working on the Jupyter Notebooks</t>
  </si>
  <si>
    <t>Did the requested Data Camp Course</t>
  </si>
  <si>
    <t>Data Camp course</t>
  </si>
  <si>
    <t>Continued working on Jupyter Notebooks</t>
  </si>
  <si>
    <t>Oral Python exam prep</t>
  </si>
  <si>
    <t>Practised for my oral Python exam</t>
  </si>
  <si>
    <t>Python exam</t>
  </si>
  <si>
    <t>Python oral exam</t>
  </si>
  <si>
    <t>Added my last page to my Power Bi dashboard</t>
  </si>
  <si>
    <t>Data collection</t>
  </si>
  <si>
    <t>Collected data for my last Power Bi dashboard</t>
  </si>
  <si>
    <t>https://edubuas-my.sharepoint.com/:i:/g/personal/243263_buas_nl/EVGBM07zGy1OoPhQh9Sb8-MBKQjoZdXeIpgfLX319lyQzw?e=LtUnfX</t>
  </si>
  <si>
    <t>This week I spent most of my time preparing for the Python Exam. Which causes me to finish some of assignments in the holidays.</t>
  </si>
  <si>
    <t>This week I spent most of my time preparing for the Math exam. This causes me to finish some of the weekly assignment next week.</t>
  </si>
  <si>
    <t>This week I had been introduced in this school's way of working and have successfully finished all the assignments for this week.</t>
  </si>
  <si>
    <t>This week no problems have occurred, and I have successfully finished all assignments this week.</t>
  </si>
  <si>
    <t>This week I finished some unfinished data camp courses from last week, and finished all this weeks assignments.</t>
  </si>
  <si>
    <t>This week I focussed mainly on my AI presentation for Friday. I have been able to attend and finish that exam.</t>
  </si>
  <si>
    <t>This week I have been catching up with some Jupyter notebooks and started on my SDG Power Bi dashboard.</t>
  </si>
  <si>
    <t>Evidence Math Exam.png</t>
  </si>
  <si>
    <t>I have been doing some trigonometry courses from Khan Academy</t>
  </si>
  <si>
    <t>Mock presentations</t>
  </si>
  <si>
    <t>Cover Page Power Bi</t>
  </si>
  <si>
    <t>Created a cover page for my Power Bi dashboard</t>
  </si>
  <si>
    <t>Updated &amp; corrected my work &amp; learning log</t>
  </si>
  <si>
    <t>CRISP-DM</t>
  </si>
  <si>
    <t>Finished my CRISP-DM document</t>
  </si>
  <si>
    <t>This week I have mainly focussed on finishing my Power Bi dashboard and all the required documents for this exam. In the time I had left, I have been doing Khan Academy courses.</t>
  </si>
  <si>
    <t>Finished multiple khan courses about factoring polynomials</t>
  </si>
  <si>
    <t>After receiving feedback, I started to rewrite my CRISP-DM document</t>
  </si>
  <si>
    <t>GitHub Repositoty</t>
  </si>
  <si>
    <t>Created the GitHub repository and relocated my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</si>
</sst>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4"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b/>
      <sz val="10"/>
      <name val="Arial"/>
      <family val="2"/>
    </font>
    <font>
      <u/>
      <sz val="10"/>
      <color theme="10"/>
      <name val="Arial"/>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3" fillId="0" borderId="0" applyNumberFormat="0" applyFill="0" applyBorder="0" applyAlignment="0" applyProtection="0"/>
  </cellStyleXfs>
  <cellXfs count="74">
    <xf numFmtId="0" fontId="0" fillId="0" borderId="0" xfId="0"/>
    <xf numFmtId="0" fontId="1" fillId="2" borderId="0" xfId="0" applyFont="1" applyFill="1"/>
    <xf numFmtId="0" fontId="2" fillId="0" borderId="2" xfId="0" applyFont="1" applyBorder="1" applyAlignment="1">
      <alignment horizontal="center"/>
    </xf>
    <xf numFmtId="0" fontId="3" fillId="2" borderId="0" xfId="0" applyFont="1" applyFill="1" applyAlignment="1">
      <alignment wrapText="1"/>
    </xf>
    <xf numFmtId="0" fontId="2" fillId="0" borderId="1" xfId="0" applyFont="1" applyBorder="1" applyAlignment="1">
      <alignment horizontal="center"/>
    </xf>
    <xf numFmtId="0" fontId="3" fillId="2" borderId="0" xfId="0" applyFont="1" applyFill="1" applyAlignment="1">
      <alignment horizontal="center" wrapText="1"/>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9" fillId="0" borderId="0" xfId="0" applyFont="1" applyAlignment="1">
      <alignment vertical="top"/>
    </xf>
    <xf numFmtId="0" fontId="8" fillId="0" borderId="0" xfId="0" applyFont="1" applyAlignment="1">
      <alignment horizontal="center" vertical="top"/>
    </xf>
    <xf numFmtId="0" fontId="10" fillId="0" borderId="0" xfId="0" applyFont="1" applyAlignment="1">
      <alignment horizontal="left" vertical="top"/>
    </xf>
    <xf numFmtId="0" fontId="6" fillId="5" borderId="0" xfId="0" applyFont="1" applyFill="1" applyAlignment="1">
      <alignment horizontal="center" vertical="top"/>
    </xf>
    <xf numFmtId="0" fontId="8" fillId="0" borderId="0" xfId="0" applyFont="1" applyAlignment="1">
      <alignment vertical="top" wrapText="1"/>
    </xf>
    <xf numFmtId="0" fontId="2" fillId="0" borderId="1" xfId="0" applyFont="1" applyBorder="1"/>
    <xf numFmtId="0" fontId="2" fillId="0" borderId="2" xfId="0" applyFont="1" applyBorder="1" applyAlignment="1">
      <alignment horizontal="center" vertical="top"/>
    </xf>
    <xf numFmtId="165" fontId="8" fillId="0" borderId="7" xfId="0" applyNumberFormat="1" applyFont="1" applyBorder="1" applyAlignment="1">
      <alignment vertical="top"/>
    </xf>
    <xf numFmtId="0" fontId="2" fillId="0" borderId="1" xfId="0" applyFont="1" applyBorder="1" applyAlignment="1">
      <alignment horizontal="center" vertical="top"/>
    </xf>
    <xf numFmtId="0" fontId="8" fillId="0" borderId="7" xfId="0" applyFont="1" applyBorder="1" applyAlignment="1">
      <alignment vertical="top"/>
    </xf>
    <xf numFmtId="0" fontId="6" fillId="0" borderId="0" xfId="0" applyFont="1"/>
    <xf numFmtId="0" fontId="6" fillId="0" borderId="0" xfId="0" applyFont="1" applyAlignment="1">
      <alignment horizontal="center"/>
    </xf>
    <xf numFmtId="0" fontId="8" fillId="0" borderId="7" xfId="0" applyFont="1" applyBorder="1" applyAlignment="1">
      <alignment horizontal="right" vertical="top"/>
    </xf>
    <xf numFmtId="0" fontId="8" fillId="0" borderId="7" xfId="0" applyFont="1" applyBorder="1" applyAlignment="1">
      <alignment horizontal="left" vertical="top"/>
    </xf>
    <xf numFmtId="0" fontId="4" fillId="8" borderId="1" xfId="0" applyFont="1" applyFill="1" applyBorder="1" applyAlignment="1">
      <alignment vertical="center" wrapText="1"/>
    </xf>
    <xf numFmtId="166" fontId="8" fillId="0" borderId="0" xfId="0" applyNumberFormat="1" applyFont="1" applyAlignment="1">
      <alignment horizontal="righ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right" vertical="top"/>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164" fontId="8" fillId="0" borderId="0" xfId="0" applyNumberFormat="1" applyFont="1" applyAlignment="1">
      <alignment horizontal="right" vertical="top"/>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5" fillId="0" borderId="0" xfId="0" applyFont="1" applyAlignment="1">
      <alignment horizontal="right"/>
    </xf>
    <xf numFmtId="0" fontId="8" fillId="0" borderId="0" xfId="0" applyFont="1"/>
    <xf numFmtId="0" fontId="8" fillId="0" borderId="0" xfId="0" applyFont="1" applyAlignment="1">
      <alignment horizontal="right"/>
    </xf>
    <xf numFmtId="0" fontId="4" fillId="8" borderId="3" xfId="0" applyFont="1" applyFill="1" applyBorder="1" applyAlignment="1">
      <alignment vertical="center" wrapText="1"/>
    </xf>
    <xf numFmtId="0" fontId="13" fillId="0" borderId="0" xfId="1"/>
    <xf numFmtId="0" fontId="13" fillId="0" borderId="0" xfId="1" applyAlignment="1">
      <alignment horizontal="left" vertical="top"/>
    </xf>
    <xf numFmtId="0" fontId="7" fillId="14" borderId="3" xfId="0" applyFont="1" applyFill="1" applyBorder="1"/>
    <xf numFmtId="0" fontId="5" fillId="0" borderId="3" xfId="0" applyFont="1" applyBorder="1"/>
    <xf numFmtId="0" fontId="5" fillId="0" borderId="8" xfId="0" applyFont="1" applyBorder="1"/>
    <xf numFmtId="0" fontId="7" fillId="14" borderId="3" xfId="0" applyFont="1" applyFill="1" applyBorder="1" applyAlignment="1">
      <alignment vertical="center"/>
    </xf>
    <xf numFmtId="0" fontId="7" fillId="11" borderId="5" xfId="0" applyFont="1" applyFill="1" applyBorder="1" applyAlignment="1">
      <alignment vertical="center"/>
    </xf>
    <xf numFmtId="0" fontId="5" fillId="0" borderId="2" xfId="0" applyFont="1" applyBorder="1"/>
    <xf numFmtId="0" fontId="5" fillId="0" borderId="6" xfId="0" applyFont="1" applyBorder="1"/>
    <xf numFmtId="0" fontId="4" fillId="12" borderId="5" xfId="0" applyFont="1" applyFill="1" applyBorder="1" applyAlignment="1">
      <alignment vertical="center" wrapText="1"/>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7" fillId="13" borderId="5" xfId="0" applyFont="1" applyFill="1" applyBorder="1" applyAlignment="1">
      <alignment vertical="center"/>
    </xf>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4" fillId="14" borderId="5" xfId="0" applyFont="1" applyFill="1" applyBorder="1" applyAlignment="1">
      <alignment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4" fillId="3" borderId="3" xfId="0" applyFont="1" applyFill="1" applyBorder="1" applyAlignment="1">
      <alignment horizontal="left" vertical="center" wrapText="1"/>
    </xf>
    <xf numFmtId="0" fontId="7" fillId="3" borderId="5" xfId="0" applyFont="1" applyFill="1" applyBorder="1" applyAlignment="1">
      <alignment vertical="center"/>
    </xf>
    <xf numFmtId="0" fontId="4" fillId="8" borderId="3" xfId="0" applyFont="1" applyFill="1" applyBorder="1" applyAlignment="1">
      <alignment vertical="center" wrapText="1"/>
    </xf>
    <xf numFmtId="0" fontId="5" fillId="7" borderId="0" xfId="0" applyFont="1" applyFill="1" applyAlignment="1">
      <alignment horizontal="center" vertical="center" wrapText="1"/>
    </xf>
    <xf numFmtId="0" fontId="11" fillId="6" borderId="0" xfId="0" applyFont="1" applyFill="1" applyAlignment="1">
      <alignment vertical="top" wrapText="1"/>
    </xf>
    <xf numFmtId="0" fontId="0" fillId="0" borderId="0" xfId="0"/>
  </cellXfs>
  <cellStyles count="2">
    <cellStyle name="Hyperlink" xfId="1" builtinId="8"/>
    <cellStyle name="Normal" xfId="0" builtinId="0"/>
  </cellStyles>
  <dxfs count="11">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dubuas-my.sharepoint.com/:i:/g/personal/243263_buas_nl/EYQPNJRJ20BArzlPm5eoKlcBthqtGw8---XDSel_7U4__Q?e=HMTtoX" TargetMode="External"/><Relationship Id="rId18" Type="http://schemas.openxmlformats.org/officeDocument/2006/relationships/hyperlink" Target="https://edubuas-my.sharepoint.com/:i:/g/personal/243263_buas_nl/EVA5C8NYk_9FiiDftWxsQfkBwg316NZeZTgj5MtOjFJSoQ?e=XwCOBD" TargetMode="External"/><Relationship Id="rId26" Type="http://schemas.openxmlformats.org/officeDocument/2006/relationships/hyperlink" Target="https://edubuas-my.sharepoint.com/:i:/g/personal/243263_buas_nl/EQL1758sccNBtLbst3nii8gB0TxBIIBG28pbvueB3fmeYA?e=wDEwNE" TargetMode="External"/><Relationship Id="rId3" Type="http://schemas.openxmlformats.org/officeDocument/2006/relationships/hyperlink" Target="https://edubuas-my.sharepoint.com/:i:/g/personal/243263_buas_nl/EWqOHVd8OYBEqTVi_9iBcXMBfZ-5BF8t3D7889w7jljkyA?e=Cg7z21" TargetMode="External"/><Relationship Id="rId21" Type="http://schemas.openxmlformats.org/officeDocument/2006/relationships/hyperlink" Target="https://edubuas-my.sharepoint.com/:i:/g/personal/243263_buas_nl/EYg3_TISgrJCvbaH5WI5HR4BraQn6sMIGJ6z7PfDEaPngw?e=CIJXru" TargetMode="External"/><Relationship Id="rId7" Type="http://schemas.openxmlformats.org/officeDocument/2006/relationships/hyperlink" Target="https://edubuas-my.sharepoint.com/:i:/g/personal/243263_buas_nl/EV0XAOA5uD9FjlVJrDKh8q8BY5B6heuXNI_zn9M4txP5gg?e=ITzdZT" TargetMode="External"/><Relationship Id="rId12" Type="http://schemas.openxmlformats.org/officeDocument/2006/relationships/hyperlink" Target="https://edubuas-my.sharepoint.com/:i:/g/personal/243263_buas_nl/ESqxIAxrGTNJnAkjIgMiLlIBBT--EspOB_FwEUwQwCudCA?e=BvkxxO" TargetMode="External"/><Relationship Id="rId17" Type="http://schemas.openxmlformats.org/officeDocument/2006/relationships/hyperlink" Target="https://edubuas-my.sharepoint.com/:i:/g/personal/243263_buas_nl/EeHy17NGZHBNj4PWYSwkR1wB4oRRnvvVn-uGFcSWrsCNLg?e=38p6eI" TargetMode="External"/><Relationship Id="rId25" Type="http://schemas.openxmlformats.org/officeDocument/2006/relationships/hyperlink" Target="https://edubuas-my.sharepoint.com/:i:/g/personal/243263_buas_nl/Ed3nxa4YYapMs_rC4PnPalEBfueFkJO23aZhL72JGxb9zA?e=CAkeZ7" TargetMode="External"/><Relationship Id="rId33" Type="http://schemas.openxmlformats.org/officeDocument/2006/relationships/printerSettings" Target="../printerSettings/printerSettings1.bin"/><Relationship Id="rId2" Type="http://schemas.openxmlformats.org/officeDocument/2006/relationships/hyperlink" Target="https://edubuas-my.sharepoint.com/:i:/g/personal/243263_buas_nl/EWqOHVd8OYBEqTVi_9iBcXMBfZ-5BF8t3D7889w7jljkyA?e=Cg7z21" TargetMode="External"/><Relationship Id="rId16" Type="http://schemas.openxmlformats.org/officeDocument/2006/relationships/hyperlink" Target="https://edubuas-my.sharepoint.com/:i:/g/personal/243263_buas_nl/ETMYBOMnCNxCk3xh7qllvDABOM7U_qShPvIiM6k8IWTMXQ?e=xd8g5H" TargetMode="External"/><Relationship Id="rId20" Type="http://schemas.openxmlformats.org/officeDocument/2006/relationships/hyperlink" Target="https://edubuas-my.sharepoint.com/:w:/g/personal/243263_buas_nl/EetEOgfNZUFMskc04jqCCS8Bi2WmSxo7sb-q8mWqkopJjw?e=k2z9Di" TargetMode="External"/><Relationship Id="rId29" Type="http://schemas.openxmlformats.org/officeDocument/2006/relationships/hyperlink" Target="https://edubuas-my.sharepoint.com/:w:/g/personal/243263_buas_nl/EVnXj-tQwgdMizQx57bgrIABGZyr4JFvNCysGfE0MTZGmw?e=Q7K7EX" TargetMode="External"/><Relationship Id="rId1" Type="http://schemas.openxmlformats.org/officeDocument/2006/relationships/hyperlink" Target="https://edubuas-my.sharepoint.com/:i:/g/personal/243263_buas_nl/EWqOHVd8OYBEqTVi_9iBcXMBfZ-5BF8t3D7889w7jljkyA?e=Cg7z21" TargetMode="External"/><Relationship Id="rId6" Type="http://schemas.openxmlformats.org/officeDocument/2006/relationships/hyperlink" Target="https://edubuas-my.sharepoint.com/:i:/g/personal/243263_buas_nl/EV0XAOA5uD9FjlVJrDKh8q8BY5B6heuXNI_zn9M4txP5gg?e=ITzdZT" TargetMode="External"/><Relationship Id="rId11" Type="http://schemas.openxmlformats.org/officeDocument/2006/relationships/hyperlink" Target="https://edubuas-my.sharepoint.com/:i:/g/personal/243263_buas_nl/EfUB_0C9FKRDmHFxwTiyD7sBAyvdqyb_BzU_Bn9GUNQTeg?e=mUmaX3" TargetMode="External"/><Relationship Id="rId24" Type="http://schemas.openxmlformats.org/officeDocument/2006/relationships/hyperlink" Target="https://edubuas-my.sharepoint.com/:i:/g/personal/243263_buas_nl/EZqZp66igJ9AkRs1Rnh0nocBi2IDk16ZPhhNItGXCFQ0Mg?e=bR6CYR" TargetMode="External"/><Relationship Id="rId32" Type="http://schemas.openxmlformats.org/officeDocument/2006/relationships/hyperlink" Target="https://edubuas-my.sharepoint.com/:i:/g/personal/243263_buas_nl/EeMXrwOZ2LJCrotC4Fw_UPwB2wxRYM1y0yg7XNxTzYakTw?e=NK3WxE" TargetMode="External"/><Relationship Id="rId5" Type="http://schemas.openxmlformats.org/officeDocument/2006/relationships/hyperlink" Target="https://edubuas-my.sharepoint.com/:i:/g/personal/243263_buas_nl/EWdPFrDSYB9ImpDfiDBzta4B-wtSf4udlK92tsdVWY5nqg?e=M0Rva4" TargetMode="External"/><Relationship Id="rId15" Type="http://schemas.openxmlformats.org/officeDocument/2006/relationships/hyperlink" Target="https://edubuas-my.sharepoint.com/:i:/g/personal/243263_buas_nl/EdkQOLdCmW1PiDvSgp4yXHcBHQtyTLDWsiSmiNniUvFp4w?e=u2awcS" TargetMode="External"/><Relationship Id="rId23" Type="http://schemas.openxmlformats.org/officeDocument/2006/relationships/hyperlink" Target="https://edubuas-my.sharepoint.com/:i:/g/personal/243263_buas_nl/EYg3_TISgrJCvbaH5WI5HR4BraQn6sMIGJ6z7PfDEaPngw?e=zaVhsk" TargetMode="External"/><Relationship Id="rId28" Type="http://schemas.openxmlformats.org/officeDocument/2006/relationships/hyperlink" Target="https://edubuas-my.sharepoint.com/:i:/g/personal/243263_buas_nl/EUgn35XiVadFhXSbMXb_MKwBNrSvJXk2P1XIzlVIhiP-Ew?e=cDkFvE" TargetMode="External"/><Relationship Id="rId10" Type="http://schemas.openxmlformats.org/officeDocument/2006/relationships/hyperlink" Target="https://edubuas-my.sharepoint.com/:i:/g/personal/243263_buas_nl/EQh4J4En16lOrVQ-ndh2DMoB6Q6Z-vuSmRtL_GnM1nO_CQ?e=790duv" TargetMode="External"/><Relationship Id="rId19" Type="http://schemas.openxmlformats.org/officeDocument/2006/relationships/hyperlink" Target="https://edubuas-my.sharepoint.com/:i:/g/personal/243263_buas_nl/EVU4AAycP7xMkGVeLWiWT7wBcaA2NhpLC3um_dMzZH5BJQ?e=ZHrWc2" TargetMode="External"/><Relationship Id="rId31" Type="http://schemas.openxmlformats.org/officeDocument/2006/relationships/hyperlink" Target="https://edubuas-my.sharepoint.com/:i:/g/personal/243263_buas_nl/EVGBM07zGy1OoPhQh9Sb8-MBKQjoZdXeIpgfLX319lyQzw?e=LtUnfX" TargetMode="External"/><Relationship Id="rId4" Type="http://schemas.openxmlformats.org/officeDocument/2006/relationships/hyperlink" Target="https://edubuas-my.sharepoint.com/:i:/g/personal/243263_buas_nl/EQitAsQEcOxBk4gUSQG2PusB54qw12MlqfdHwuxIwDx9FA?e=AYvVP4" TargetMode="External"/><Relationship Id="rId9" Type="http://schemas.openxmlformats.org/officeDocument/2006/relationships/hyperlink" Target="https://edubuas-my.sharepoint.com/:i:/g/personal/243263_buas_nl/EX8uIm_TNxpDg2J1__66nAkB6LciS9BM9lwabQiHW0Sv6w?e=kIESW3" TargetMode="External"/><Relationship Id="rId14" Type="http://schemas.openxmlformats.org/officeDocument/2006/relationships/hyperlink" Target="https://edubuas-my.sharepoint.com/:i:/g/personal/243263_buas_nl/ERijY3hawTdJnPnPjD3gY3gB6jS-7noeK_Z830UZ716NxA?e=KOcxsY" TargetMode="External"/><Relationship Id="rId22" Type="http://schemas.openxmlformats.org/officeDocument/2006/relationships/hyperlink" Target="https://edubuas-my.sharepoint.com/:w:/g/personal/243263_buas_nl/EWv--u2h4ehGsWs_KnU_H5kBTCO7OQJg2MYIgKBjER98Jw?e=bT0i2c" TargetMode="External"/><Relationship Id="rId27" Type="http://schemas.openxmlformats.org/officeDocument/2006/relationships/hyperlink" Target="https://edubuas-my.sharepoint.com/:i:/g/personal/243263_buas_nl/EZCr2420lqdKtv6xCErXoMYBRseykWIKoBJlaU-zMBMJkA?e=KJndhG" TargetMode="External"/><Relationship Id="rId30" Type="http://schemas.openxmlformats.org/officeDocument/2006/relationships/hyperlink" Target="https://edubuas-my.sharepoint.com/:i:/g/personal/243263_buas_nl/EUgn35XiVadFhXSbMXb_MKwBNrSvJXk2P1XIzlVIhiP-Ew?e=nvDnrj" TargetMode="External"/><Relationship Id="rId8" Type="http://schemas.openxmlformats.org/officeDocument/2006/relationships/hyperlink" Target="https://edubuas-my.sharepoint.com/:i:/g/personal/243263_buas_nl/EX8uIm_TNxpDg2J1__66nAkB6LciS9BM9lwabQiHW0Sv6w?e=kIESW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38"/>
  <sheetViews>
    <sheetView tabSelected="1" zoomScaleNormal="100" workbookViewId="0">
      <pane ySplit="1" topLeftCell="A111" activePane="bottomLeft" state="frozen"/>
      <selection pane="bottomLeft" activeCell="D138" sqref="D138"/>
    </sheetView>
  </sheetViews>
  <sheetFormatPr defaultColWidth="14.38671875" defaultRowHeight="15" customHeight="1" x14ac:dyDescent="0.4"/>
  <cols>
    <col min="1" max="1" width="9.83203125" customWidth="1"/>
    <col min="2" max="2" width="11.27734375" customWidth="1"/>
    <col min="3" max="3" width="16.27734375" customWidth="1"/>
    <col min="4" max="4" width="43.38671875" customWidth="1"/>
    <col min="5" max="6" width="15.38671875" customWidth="1"/>
    <col min="7" max="7" width="8.71875" customWidth="1"/>
    <col min="8" max="8" width="8.38671875" customWidth="1"/>
    <col min="9" max="9" width="6.38671875" customWidth="1"/>
    <col min="10" max="10" width="18.38671875" customWidth="1"/>
    <col min="11" max="11" width="81.27734375" customWidth="1"/>
  </cols>
  <sheetData>
    <row r="1" spans="1:11" ht="23.4" x14ac:dyDescent="0.45">
      <c r="A1" s="3" t="s">
        <v>0</v>
      </c>
      <c r="B1" s="3" t="s">
        <v>1</v>
      </c>
      <c r="C1" s="3" t="s">
        <v>2</v>
      </c>
      <c r="D1" s="3" t="s">
        <v>3</v>
      </c>
      <c r="E1" s="5" t="s">
        <v>4</v>
      </c>
      <c r="F1" s="5" t="s">
        <v>5</v>
      </c>
      <c r="G1" s="5" t="s">
        <v>6</v>
      </c>
      <c r="H1" s="5" t="s">
        <v>7</v>
      </c>
      <c r="I1" s="5" t="s">
        <v>8</v>
      </c>
      <c r="J1" s="5" t="s">
        <v>9</v>
      </c>
      <c r="K1" s="3" t="s">
        <v>10</v>
      </c>
    </row>
    <row r="2" spans="1:11" ht="18.75" customHeight="1" x14ac:dyDescent="0.4">
      <c r="A2" s="68" t="s">
        <v>11</v>
      </c>
      <c r="B2" s="51"/>
      <c r="C2" s="51"/>
      <c r="D2" s="51"/>
      <c r="E2" s="51"/>
      <c r="F2" s="51"/>
      <c r="G2" s="51"/>
      <c r="H2" s="51"/>
      <c r="I2" s="51"/>
      <c r="J2" s="51"/>
      <c r="K2" s="51"/>
    </row>
    <row r="3" spans="1:11" ht="12.3" x14ac:dyDescent="0.4">
      <c r="A3" s="7" t="s">
        <v>12</v>
      </c>
      <c r="B3" s="69" t="s">
        <v>13</v>
      </c>
      <c r="C3" s="55"/>
      <c r="D3" s="55"/>
      <c r="E3" s="55"/>
      <c r="F3" s="55"/>
      <c r="G3" s="55"/>
      <c r="H3" s="55"/>
      <c r="I3" s="55"/>
      <c r="J3" s="55"/>
      <c r="K3" s="56"/>
    </row>
    <row r="4" spans="1:11" ht="27.75" customHeight="1" x14ac:dyDescent="0.4">
      <c r="A4" s="10" t="s">
        <v>14</v>
      </c>
      <c r="B4" s="69" t="s">
        <v>15</v>
      </c>
      <c r="C4" s="55"/>
      <c r="D4" s="55"/>
      <c r="E4" s="55"/>
      <c r="F4" s="55"/>
      <c r="G4" s="55"/>
      <c r="H4" s="55"/>
      <c r="I4" s="55"/>
      <c r="J4" s="55"/>
      <c r="K4" s="56"/>
    </row>
    <row r="5" spans="1:11" ht="12.3" x14ac:dyDescent="0.4">
      <c r="A5" s="33">
        <v>45537</v>
      </c>
      <c r="B5" s="28" t="s">
        <v>55</v>
      </c>
      <c r="C5" s="12" t="s">
        <v>70</v>
      </c>
      <c r="D5" s="28" t="s">
        <v>84</v>
      </c>
      <c r="E5" s="13" t="s">
        <v>66</v>
      </c>
      <c r="F5" s="13" t="s">
        <v>43</v>
      </c>
      <c r="G5" s="30">
        <v>1</v>
      </c>
      <c r="H5" s="30">
        <v>1</v>
      </c>
      <c r="I5" s="30">
        <f t="shared" ref="I5:I21" si="0">H5-G5</f>
        <v>0</v>
      </c>
      <c r="J5" s="14"/>
      <c r="K5" s="28" t="s">
        <v>187</v>
      </c>
    </row>
    <row r="6" spans="1:11" ht="12.3" x14ac:dyDescent="0.4">
      <c r="A6" s="33">
        <v>45538</v>
      </c>
      <c r="B6" s="28" t="s">
        <v>55</v>
      </c>
      <c r="C6" s="12" t="s">
        <v>74</v>
      </c>
      <c r="D6" s="28" t="s">
        <v>43</v>
      </c>
      <c r="E6" s="13" t="s">
        <v>47</v>
      </c>
      <c r="F6" s="13"/>
      <c r="G6" s="30">
        <v>0.25</v>
      </c>
      <c r="H6" s="30">
        <v>0.5</v>
      </c>
      <c r="I6" s="30"/>
      <c r="J6" s="14"/>
      <c r="K6" s="28"/>
    </row>
    <row r="7" spans="1:11" ht="12.3" x14ac:dyDescent="0.4">
      <c r="A7" s="33"/>
      <c r="B7" s="28" t="s">
        <v>55</v>
      </c>
      <c r="C7" s="12" t="s">
        <v>71</v>
      </c>
      <c r="D7" s="28" t="s">
        <v>94</v>
      </c>
      <c r="E7" s="13" t="s">
        <v>67</v>
      </c>
      <c r="F7" s="13" t="s">
        <v>57</v>
      </c>
      <c r="G7" s="30">
        <v>2</v>
      </c>
      <c r="H7" s="30">
        <v>2</v>
      </c>
      <c r="I7" s="30">
        <f t="shared" si="0"/>
        <v>0</v>
      </c>
      <c r="J7" s="48" t="s">
        <v>107</v>
      </c>
      <c r="K7" s="16"/>
    </row>
    <row r="8" spans="1:11" ht="12.3" x14ac:dyDescent="0.4">
      <c r="A8" s="33"/>
      <c r="B8" s="28" t="s">
        <v>55</v>
      </c>
      <c r="C8" s="12" t="s">
        <v>69</v>
      </c>
      <c r="D8" s="28" t="s">
        <v>43</v>
      </c>
      <c r="E8" s="13" t="s">
        <v>69</v>
      </c>
      <c r="F8" s="13"/>
      <c r="G8" s="30">
        <v>1</v>
      </c>
      <c r="H8" s="30">
        <v>1</v>
      </c>
      <c r="I8" s="30"/>
      <c r="J8" s="14"/>
      <c r="K8" s="16"/>
    </row>
    <row r="9" spans="1:11" ht="12.3" x14ac:dyDescent="0.4">
      <c r="A9" s="33"/>
      <c r="B9" s="28" t="s">
        <v>55</v>
      </c>
      <c r="C9" s="12" t="s">
        <v>85</v>
      </c>
      <c r="D9" s="28" t="s">
        <v>72</v>
      </c>
      <c r="E9" s="13" t="s">
        <v>53</v>
      </c>
      <c r="F9" s="13" t="s">
        <v>57</v>
      </c>
      <c r="G9" s="30">
        <v>2.5</v>
      </c>
      <c r="H9" s="30">
        <v>3</v>
      </c>
      <c r="I9" s="30">
        <f t="shared" si="0"/>
        <v>0.5</v>
      </c>
      <c r="J9" s="14"/>
      <c r="K9" s="16"/>
    </row>
    <row r="10" spans="1:11" ht="12.3" x14ac:dyDescent="0.4">
      <c r="A10" s="33"/>
      <c r="B10" s="28" t="s">
        <v>55</v>
      </c>
      <c r="C10" s="12" t="s">
        <v>73</v>
      </c>
      <c r="D10" s="28" t="s">
        <v>92</v>
      </c>
      <c r="E10" s="13" t="s">
        <v>67</v>
      </c>
      <c r="F10" s="13" t="s">
        <v>57</v>
      </c>
      <c r="G10" s="30">
        <v>2</v>
      </c>
      <c r="H10" s="30">
        <v>2</v>
      </c>
      <c r="I10" s="30">
        <f t="shared" si="0"/>
        <v>0</v>
      </c>
      <c r="J10" s="48" t="s">
        <v>108</v>
      </c>
      <c r="K10" s="16"/>
    </row>
    <row r="11" spans="1:11" ht="12.3" x14ac:dyDescent="0.4">
      <c r="A11" s="33">
        <v>45539</v>
      </c>
      <c r="B11" s="28" t="s">
        <v>55</v>
      </c>
      <c r="C11" s="12" t="s">
        <v>71</v>
      </c>
      <c r="D11" s="28" t="s">
        <v>86</v>
      </c>
      <c r="E11" s="13" t="s">
        <v>67</v>
      </c>
      <c r="F11" s="13" t="s">
        <v>57</v>
      </c>
      <c r="G11" s="30">
        <v>4</v>
      </c>
      <c r="H11" s="30">
        <v>1</v>
      </c>
      <c r="I11" s="30">
        <f t="shared" si="0"/>
        <v>-3</v>
      </c>
      <c r="J11" s="48" t="s">
        <v>107</v>
      </c>
      <c r="K11" s="16"/>
    </row>
    <row r="12" spans="1:11" ht="12.3" x14ac:dyDescent="0.4">
      <c r="A12" s="33"/>
      <c r="B12" s="28" t="s">
        <v>55</v>
      </c>
      <c r="C12" s="12" t="s">
        <v>76</v>
      </c>
      <c r="D12" s="28" t="s">
        <v>87</v>
      </c>
      <c r="E12" s="13" t="s">
        <v>67</v>
      </c>
      <c r="F12" s="13"/>
      <c r="G12" s="30">
        <v>4</v>
      </c>
      <c r="H12" s="30">
        <v>4</v>
      </c>
      <c r="I12" s="30">
        <f t="shared" si="0"/>
        <v>0</v>
      </c>
      <c r="J12" s="48" t="s">
        <v>111</v>
      </c>
      <c r="K12" s="16"/>
    </row>
    <row r="13" spans="1:11" ht="12.3" x14ac:dyDescent="0.4">
      <c r="A13" s="33">
        <v>45540</v>
      </c>
      <c r="B13" s="28" t="s">
        <v>55</v>
      </c>
      <c r="C13" s="12" t="s">
        <v>76</v>
      </c>
      <c r="D13" s="28" t="s">
        <v>88</v>
      </c>
      <c r="E13" s="13" t="s">
        <v>67</v>
      </c>
      <c r="F13" s="13"/>
      <c r="G13" s="30">
        <v>1</v>
      </c>
      <c r="H13" s="30">
        <v>2</v>
      </c>
      <c r="I13" s="30">
        <f t="shared" si="0"/>
        <v>1</v>
      </c>
      <c r="J13" s="48" t="s">
        <v>111</v>
      </c>
      <c r="K13" s="16"/>
    </row>
    <row r="14" spans="1:11" ht="12.3" x14ac:dyDescent="0.4">
      <c r="A14" s="33"/>
      <c r="B14" s="28" t="s">
        <v>55</v>
      </c>
      <c r="C14" s="12" t="s">
        <v>75</v>
      </c>
      <c r="D14" s="28" t="s">
        <v>101</v>
      </c>
      <c r="E14" s="13" t="s">
        <v>67</v>
      </c>
      <c r="F14" s="13" t="s">
        <v>57</v>
      </c>
      <c r="G14" s="30">
        <v>2</v>
      </c>
      <c r="H14" s="30">
        <v>2</v>
      </c>
      <c r="I14" s="30">
        <f t="shared" si="0"/>
        <v>0</v>
      </c>
      <c r="J14" s="48" t="s">
        <v>109</v>
      </c>
      <c r="K14" s="16"/>
    </row>
    <row r="15" spans="1:11" ht="12.3" x14ac:dyDescent="0.4">
      <c r="A15" s="33"/>
      <c r="B15" s="28" t="s">
        <v>55</v>
      </c>
      <c r="C15" s="12" t="s">
        <v>71</v>
      </c>
      <c r="D15" s="28" t="s">
        <v>89</v>
      </c>
      <c r="E15" s="13" t="s">
        <v>67</v>
      </c>
      <c r="F15" s="13" t="s">
        <v>57</v>
      </c>
      <c r="G15" s="30">
        <v>2</v>
      </c>
      <c r="H15" s="30">
        <v>2</v>
      </c>
      <c r="I15" s="30">
        <f t="shared" si="0"/>
        <v>0</v>
      </c>
      <c r="J15" s="48" t="s">
        <v>107</v>
      </c>
      <c r="K15" s="16"/>
    </row>
    <row r="16" spans="1:11" ht="12.3" x14ac:dyDescent="0.4">
      <c r="A16" s="33">
        <v>45541</v>
      </c>
      <c r="B16" s="28" t="s">
        <v>55</v>
      </c>
      <c r="C16" s="12" t="s">
        <v>74</v>
      </c>
      <c r="D16" s="28" t="s">
        <v>43</v>
      </c>
      <c r="E16" s="13" t="s">
        <v>47</v>
      </c>
      <c r="F16" s="13"/>
      <c r="G16" s="30">
        <v>0.25</v>
      </c>
      <c r="H16" s="30">
        <v>0.25</v>
      </c>
      <c r="I16" s="30">
        <f t="shared" si="0"/>
        <v>0</v>
      </c>
      <c r="J16" s="29"/>
      <c r="K16" s="16"/>
    </row>
    <row r="17" spans="1:11" ht="12.3" x14ac:dyDescent="0.4">
      <c r="A17" s="33"/>
      <c r="B17" s="28" t="s">
        <v>55</v>
      </c>
      <c r="C17" s="12" t="s">
        <v>77</v>
      </c>
      <c r="D17" s="28" t="s">
        <v>90</v>
      </c>
      <c r="E17" s="13" t="s">
        <v>67</v>
      </c>
      <c r="F17" s="13" t="s">
        <v>57</v>
      </c>
      <c r="G17" s="30">
        <v>1.5</v>
      </c>
      <c r="H17" s="30">
        <v>1.5</v>
      </c>
      <c r="I17" s="30">
        <f t="shared" si="0"/>
        <v>0</v>
      </c>
      <c r="J17" s="48" t="s">
        <v>110</v>
      </c>
      <c r="K17" s="16"/>
    </row>
    <row r="18" spans="1:11" ht="12.3" x14ac:dyDescent="0.4">
      <c r="A18" s="33"/>
      <c r="B18" s="28" t="s">
        <v>55</v>
      </c>
      <c r="C18" s="12" t="s">
        <v>69</v>
      </c>
      <c r="D18" s="28" t="s">
        <v>43</v>
      </c>
      <c r="E18" s="13" t="s">
        <v>69</v>
      </c>
      <c r="F18" s="13"/>
      <c r="G18" s="30">
        <v>1</v>
      </c>
      <c r="H18" s="30">
        <v>1</v>
      </c>
      <c r="I18" s="30">
        <f t="shared" si="0"/>
        <v>0</v>
      </c>
      <c r="J18" s="29"/>
      <c r="K18" s="16"/>
    </row>
    <row r="19" spans="1:11" ht="12.3" x14ac:dyDescent="0.4">
      <c r="A19" s="33"/>
      <c r="B19" s="28" t="s">
        <v>55</v>
      </c>
      <c r="C19" s="12" t="s">
        <v>78</v>
      </c>
      <c r="D19" s="28" t="s">
        <v>91</v>
      </c>
      <c r="E19" s="13" t="s">
        <v>67</v>
      </c>
      <c r="F19" s="13" t="s">
        <v>17</v>
      </c>
      <c r="G19" s="30">
        <v>4</v>
      </c>
      <c r="H19" s="30">
        <v>2</v>
      </c>
      <c r="I19" s="30">
        <f t="shared" si="0"/>
        <v>-2</v>
      </c>
      <c r="J19" s="29"/>
      <c r="K19" s="16"/>
    </row>
    <row r="20" spans="1:11" ht="12.3" x14ac:dyDescent="0.4">
      <c r="A20" s="33"/>
      <c r="B20" s="28" t="s">
        <v>55</v>
      </c>
      <c r="C20" s="12" t="s">
        <v>79</v>
      </c>
      <c r="D20" s="28" t="s">
        <v>92</v>
      </c>
      <c r="E20" s="13" t="s">
        <v>67</v>
      </c>
      <c r="F20" s="13" t="s">
        <v>57</v>
      </c>
      <c r="G20" s="30">
        <v>4</v>
      </c>
      <c r="H20" s="30"/>
      <c r="I20" s="30"/>
      <c r="J20" s="48" t="s">
        <v>110</v>
      </c>
      <c r="K20" s="16"/>
    </row>
    <row r="21" spans="1:11" ht="12.3" x14ac:dyDescent="0.4">
      <c r="A21" s="19"/>
      <c r="B21" s="21"/>
      <c r="C21" s="21"/>
      <c r="D21" s="21"/>
      <c r="E21" s="21" t="s">
        <v>18</v>
      </c>
      <c r="F21" s="21"/>
      <c r="G21" s="24">
        <f>SUM(G5:G20)</f>
        <v>32.5</v>
      </c>
      <c r="H21" s="24">
        <f>SUM(H5:H19)</f>
        <v>25.25</v>
      </c>
      <c r="I21" s="24">
        <f t="shared" si="0"/>
        <v>-7.25</v>
      </c>
      <c r="J21" s="25"/>
      <c r="K21" s="21"/>
    </row>
    <row r="22" spans="1:11" ht="18.75" customHeight="1" x14ac:dyDescent="0.4">
      <c r="A22" s="70" t="s">
        <v>19</v>
      </c>
      <c r="B22" s="51"/>
      <c r="C22" s="51"/>
      <c r="D22" s="51"/>
      <c r="E22" s="51"/>
      <c r="F22" s="51"/>
      <c r="G22" s="51"/>
      <c r="H22" s="51"/>
      <c r="I22" s="51"/>
      <c r="J22" s="51"/>
      <c r="K22" s="51"/>
    </row>
    <row r="23" spans="1:11" ht="12.3" x14ac:dyDescent="0.4">
      <c r="A23" s="47" t="s">
        <v>12</v>
      </c>
      <c r="B23" s="64" t="s">
        <v>13</v>
      </c>
      <c r="C23" s="55"/>
      <c r="D23" s="55"/>
      <c r="E23" s="55"/>
      <c r="F23" s="55"/>
      <c r="G23" s="55"/>
      <c r="H23" s="55"/>
      <c r="I23" s="55"/>
      <c r="J23" s="55"/>
      <c r="K23" s="56"/>
    </row>
    <row r="24" spans="1:11" ht="27.75" customHeight="1" x14ac:dyDescent="0.4">
      <c r="A24" s="26" t="s">
        <v>14</v>
      </c>
      <c r="B24" s="64" t="s">
        <v>20</v>
      </c>
      <c r="C24" s="55"/>
      <c r="D24" s="55"/>
      <c r="E24" s="55"/>
      <c r="F24" s="55"/>
      <c r="G24" s="55"/>
      <c r="H24" s="55"/>
      <c r="I24" s="55"/>
      <c r="J24" s="55"/>
      <c r="K24" s="56"/>
    </row>
    <row r="25" spans="1:11" ht="12.3" x14ac:dyDescent="0.4">
      <c r="A25" s="27">
        <v>45544</v>
      </c>
      <c r="B25" s="28" t="s">
        <v>55</v>
      </c>
      <c r="C25" s="12" t="s">
        <v>80</v>
      </c>
      <c r="D25" s="28" t="s">
        <v>93</v>
      </c>
      <c r="E25" s="13" t="s">
        <v>67</v>
      </c>
      <c r="F25" s="13" t="s">
        <v>57</v>
      </c>
      <c r="G25" s="30">
        <v>6</v>
      </c>
      <c r="H25" s="30">
        <v>6</v>
      </c>
      <c r="I25" s="30">
        <f t="shared" ref="I25:I40" si="1">H25-G25</f>
        <v>0</v>
      </c>
      <c r="J25" s="48" t="s">
        <v>112</v>
      </c>
      <c r="K25" s="28" t="s">
        <v>188</v>
      </c>
    </row>
    <row r="26" spans="1:11" ht="12.3" x14ac:dyDescent="0.4">
      <c r="A26" s="27"/>
      <c r="B26" s="28" t="s">
        <v>55</v>
      </c>
      <c r="C26" s="12" t="s">
        <v>83</v>
      </c>
      <c r="D26" s="28" t="s">
        <v>104</v>
      </c>
      <c r="E26" s="13" t="s">
        <v>67</v>
      </c>
      <c r="F26" s="13" t="s">
        <v>57</v>
      </c>
      <c r="G26" s="30">
        <v>1</v>
      </c>
      <c r="H26" s="30">
        <v>1</v>
      </c>
      <c r="I26" s="30"/>
      <c r="J26" s="29"/>
      <c r="K26" s="28"/>
    </row>
    <row r="27" spans="1:11" ht="12.3" x14ac:dyDescent="0.4">
      <c r="A27" s="27">
        <v>45545</v>
      </c>
      <c r="B27" s="28" t="s">
        <v>55</v>
      </c>
      <c r="C27" s="12" t="s">
        <v>74</v>
      </c>
      <c r="D27" t="s">
        <v>43</v>
      </c>
      <c r="E27" s="13" t="s">
        <v>47</v>
      </c>
      <c r="F27" s="13"/>
      <c r="G27" s="30">
        <v>0.25</v>
      </c>
      <c r="H27" s="30">
        <v>0.25</v>
      </c>
      <c r="I27" s="30"/>
      <c r="J27" s="29"/>
      <c r="K27" s="28"/>
    </row>
    <row r="28" spans="1:11" ht="12.3" x14ac:dyDescent="0.4">
      <c r="A28" s="27"/>
      <c r="B28" s="28" t="s">
        <v>55</v>
      </c>
      <c r="C28" s="12" t="s">
        <v>81</v>
      </c>
      <c r="D28" s="28" t="s">
        <v>92</v>
      </c>
      <c r="E28" s="13" t="s">
        <v>67</v>
      </c>
      <c r="F28" s="13" t="s">
        <v>57</v>
      </c>
      <c r="G28" s="30">
        <v>3</v>
      </c>
      <c r="H28" s="30">
        <v>3</v>
      </c>
      <c r="I28" s="30">
        <f t="shared" si="1"/>
        <v>0</v>
      </c>
      <c r="J28" s="48" t="s">
        <v>113</v>
      </c>
      <c r="K28" s="28"/>
    </row>
    <row r="29" spans="1:11" ht="12.3" x14ac:dyDescent="0.4">
      <c r="A29" s="27"/>
      <c r="B29" s="28" t="s">
        <v>55</v>
      </c>
      <c r="C29" s="12" t="s">
        <v>69</v>
      </c>
      <c r="D29" s="28" t="s">
        <v>43</v>
      </c>
      <c r="E29" s="13" t="s">
        <v>69</v>
      </c>
      <c r="F29" s="13"/>
      <c r="G29" s="30">
        <v>1</v>
      </c>
      <c r="H29" s="30">
        <v>1</v>
      </c>
      <c r="I29" s="30">
        <f t="shared" si="1"/>
        <v>0</v>
      </c>
      <c r="J29" s="29"/>
      <c r="K29" s="28"/>
    </row>
    <row r="30" spans="1:11" ht="12.3" x14ac:dyDescent="0.4">
      <c r="A30" s="27"/>
      <c r="B30" s="28" t="s">
        <v>55</v>
      </c>
      <c r="C30" s="12" t="s">
        <v>82</v>
      </c>
      <c r="D30" s="28" t="s">
        <v>91</v>
      </c>
      <c r="E30" s="13" t="s">
        <v>67</v>
      </c>
      <c r="F30" s="13" t="s">
        <v>17</v>
      </c>
      <c r="G30" s="30">
        <v>1</v>
      </c>
      <c r="H30" s="30">
        <v>1</v>
      </c>
      <c r="I30" s="30">
        <f t="shared" si="1"/>
        <v>0</v>
      </c>
      <c r="J30" s="29"/>
      <c r="K30" s="28"/>
    </row>
    <row r="31" spans="1:11" ht="12.3" x14ac:dyDescent="0.4">
      <c r="A31" s="27"/>
      <c r="B31" s="28" t="s">
        <v>55</v>
      </c>
      <c r="C31" s="12" t="s">
        <v>83</v>
      </c>
      <c r="D31" s="28" t="s">
        <v>95</v>
      </c>
      <c r="E31" s="13" t="s">
        <v>67</v>
      </c>
      <c r="F31" s="13" t="s">
        <v>57</v>
      </c>
      <c r="G31" s="30">
        <v>2</v>
      </c>
      <c r="H31" s="30">
        <v>2</v>
      </c>
      <c r="I31" s="30">
        <f t="shared" si="1"/>
        <v>0</v>
      </c>
      <c r="J31" s="29"/>
      <c r="K31" s="28"/>
    </row>
    <row r="32" spans="1:11" ht="12.3" x14ac:dyDescent="0.4">
      <c r="A32" s="27">
        <v>45546</v>
      </c>
      <c r="B32" s="28" t="s">
        <v>55</v>
      </c>
      <c r="C32" s="12" t="s">
        <v>96</v>
      </c>
      <c r="D32" s="28" t="s">
        <v>97</v>
      </c>
      <c r="E32" s="13" t="s">
        <v>67</v>
      </c>
      <c r="F32" s="13" t="s">
        <v>48</v>
      </c>
      <c r="G32" s="30">
        <v>5</v>
      </c>
      <c r="H32" s="30">
        <v>5</v>
      </c>
      <c r="I32" s="30">
        <f t="shared" si="1"/>
        <v>0</v>
      </c>
      <c r="J32" s="48" t="s">
        <v>115</v>
      </c>
      <c r="K32" s="28"/>
    </row>
    <row r="33" spans="1:11" ht="12.3" x14ac:dyDescent="0.4">
      <c r="A33" s="27"/>
      <c r="B33" s="28" t="s">
        <v>55</v>
      </c>
      <c r="C33" s="12" t="s">
        <v>98</v>
      </c>
      <c r="D33" s="28" t="s">
        <v>99</v>
      </c>
      <c r="E33" s="13" t="s">
        <v>67</v>
      </c>
      <c r="F33" s="13" t="s">
        <v>48</v>
      </c>
      <c r="G33" s="30">
        <v>1</v>
      </c>
      <c r="H33" s="30">
        <v>1</v>
      </c>
      <c r="I33" s="30">
        <f t="shared" si="1"/>
        <v>0</v>
      </c>
      <c r="J33" s="29"/>
      <c r="K33" s="28"/>
    </row>
    <row r="34" spans="1:11" ht="12.3" x14ac:dyDescent="0.4">
      <c r="A34" s="27">
        <v>45547</v>
      </c>
      <c r="B34" s="28" t="s">
        <v>55</v>
      </c>
      <c r="C34" s="12" t="s">
        <v>100</v>
      </c>
      <c r="D34" s="28" t="s">
        <v>101</v>
      </c>
      <c r="E34" s="13" t="s">
        <v>67</v>
      </c>
      <c r="F34" s="13" t="s">
        <v>57</v>
      </c>
      <c r="G34" s="30">
        <v>4</v>
      </c>
      <c r="H34" s="30">
        <v>4</v>
      </c>
      <c r="I34" s="30">
        <f t="shared" si="1"/>
        <v>0</v>
      </c>
      <c r="J34" s="48" t="s">
        <v>117</v>
      </c>
      <c r="K34" s="28"/>
    </row>
    <row r="35" spans="1:11" ht="12.3" x14ac:dyDescent="0.4">
      <c r="A35" s="27">
        <v>45548</v>
      </c>
      <c r="B35" s="28" t="s">
        <v>55</v>
      </c>
      <c r="C35" s="12" t="s">
        <v>74</v>
      </c>
      <c r="D35" s="28" t="s">
        <v>43</v>
      </c>
      <c r="E35" s="13" t="s">
        <v>47</v>
      </c>
      <c r="F35" s="13"/>
      <c r="G35" s="30">
        <v>0.25</v>
      </c>
      <c r="H35" s="30">
        <v>0.25</v>
      </c>
      <c r="I35" s="30">
        <f t="shared" si="1"/>
        <v>0</v>
      </c>
      <c r="J35" s="29"/>
      <c r="K35" s="28"/>
    </row>
    <row r="36" spans="1:11" ht="12.3" x14ac:dyDescent="0.4">
      <c r="A36" s="27"/>
      <c r="B36" s="28" t="s">
        <v>55</v>
      </c>
      <c r="C36" s="12" t="s">
        <v>102</v>
      </c>
      <c r="D36" s="28" t="s">
        <v>92</v>
      </c>
      <c r="E36" s="13" t="s">
        <v>67</v>
      </c>
      <c r="F36" s="13" t="s">
        <v>57</v>
      </c>
      <c r="G36" s="30">
        <v>4</v>
      </c>
      <c r="H36" s="30">
        <v>4</v>
      </c>
      <c r="I36" s="30">
        <f t="shared" si="1"/>
        <v>0</v>
      </c>
      <c r="J36" s="48" t="s">
        <v>114</v>
      </c>
      <c r="K36" s="28"/>
    </row>
    <row r="37" spans="1:11" ht="12.3" x14ac:dyDescent="0.4">
      <c r="A37" s="27"/>
      <c r="B37" s="28" t="s">
        <v>55</v>
      </c>
      <c r="C37" s="12" t="s">
        <v>103</v>
      </c>
      <c r="D37" s="28" t="s">
        <v>116</v>
      </c>
      <c r="E37" s="13" t="s">
        <v>67</v>
      </c>
      <c r="F37" s="13"/>
      <c r="G37" s="30">
        <v>0.75</v>
      </c>
      <c r="H37" s="30">
        <v>0.75</v>
      </c>
      <c r="I37" s="30">
        <f t="shared" si="1"/>
        <v>0</v>
      </c>
      <c r="J37" s="29"/>
      <c r="K37" s="28"/>
    </row>
    <row r="38" spans="1:11" ht="12.3" x14ac:dyDescent="0.4">
      <c r="A38" s="27"/>
      <c r="B38" s="28" t="s">
        <v>55</v>
      </c>
      <c r="C38" s="12" t="s">
        <v>69</v>
      </c>
      <c r="D38" s="28" t="s">
        <v>43</v>
      </c>
      <c r="E38" s="13" t="s">
        <v>69</v>
      </c>
      <c r="F38" s="13"/>
      <c r="G38" s="30">
        <v>1</v>
      </c>
      <c r="H38" s="30">
        <v>1</v>
      </c>
      <c r="I38" s="30">
        <f t="shared" si="1"/>
        <v>0</v>
      </c>
      <c r="J38" s="29"/>
      <c r="K38" s="28"/>
    </row>
    <row r="39" spans="1:11" ht="12.3" x14ac:dyDescent="0.4">
      <c r="A39" s="27"/>
      <c r="B39" s="28" t="s">
        <v>55</v>
      </c>
      <c r="C39" s="12" t="s">
        <v>105</v>
      </c>
      <c r="D39" s="28" t="s">
        <v>106</v>
      </c>
      <c r="E39" s="13" t="s">
        <v>45</v>
      </c>
      <c r="F39" s="13"/>
      <c r="G39" s="30">
        <v>1</v>
      </c>
      <c r="H39" s="30">
        <v>1</v>
      </c>
      <c r="I39" s="30">
        <f t="shared" si="1"/>
        <v>0</v>
      </c>
      <c r="J39" s="29"/>
      <c r="K39" s="28"/>
    </row>
    <row r="40" spans="1:11" ht="12.3" x14ac:dyDescent="0.4">
      <c r="A40" s="19"/>
      <c r="B40" s="21"/>
      <c r="C40" s="21"/>
      <c r="D40" s="21"/>
      <c r="E40" s="21" t="s">
        <v>18</v>
      </c>
      <c r="F40" s="21"/>
      <c r="G40" s="24">
        <f>SUM(G23:G39)</f>
        <v>31.25</v>
      </c>
      <c r="H40" s="24">
        <f>SUM(H23:H39)</f>
        <v>31.25</v>
      </c>
      <c r="I40" s="24">
        <f t="shared" si="1"/>
        <v>0</v>
      </c>
      <c r="J40" s="25"/>
      <c r="K40" s="21"/>
    </row>
    <row r="41" spans="1:11" ht="18.75" customHeight="1" x14ac:dyDescent="0.4">
      <c r="A41" s="65" t="s">
        <v>21</v>
      </c>
      <c r="B41" s="55"/>
      <c r="C41" s="55"/>
      <c r="D41" s="55"/>
      <c r="E41" s="55"/>
      <c r="F41" s="55"/>
      <c r="G41" s="55"/>
      <c r="H41" s="55"/>
      <c r="I41" s="55"/>
      <c r="J41" s="55"/>
      <c r="K41" s="56"/>
    </row>
    <row r="42" spans="1:11" ht="12.3" x14ac:dyDescent="0.4">
      <c r="A42" s="31" t="s">
        <v>12</v>
      </c>
      <c r="B42" s="66" t="s">
        <v>13</v>
      </c>
      <c r="C42" s="55"/>
      <c r="D42" s="55"/>
      <c r="E42" s="55"/>
      <c r="F42" s="55"/>
      <c r="G42" s="55"/>
      <c r="H42" s="55"/>
      <c r="I42" s="55"/>
      <c r="J42" s="55"/>
      <c r="K42" s="56"/>
    </row>
    <row r="43" spans="1:11" ht="27.75" customHeight="1" x14ac:dyDescent="0.4">
      <c r="A43" s="32" t="s">
        <v>14</v>
      </c>
      <c r="B43" s="66" t="s">
        <v>15</v>
      </c>
      <c r="C43" s="55"/>
      <c r="D43" s="55"/>
      <c r="E43" s="55"/>
      <c r="F43" s="55"/>
      <c r="G43" s="55"/>
      <c r="H43" s="55"/>
      <c r="I43" s="55"/>
      <c r="J43" s="55"/>
      <c r="K43" s="56"/>
    </row>
    <row r="44" spans="1:11" ht="12.3" x14ac:dyDescent="0.4">
      <c r="A44" s="33">
        <v>45551</v>
      </c>
      <c r="B44" s="28" t="s">
        <v>55</v>
      </c>
      <c r="C44" s="12" t="s">
        <v>96</v>
      </c>
      <c r="D44" s="28" t="s">
        <v>97</v>
      </c>
      <c r="E44" s="13" t="s">
        <v>67</v>
      </c>
      <c r="F44" s="13" t="s">
        <v>48</v>
      </c>
      <c r="G44" s="30">
        <v>4</v>
      </c>
      <c r="H44" s="30">
        <v>4</v>
      </c>
      <c r="I44" s="30">
        <f t="shared" ref="I44:I56" si="2">H44-G44</f>
        <v>0</v>
      </c>
      <c r="J44" s="49"/>
      <c r="K44" s="28" t="s">
        <v>190</v>
      </c>
    </row>
    <row r="45" spans="1:11" ht="12.3" x14ac:dyDescent="0.4">
      <c r="A45" s="33"/>
      <c r="B45" s="28" t="s">
        <v>55</v>
      </c>
      <c r="C45" s="12" t="s">
        <v>131</v>
      </c>
      <c r="D45" s="28" t="s">
        <v>93</v>
      </c>
      <c r="E45" s="13" t="s">
        <v>67</v>
      </c>
      <c r="F45" s="13" t="s">
        <v>57</v>
      </c>
      <c r="G45" s="30">
        <v>2</v>
      </c>
      <c r="H45" s="30">
        <v>2</v>
      </c>
      <c r="I45" s="30">
        <f t="shared" si="2"/>
        <v>0</v>
      </c>
      <c r="J45" s="49" t="s">
        <v>151</v>
      </c>
      <c r="K45" s="28"/>
    </row>
    <row r="46" spans="1:11" ht="12.3" x14ac:dyDescent="0.4">
      <c r="A46" s="33">
        <v>45559</v>
      </c>
      <c r="B46" s="28" t="s">
        <v>55</v>
      </c>
      <c r="C46" s="12" t="s">
        <v>121</v>
      </c>
      <c r="D46" s="28" t="s">
        <v>122</v>
      </c>
      <c r="E46" s="13" t="s">
        <v>67</v>
      </c>
      <c r="F46" s="13" t="s">
        <v>57</v>
      </c>
      <c r="G46" s="30">
        <v>5</v>
      </c>
      <c r="H46" s="30">
        <v>5</v>
      </c>
      <c r="I46" s="30">
        <f t="shared" si="2"/>
        <v>0</v>
      </c>
      <c r="J46" s="48" t="s">
        <v>152</v>
      </c>
      <c r="K46" s="28"/>
    </row>
    <row r="47" spans="1:11" ht="12.3" x14ac:dyDescent="0.4">
      <c r="A47" s="33"/>
      <c r="B47" s="28" t="s">
        <v>55</v>
      </c>
      <c r="C47" s="12" t="s">
        <v>74</v>
      </c>
      <c r="D47" s="28"/>
      <c r="E47" s="13" t="s">
        <v>47</v>
      </c>
      <c r="F47" s="13"/>
      <c r="G47" s="30">
        <v>0.25</v>
      </c>
      <c r="H47" s="30">
        <v>0.25</v>
      </c>
      <c r="I47" s="30">
        <f t="shared" si="2"/>
        <v>0</v>
      </c>
      <c r="J47" s="29"/>
      <c r="K47" s="48"/>
    </row>
    <row r="48" spans="1:11" ht="12.3" x14ac:dyDescent="0.4">
      <c r="A48" s="33">
        <v>45560</v>
      </c>
      <c r="B48" s="28" t="s">
        <v>55</v>
      </c>
      <c r="C48" s="12" t="s">
        <v>131</v>
      </c>
      <c r="D48" s="28" t="s">
        <v>101</v>
      </c>
      <c r="E48" s="13" t="s">
        <v>67</v>
      </c>
      <c r="F48" s="13" t="s">
        <v>57</v>
      </c>
      <c r="G48" s="30">
        <v>4</v>
      </c>
      <c r="H48" s="30">
        <v>4</v>
      </c>
      <c r="I48" s="30">
        <f t="shared" si="2"/>
        <v>0</v>
      </c>
      <c r="J48" s="48" t="s">
        <v>153</v>
      </c>
      <c r="K48" s="28"/>
    </row>
    <row r="49" spans="1:11" ht="12.3" x14ac:dyDescent="0.4">
      <c r="A49" s="33"/>
      <c r="B49" s="28" t="s">
        <v>55</v>
      </c>
      <c r="C49" s="12" t="s">
        <v>96</v>
      </c>
      <c r="D49" s="28" t="s">
        <v>97</v>
      </c>
      <c r="E49" s="13" t="s">
        <v>67</v>
      </c>
      <c r="F49" s="13" t="s">
        <v>48</v>
      </c>
      <c r="G49" s="30">
        <v>2</v>
      </c>
      <c r="H49" s="30">
        <v>2</v>
      </c>
      <c r="I49" s="30">
        <f t="shared" si="2"/>
        <v>0</v>
      </c>
      <c r="J49" s="29"/>
      <c r="K49" s="28"/>
    </row>
    <row r="50" spans="1:11" ht="12.3" x14ac:dyDescent="0.4">
      <c r="A50" s="33">
        <v>45561</v>
      </c>
      <c r="B50" s="28" t="s">
        <v>55</v>
      </c>
      <c r="C50" s="12" t="s">
        <v>129</v>
      </c>
      <c r="D50" s="28" t="s">
        <v>132</v>
      </c>
      <c r="E50" s="13" t="s">
        <v>67</v>
      </c>
      <c r="F50" s="13" t="s">
        <v>17</v>
      </c>
      <c r="G50" s="30">
        <v>2</v>
      </c>
      <c r="H50" s="30">
        <v>2</v>
      </c>
      <c r="I50" s="30">
        <f t="shared" si="2"/>
        <v>0</v>
      </c>
      <c r="J50" s="48" t="s">
        <v>159</v>
      </c>
      <c r="K50" s="28"/>
    </row>
    <row r="51" spans="1:11" ht="12.3" x14ac:dyDescent="0.4">
      <c r="A51" s="33"/>
      <c r="B51" s="28" t="s">
        <v>55</v>
      </c>
      <c r="C51" s="12" t="str">
        <f>D49</f>
        <v>Did as many Khan Acedemy tasks as possible</v>
      </c>
      <c r="D51" s="28" t="s">
        <v>133</v>
      </c>
      <c r="E51" s="13" t="s">
        <v>67</v>
      </c>
      <c r="F51" s="13" t="s">
        <v>57</v>
      </c>
      <c r="G51" s="30">
        <v>4</v>
      </c>
      <c r="H51" s="30">
        <v>4</v>
      </c>
      <c r="I51" s="30">
        <f t="shared" si="2"/>
        <v>0</v>
      </c>
      <c r="J51" s="48" t="s">
        <v>155</v>
      </c>
      <c r="K51" s="28"/>
    </row>
    <row r="52" spans="1:11" ht="12.3" x14ac:dyDescent="0.4">
      <c r="A52" s="33">
        <v>45562</v>
      </c>
      <c r="B52" s="28" t="s">
        <v>55</v>
      </c>
      <c r="C52" s="12" t="s">
        <v>74</v>
      </c>
      <c r="D52" s="28"/>
      <c r="E52" s="13" t="s">
        <v>47</v>
      </c>
      <c r="F52" s="13"/>
      <c r="G52" s="30">
        <v>0.25</v>
      </c>
      <c r="H52" s="30">
        <v>0.25</v>
      </c>
      <c r="I52" s="30">
        <f t="shared" si="2"/>
        <v>0</v>
      </c>
      <c r="J52" s="29"/>
      <c r="K52" s="28"/>
    </row>
    <row r="53" spans="1:11" ht="12.3" x14ac:dyDescent="0.4">
      <c r="A53" s="33"/>
      <c r="B53" s="28" t="s">
        <v>55</v>
      </c>
      <c r="C53" s="12" t="s">
        <v>134</v>
      </c>
      <c r="D53" s="28" t="s">
        <v>135</v>
      </c>
      <c r="E53" s="13" t="s">
        <v>67</v>
      </c>
      <c r="F53" s="13" t="s">
        <v>57</v>
      </c>
      <c r="G53" s="30">
        <v>1</v>
      </c>
      <c r="H53" s="30">
        <v>1</v>
      </c>
      <c r="I53" s="30">
        <f t="shared" si="2"/>
        <v>0</v>
      </c>
      <c r="J53" s="29"/>
      <c r="K53" s="28"/>
    </row>
    <row r="54" spans="1:11" ht="12.3" x14ac:dyDescent="0.4">
      <c r="A54" s="33"/>
      <c r="B54" s="28" t="s">
        <v>55</v>
      </c>
      <c r="C54" s="12" t="s">
        <v>138</v>
      </c>
      <c r="D54" s="28" t="s">
        <v>138</v>
      </c>
      <c r="E54" s="13"/>
      <c r="F54" s="13" t="s">
        <v>57</v>
      </c>
      <c r="G54" s="30">
        <v>4</v>
      </c>
      <c r="H54" s="30">
        <v>4</v>
      </c>
      <c r="I54" s="30">
        <f t="shared" si="2"/>
        <v>0</v>
      </c>
      <c r="J54" s="29"/>
      <c r="K54" s="28"/>
    </row>
    <row r="55" spans="1:11" ht="12.3" x14ac:dyDescent="0.4">
      <c r="A55" s="33"/>
      <c r="B55" s="28" t="s">
        <v>55</v>
      </c>
      <c r="C55" s="12" t="s">
        <v>136</v>
      </c>
      <c r="D55" s="28" t="s">
        <v>137</v>
      </c>
      <c r="E55" s="13" t="s">
        <v>67</v>
      </c>
      <c r="F55" s="13"/>
      <c r="G55" s="30">
        <v>0.5</v>
      </c>
      <c r="H55" s="30">
        <v>0.5</v>
      </c>
      <c r="I55" s="30">
        <f t="shared" si="2"/>
        <v>0</v>
      </c>
      <c r="J55" s="29"/>
      <c r="K55" s="28"/>
    </row>
    <row r="56" spans="1:11" ht="12.3" x14ac:dyDescent="0.4">
      <c r="A56" s="19"/>
      <c r="B56" s="21"/>
      <c r="C56" s="21"/>
      <c r="D56" s="21"/>
      <c r="E56" s="21" t="s">
        <v>18</v>
      </c>
      <c r="F56" s="21"/>
      <c r="G56" s="24">
        <f t="shared" ref="G56:H56" si="3">SUM(G44:G55)</f>
        <v>29</v>
      </c>
      <c r="H56" s="24">
        <f t="shared" si="3"/>
        <v>29</v>
      </c>
      <c r="I56" s="24">
        <f t="shared" si="2"/>
        <v>0</v>
      </c>
      <c r="J56" s="25"/>
      <c r="K56" s="21"/>
    </row>
    <row r="57" spans="1:11" ht="18.75" customHeight="1" x14ac:dyDescent="0.4">
      <c r="A57" s="67" t="s">
        <v>22</v>
      </c>
      <c r="B57" s="55"/>
      <c r="C57" s="55"/>
      <c r="D57" s="55"/>
      <c r="E57" s="55"/>
      <c r="F57" s="55"/>
      <c r="G57" s="55"/>
      <c r="H57" s="55"/>
      <c r="I57" s="55"/>
      <c r="J57" s="55"/>
      <c r="K57" s="56"/>
    </row>
    <row r="58" spans="1:11" ht="12.3" x14ac:dyDescent="0.4">
      <c r="A58" s="34" t="s">
        <v>12</v>
      </c>
      <c r="B58" s="61" t="s">
        <v>13</v>
      </c>
      <c r="C58" s="55"/>
      <c r="D58" s="55"/>
      <c r="E58" s="55"/>
      <c r="F58" s="55"/>
      <c r="G58" s="55"/>
      <c r="H58" s="55"/>
      <c r="I58" s="55"/>
      <c r="J58" s="55"/>
      <c r="K58" s="56"/>
    </row>
    <row r="59" spans="1:11" ht="27.75" customHeight="1" x14ac:dyDescent="0.4">
      <c r="A59" s="35" t="s">
        <v>14</v>
      </c>
      <c r="B59" s="61" t="s">
        <v>15</v>
      </c>
      <c r="C59" s="55"/>
      <c r="D59" s="55"/>
      <c r="E59" s="55"/>
      <c r="F59" s="55"/>
      <c r="G59" s="55"/>
      <c r="H59" s="55"/>
      <c r="I59" s="55"/>
      <c r="J59" s="55"/>
      <c r="K59" s="56"/>
    </row>
    <row r="60" spans="1:11" ht="12.3" x14ac:dyDescent="0.4">
      <c r="A60" s="33">
        <v>45558</v>
      </c>
      <c r="B60" s="28" t="s">
        <v>55</v>
      </c>
      <c r="C60" s="12" t="s">
        <v>118</v>
      </c>
      <c r="D60" s="28" t="s">
        <v>93</v>
      </c>
      <c r="E60" s="13" t="s">
        <v>67</v>
      </c>
      <c r="F60" s="13"/>
      <c r="G60" s="30">
        <v>2</v>
      </c>
      <c r="H60" s="30">
        <v>2</v>
      </c>
      <c r="I60" s="30">
        <f t="shared" ref="I60:I65" si="4">H60-G60</f>
        <v>0</v>
      </c>
      <c r="J60" s="48" t="s">
        <v>156</v>
      </c>
      <c r="K60" s="28" t="s">
        <v>191</v>
      </c>
    </row>
    <row r="61" spans="1:11" ht="12.3" x14ac:dyDescent="0.4">
      <c r="A61" s="33"/>
      <c r="B61" s="28" t="s">
        <v>55</v>
      </c>
      <c r="C61" s="12" t="s">
        <v>119</v>
      </c>
      <c r="D61" s="28" t="s">
        <v>120</v>
      </c>
      <c r="E61" s="13" t="s">
        <v>67</v>
      </c>
      <c r="F61" s="13"/>
      <c r="G61" s="30">
        <v>4</v>
      </c>
      <c r="H61" s="30">
        <v>4</v>
      </c>
      <c r="I61" s="30">
        <f t="shared" si="4"/>
        <v>0</v>
      </c>
      <c r="J61" s="48" t="s">
        <v>157</v>
      </c>
      <c r="K61" s="28"/>
    </row>
    <row r="62" spans="1:11" ht="12.3" x14ac:dyDescent="0.4">
      <c r="A62" s="33">
        <v>45559</v>
      </c>
      <c r="B62" s="28" t="s">
        <v>55</v>
      </c>
      <c r="C62" s="12" t="s">
        <v>74</v>
      </c>
      <c r="D62" s="28"/>
      <c r="E62" s="13" t="s">
        <v>47</v>
      </c>
      <c r="F62" s="13"/>
      <c r="G62" s="30">
        <v>0.25</v>
      </c>
      <c r="H62" s="30">
        <v>0.25</v>
      </c>
      <c r="I62" s="30">
        <v>0</v>
      </c>
      <c r="J62" s="29"/>
      <c r="K62" s="28"/>
    </row>
    <row r="63" spans="1:11" ht="12.3" x14ac:dyDescent="0.4">
      <c r="A63" s="33"/>
      <c r="B63" s="28" t="s">
        <v>55</v>
      </c>
      <c r="C63" s="12" t="s">
        <v>121</v>
      </c>
      <c r="D63" s="28" t="s">
        <v>122</v>
      </c>
      <c r="E63" s="13" t="s">
        <v>67</v>
      </c>
      <c r="F63" s="13"/>
      <c r="G63" s="30">
        <v>5</v>
      </c>
      <c r="H63" s="30">
        <v>5</v>
      </c>
      <c r="I63" s="30">
        <f t="shared" si="4"/>
        <v>0</v>
      </c>
      <c r="J63" s="48" t="s">
        <v>158</v>
      </c>
      <c r="K63" s="28"/>
    </row>
    <row r="64" spans="1:11" ht="12.3" x14ac:dyDescent="0.4">
      <c r="A64" s="33"/>
      <c r="B64" s="28" t="s">
        <v>55</v>
      </c>
      <c r="C64" s="12" t="s">
        <v>123</v>
      </c>
      <c r="D64" s="28" t="s">
        <v>124</v>
      </c>
      <c r="E64" s="13" t="s">
        <v>66</v>
      </c>
      <c r="F64" s="13"/>
      <c r="G64" s="30">
        <v>1</v>
      </c>
      <c r="H64" s="30">
        <v>1</v>
      </c>
      <c r="I64" s="30">
        <f t="shared" si="4"/>
        <v>0</v>
      </c>
      <c r="K64" s="28"/>
    </row>
    <row r="65" spans="1:11" ht="12.3" x14ac:dyDescent="0.4">
      <c r="A65" s="33"/>
      <c r="B65" s="28" t="s">
        <v>55</v>
      </c>
      <c r="C65" s="12" t="s">
        <v>125</v>
      </c>
      <c r="D65" s="28" t="s">
        <v>126</v>
      </c>
      <c r="E65" s="13" t="s">
        <v>66</v>
      </c>
      <c r="F65" s="13"/>
      <c r="G65" s="30">
        <v>1</v>
      </c>
      <c r="H65" s="30">
        <v>1</v>
      </c>
      <c r="I65" s="30">
        <f t="shared" si="4"/>
        <v>0</v>
      </c>
      <c r="J65" s="29"/>
      <c r="K65" s="28"/>
    </row>
    <row r="66" spans="1:11" ht="12.3" x14ac:dyDescent="0.4">
      <c r="A66" s="33">
        <v>45560</v>
      </c>
      <c r="B66" s="28" t="s">
        <v>55</v>
      </c>
      <c r="C66" s="12" t="s">
        <v>119</v>
      </c>
      <c r="D66" s="28" t="s">
        <v>127</v>
      </c>
      <c r="E66" s="13" t="s">
        <v>67</v>
      </c>
      <c r="F66" s="13"/>
      <c r="G66" s="30">
        <v>4</v>
      </c>
      <c r="H66" s="30">
        <v>4</v>
      </c>
      <c r="I66" s="30">
        <f t="shared" ref="I66:I72" si="5">H66-G66</f>
        <v>0</v>
      </c>
      <c r="J66" s="48" t="s">
        <v>157</v>
      </c>
      <c r="K66" s="28"/>
    </row>
    <row r="67" spans="1:11" ht="12.3" x14ac:dyDescent="0.4">
      <c r="A67" s="33"/>
      <c r="B67" s="28" t="s">
        <v>55</v>
      </c>
      <c r="C67" s="12" t="s">
        <v>129</v>
      </c>
      <c r="D67" s="28" t="s">
        <v>130</v>
      </c>
      <c r="E67" s="13" t="s">
        <v>67</v>
      </c>
      <c r="F67" s="13" t="s">
        <v>17</v>
      </c>
      <c r="G67" s="30">
        <v>1</v>
      </c>
      <c r="H67" s="30">
        <v>1</v>
      </c>
      <c r="I67" s="30">
        <f t="shared" si="5"/>
        <v>0</v>
      </c>
      <c r="J67" s="48" t="s">
        <v>154</v>
      </c>
      <c r="K67" s="28"/>
    </row>
    <row r="68" spans="1:11" ht="12.3" x14ac:dyDescent="0.4">
      <c r="A68" s="33"/>
      <c r="B68" s="28" t="s">
        <v>55</v>
      </c>
      <c r="C68" s="12" t="s">
        <v>118</v>
      </c>
      <c r="D68" s="28" t="s">
        <v>101</v>
      </c>
      <c r="E68" s="13" t="s">
        <v>67</v>
      </c>
      <c r="F68" s="13"/>
      <c r="G68" s="30">
        <v>2</v>
      </c>
      <c r="H68" s="30">
        <v>2</v>
      </c>
      <c r="I68" s="30">
        <f t="shared" si="5"/>
        <v>0</v>
      </c>
      <c r="J68" s="29"/>
      <c r="K68" s="28"/>
    </row>
    <row r="69" spans="1:11" ht="12.3" x14ac:dyDescent="0.4">
      <c r="A69" s="33">
        <v>45561</v>
      </c>
      <c r="B69" s="28" t="s">
        <v>55</v>
      </c>
      <c r="C69" s="12" t="s">
        <v>96</v>
      </c>
      <c r="D69" s="28" t="s">
        <v>97</v>
      </c>
      <c r="E69" s="13" t="s">
        <v>67</v>
      </c>
      <c r="F69" s="13" t="s">
        <v>48</v>
      </c>
      <c r="G69" s="30">
        <v>9</v>
      </c>
      <c r="H69" s="30">
        <v>9</v>
      </c>
      <c r="I69" s="30">
        <f t="shared" si="5"/>
        <v>0</v>
      </c>
      <c r="J69" s="29"/>
      <c r="K69" s="28"/>
    </row>
    <row r="70" spans="1:11" ht="12.3" x14ac:dyDescent="0.4">
      <c r="A70" s="33">
        <v>45562</v>
      </c>
      <c r="B70" s="28" t="s">
        <v>55</v>
      </c>
      <c r="C70" s="12" t="s">
        <v>74</v>
      </c>
      <c r="D70" s="28"/>
      <c r="E70" s="13" t="s">
        <v>47</v>
      </c>
      <c r="F70" s="13"/>
      <c r="G70" s="30">
        <v>0.25</v>
      </c>
      <c r="H70" s="30">
        <v>0.25</v>
      </c>
      <c r="I70" s="30">
        <f t="shared" si="5"/>
        <v>0</v>
      </c>
      <c r="J70" s="29"/>
      <c r="K70" s="28"/>
    </row>
    <row r="71" spans="1:11" ht="12.3" x14ac:dyDescent="0.4">
      <c r="A71" s="33"/>
      <c r="B71" s="28" t="s">
        <v>55</v>
      </c>
      <c r="C71" s="12" t="s">
        <v>105</v>
      </c>
      <c r="D71" s="28" t="s">
        <v>128</v>
      </c>
      <c r="E71" s="13" t="s">
        <v>62</v>
      </c>
      <c r="F71" s="13" t="s">
        <v>51</v>
      </c>
      <c r="G71" s="30">
        <v>1</v>
      </c>
      <c r="H71" s="30">
        <v>1</v>
      </c>
      <c r="I71" s="30">
        <f t="shared" si="5"/>
        <v>0</v>
      </c>
      <c r="J71" s="29"/>
      <c r="K71" s="28"/>
    </row>
    <row r="72" spans="1:11" ht="12.3" x14ac:dyDescent="0.4">
      <c r="A72" s="19"/>
      <c r="B72" s="21"/>
      <c r="C72" s="21"/>
      <c r="D72" s="21"/>
      <c r="E72" s="21" t="s">
        <v>18</v>
      </c>
      <c r="F72" s="21"/>
      <c r="G72" s="24">
        <f t="shared" ref="G72:H72" si="6">SUM(G60:G71)</f>
        <v>30.5</v>
      </c>
      <c r="H72" s="24">
        <f t="shared" si="6"/>
        <v>30.5</v>
      </c>
      <c r="I72" s="24">
        <f t="shared" si="5"/>
        <v>0</v>
      </c>
      <c r="J72" s="25"/>
      <c r="K72" s="21"/>
    </row>
    <row r="73" spans="1:11" ht="18.75" customHeight="1" x14ac:dyDescent="0.4">
      <c r="A73" s="62" t="s">
        <v>23</v>
      </c>
      <c r="B73" s="55"/>
      <c r="C73" s="55"/>
      <c r="D73" s="55"/>
      <c r="E73" s="55"/>
      <c r="F73" s="55"/>
      <c r="G73" s="55"/>
      <c r="H73" s="55"/>
      <c r="I73" s="55"/>
      <c r="J73" s="55"/>
      <c r="K73" s="56"/>
    </row>
    <row r="74" spans="1:11" ht="12.3" x14ac:dyDescent="0.4">
      <c r="A74" s="36" t="s">
        <v>12</v>
      </c>
      <c r="B74" s="54" t="s">
        <v>13</v>
      </c>
      <c r="C74" s="55"/>
      <c r="D74" s="55"/>
      <c r="E74" s="55"/>
      <c r="F74" s="55"/>
      <c r="G74" s="55"/>
      <c r="H74" s="55"/>
      <c r="I74" s="55"/>
      <c r="J74" s="55"/>
      <c r="K74" s="56"/>
    </row>
    <row r="75" spans="1:11" ht="27.75" customHeight="1" x14ac:dyDescent="0.4">
      <c r="A75" s="37" t="s">
        <v>14</v>
      </c>
      <c r="B75" s="54" t="s">
        <v>15</v>
      </c>
      <c r="C75" s="55"/>
      <c r="D75" s="55"/>
      <c r="E75" s="55"/>
      <c r="F75" s="55"/>
      <c r="G75" s="55"/>
      <c r="H75" s="55"/>
      <c r="I75" s="55"/>
      <c r="J75" s="55"/>
      <c r="K75" s="56"/>
    </row>
    <row r="76" spans="1:11" ht="12.3" x14ac:dyDescent="0.4">
      <c r="A76" s="33">
        <v>45565</v>
      </c>
      <c r="B76" s="28" t="s">
        <v>55</v>
      </c>
      <c r="C76" s="12" t="s">
        <v>139</v>
      </c>
      <c r="D76" s="28" t="s">
        <v>140</v>
      </c>
      <c r="E76" s="13" t="s">
        <v>67</v>
      </c>
      <c r="F76" s="13"/>
      <c r="G76" s="30">
        <v>6</v>
      </c>
      <c r="H76" s="30">
        <v>6</v>
      </c>
      <c r="I76" s="30">
        <f t="shared" ref="I76:I88" si="7">H76-G76</f>
        <v>0</v>
      </c>
      <c r="J76" s="48" t="s">
        <v>160</v>
      </c>
      <c r="K76" s="48" t="s">
        <v>161</v>
      </c>
    </row>
    <row r="77" spans="1:11" ht="12.3" x14ac:dyDescent="0.4">
      <c r="A77" s="33">
        <v>45566</v>
      </c>
      <c r="B77" s="28" t="s">
        <v>55</v>
      </c>
      <c r="C77" s="12" t="s">
        <v>74</v>
      </c>
      <c r="D77" s="28"/>
      <c r="E77" s="13" t="s">
        <v>47</v>
      </c>
      <c r="F77" s="13"/>
      <c r="G77" s="30">
        <v>0.25</v>
      </c>
      <c r="H77" s="30">
        <v>0.25</v>
      </c>
      <c r="I77" s="30">
        <f t="shared" si="7"/>
        <v>0</v>
      </c>
      <c r="J77" s="29"/>
      <c r="K77" s="28" t="s">
        <v>189</v>
      </c>
    </row>
    <row r="78" spans="1:11" ht="12.3" x14ac:dyDescent="0.4">
      <c r="A78" s="33"/>
      <c r="B78" s="28" t="s">
        <v>55</v>
      </c>
      <c r="C78" s="12" t="s">
        <v>69</v>
      </c>
      <c r="D78" s="28"/>
      <c r="E78" s="13" t="s">
        <v>69</v>
      </c>
      <c r="F78" s="13"/>
      <c r="G78" s="30">
        <v>1</v>
      </c>
      <c r="H78" s="30">
        <v>1</v>
      </c>
      <c r="I78" s="30"/>
      <c r="J78" s="29"/>
      <c r="K78" s="28"/>
    </row>
    <row r="79" spans="1:11" ht="12.3" x14ac:dyDescent="0.4">
      <c r="A79" s="33"/>
      <c r="B79" s="28" t="s">
        <v>55</v>
      </c>
      <c r="C79" s="12" t="s">
        <v>139</v>
      </c>
      <c r="D79" s="28" t="s">
        <v>141</v>
      </c>
      <c r="E79" s="13" t="s">
        <v>67</v>
      </c>
      <c r="F79" s="13"/>
      <c r="G79" s="30">
        <v>5</v>
      </c>
      <c r="H79" s="30">
        <v>5</v>
      </c>
      <c r="I79" s="30">
        <f t="shared" si="7"/>
        <v>0</v>
      </c>
      <c r="J79" s="29"/>
      <c r="K79" s="28"/>
    </row>
    <row r="80" spans="1:11" ht="12.3" x14ac:dyDescent="0.4">
      <c r="A80" s="33">
        <v>45567</v>
      </c>
      <c r="B80" s="28" t="s">
        <v>55</v>
      </c>
      <c r="C80" s="12" t="s">
        <v>96</v>
      </c>
      <c r="D80" s="28" t="s">
        <v>142</v>
      </c>
      <c r="E80" s="13" t="s">
        <v>67</v>
      </c>
      <c r="F80" s="13" t="s">
        <v>48</v>
      </c>
      <c r="G80" s="30">
        <v>8</v>
      </c>
      <c r="H80" s="30">
        <v>8</v>
      </c>
      <c r="I80" s="30">
        <f t="shared" si="7"/>
        <v>0</v>
      </c>
      <c r="K80" s="28"/>
    </row>
    <row r="81" spans="1:11" ht="12.3" x14ac:dyDescent="0.4">
      <c r="A81" s="33">
        <v>45568</v>
      </c>
      <c r="B81" s="28" t="s">
        <v>55</v>
      </c>
      <c r="C81" s="12" t="s">
        <v>168</v>
      </c>
      <c r="D81" s="28" t="s">
        <v>169</v>
      </c>
      <c r="E81" s="13" t="s">
        <v>67</v>
      </c>
      <c r="F81" s="13" t="s">
        <v>60</v>
      </c>
      <c r="G81" s="30">
        <v>6</v>
      </c>
      <c r="H81" s="30">
        <v>6</v>
      </c>
      <c r="I81" s="30">
        <f t="shared" si="7"/>
        <v>0</v>
      </c>
      <c r="J81" s="49" t="s">
        <v>162</v>
      </c>
      <c r="K81" s="28"/>
    </row>
    <row r="82" spans="1:11" ht="12.3" x14ac:dyDescent="0.4">
      <c r="A82" s="33">
        <v>45569</v>
      </c>
      <c r="B82" s="28" t="s">
        <v>55</v>
      </c>
      <c r="C82" s="12" t="s">
        <v>74</v>
      </c>
      <c r="D82" s="28"/>
      <c r="E82" s="13" t="s">
        <v>47</v>
      </c>
      <c r="F82" s="13"/>
      <c r="G82" s="30">
        <v>0.25</v>
      </c>
      <c r="H82" s="30">
        <v>0.25</v>
      </c>
      <c r="I82" s="30">
        <f t="shared" si="7"/>
        <v>0</v>
      </c>
      <c r="J82" s="29"/>
      <c r="K82" s="28"/>
    </row>
    <row r="83" spans="1:11" ht="12.3" x14ac:dyDescent="0.4">
      <c r="A83" s="33"/>
      <c r="B83" s="28" t="s">
        <v>55</v>
      </c>
      <c r="C83" s="12" t="s">
        <v>69</v>
      </c>
      <c r="D83" s="28"/>
      <c r="E83" s="13" t="s">
        <v>69</v>
      </c>
      <c r="F83" s="13"/>
      <c r="G83" s="30">
        <v>1</v>
      </c>
      <c r="H83" s="30">
        <v>1</v>
      </c>
      <c r="I83" s="30">
        <f t="shared" si="7"/>
        <v>0</v>
      </c>
      <c r="J83" s="29"/>
      <c r="K83" s="28"/>
    </row>
    <row r="84" spans="1:11" ht="12.3" x14ac:dyDescent="0.4">
      <c r="A84" s="33"/>
      <c r="B84" s="28" t="s">
        <v>55</v>
      </c>
      <c r="C84" s="12" t="s">
        <v>139</v>
      </c>
      <c r="D84" s="28" t="s">
        <v>144</v>
      </c>
      <c r="E84" s="13" t="s">
        <v>67</v>
      </c>
      <c r="F84" s="13"/>
      <c r="G84" s="30">
        <v>4</v>
      </c>
      <c r="H84" s="30">
        <v>4</v>
      </c>
      <c r="I84" s="30">
        <f t="shared" si="7"/>
        <v>0</v>
      </c>
      <c r="J84" s="29"/>
      <c r="K84" s="28"/>
    </row>
    <row r="85" spans="1:11" ht="12.3" x14ac:dyDescent="0.4">
      <c r="A85" s="33"/>
      <c r="B85" s="28" t="s">
        <v>55</v>
      </c>
      <c r="C85" s="12" t="s">
        <v>96</v>
      </c>
      <c r="D85" s="28" t="s">
        <v>145</v>
      </c>
      <c r="E85" s="13" t="s">
        <v>67</v>
      </c>
      <c r="F85" s="13" t="s">
        <v>48</v>
      </c>
      <c r="G85" s="30">
        <v>4</v>
      </c>
      <c r="H85" s="30">
        <v>4</v>
      </c>
      <c r="I85" s="30">
        <f t="shared" si="7"/>
        <v>0</v>
      </c>
      <c r="J85" s="29"/>
      <c r="K85" s="28"/>
    </row>
    <row r="86" spans="1:11" ht="12.3" x14ac:dyDescent="0.4">
      <c r="A86" s="33"/>
      <c r="B86" s="28"/>
      <c r="C86" s="12" t="s">
        <v>16</v>
      </c>
      <c r="D86" s="28"/>
      <c r="E86" s="13"/>
      <c r="F86" s="13"/>
      <c r="G86" s="30"/>
      <c r="H86" s="30"/>
      <c r="I86" s="30">
        <f t="shared" si="7"/>
        <v>0</v>
      </c>
      <c r="J86" s="29"/>
      <c r="K86" s="28"/>
    </row>
    <row r="87" spans="1:11" ht="12.3" x14ac:dyDescent="0.4">
      <c r="A87" s="33"/>
      <c r="B87" s="28"/>
      <c r="C87" s="12" t="s">
        <v>16</v>
      </c>
      <c r="D87" s="28"/>
      <c r="E87" s="13"/>
      <c r="F87" s="13"/>
      <c r="G87" s="30"/>
      <c r="H87" s="30"/>
      <c r="I87" s="30">
        <f t="shared" si="7"/>
        <v>0</v>
      </c>
      <c r="J87" s="29"/>
      <c r="K87" s="28"/>
    </row>
    <row r="88" spans="1:11" ht="12.3" x14ac:dyDescent="0.4">
      <c r="A88" s="19"/>
      <c r="B88" s="21"/>
      <c r="C88" s="21"/>
      <c r="D88" s="21"/>
      <c r="E88" s="21" t="s">
        <v>18</v>
      </c>
      <c r="F88" s="21"/>
      <c r="G88" s="24">
        <f t="shared" ref="G88:H88" si="8">SUM(G76:G87)</f>
        <v>35.5</v>
      </c>
      <c r="H88" s="24">
        <f t="shared" si="8"/>
        <v>35.5</v>
      </c>
      <c r="I88" s="24">
        <f t="shared" si="7"/>
        <v>0</v>
      </c>
      <c r="J88" s="25"/>
      <c r="K88" s="21"/>
    </row>
    <row r="89" spans="1:11" ht="18.75" customHeight="1" x14ac:dyDescent="0.4">
      <c r="A89" s="57" t="s">
        <v>24</v>
      </c>
      <c r="B89" s="55"/>
      <c r="C89" s="55"/>
      <c r="D89" s="55"/>
      <c r="E89" s="55"/>
      <c r="F89" s="55"/>
      <c r="G89" s="55"/>
      <c r="H89" s="55"/>
      <c r="I89" s="55"/>
      <c r="J89" s="55"/>
      <c r="K89" s="56"/>
    </row>
    <row r="90" spans="1:11" ht="12.3" x14ac:dyDescent="0.4">
      <c r="A90" s="38" t="s">
        <v>12</v>
      </c>
      <c r="B90" s="58" t="s">
        <v>13</v>
      </c>
      <c r="C90" s="55"/>
      <c r="D90" s="55"/>
      <c r="E90" s="55"/>
      <c r="F90" s="55"/>
      <c r="G90" s="55"/>
      <c r="H90" s="55"/>
      <c r="I90" s="55"/>
      <c r="J90" s="55"/>
      <c r="K90" s="56"/>
    </row>
    <row r="91" spans="1:11" ht="27.75" customHeight="1" x14ac:dyDescent="0.4">
      <c r="A91" s="39" t="s">
        <v>14</v>
      </c>
      <c r="B91" s="58" t="s">
        <v>15</v>
      </c>
      <c r="C91" s="55"/>
      <c r="D91" s="55"/>
      <c r="E91" s="55"/>
      <c r="F91" s="55"/>
      <c r="G91" s="55"/>
      <c r="H91" s="55"/>
      <c r="I91" s="55"/>
      <c r="J91" s="55"/>
      <c r="K91" s="56"/>
    </row>
    <row r="92" spans="1:11" ht="12.3" x14ac:dyDescent="0.4">
      <c r="A92" s="33">
        <v>45573</v>
      </c>
      <c r="B92" s="28" t="s">
        <v>55</v>
      </c>
      <c r="C92" s="12" t="s">
        <v>74</v>
      </c>
      <c r="D92" s="28"/>
      <c r="E92" s="13" t="s">
        <v>47</v>
      </c>
      <c r="F92" s="13"/>
      <c r="G92" s="30">
        <v>0.25</v>
      </c>
      <c r="H92" s="30">
        <v>0.25</v>
      </c>
      <c r="I92" s="30">
        <f t="shared" ref="I92:I104" si="9">H92-G92</f>
        <v>0</v>
      </c>
      <c r="J92" s="29"/>
      <c r="K92" s="28" t="s">
        <v>186</v>
      </c>
    </row>
    <row r="93" spans="1:11" ht="12.3" x14ac:dyDescent="0.4">
      <c r="A93" s="33"/>
      <c r="B93" s="28" t="s">
        <v>55</v>
      </c>
      <c r="C93" s="12" t="s">
        <v>69</v>
      </c>
      <c r="D93" s="28"/>
      <c r="E93" s="13" t="s">
        <v>69</v>
      </c>
      <c r="F93" s="13"/>
      <c r="G93" s="30">
        <v>1</v>
      </c>
      <c r="H93" s="30">
        <v>1</v>
      </c>
      <c r="I93" s="30"/>
      <c r="J93" s="29"/>
      <c r="K93" s="28"/>
    </row>
    <row r="94" spans="1:11" ht="12.3" x14ac:dyDescent="0.4">
      <c r="A94" s="33"/>
      <c r="B94" s="28" t="s">
        <v>55</v>
      </c>
      <c r="C94" s="12" t="s">
        <v>146</v>
      </c>
      <c r="D94" s="28" t="s">
        <v>147</v>
      </c>
      <c r="E94" s="13" t="s">
        <v>67</v>
      </c>
      <c r="F94" s="13"/>
      <c r="G94" s="30">
        <v>3</v>
      </c>
      <c r="H94" s="30">
        <v>3</v>
      </c>
      <c r="I94" s="30">
        <f t="shared" si="9"/>
        <v>0</v>
      </c>
      <c r="J94" s="48" t="s">
        <v>166</v>
      </c>
      <c r="K94" s="28"/>
    </row>
    <row r="95" spans="1:11" ht="12.3" x14ac:dyDescent="0.4">
      <c r="A95" s="33"/>
      <c r="B95" s="28" t="s">
        <v>55</v>
      </c>
      <c r="C95" s="12" t="s">
        <v>96</v>
      </c>
      <c r="D95" s="28" t="s">
        <v>148</v>
      </c>
      <c r="E95" s="13" t="s">
        <v>67</v>
      </c>
      <c r="F95" s="13" t="s">
        <v>48</v>
      </c>
      <c r="G95" s="30">
        <v>4</v>
      </c>
      <c r="H95" s="30">
        <v>4</v>
      </c>
      <c r="I95" s="30">
        <f t="shared" si="9"/>
        <v>0</v>
      </c>
      <c r="J95" s="29"/>
      <c r="K95" s="28"/>
    </row>
    <row r="96" spans="1:11" ht="12.3" x14ac:dyDescent="0.4">
      <c r="A96" s="33">
        <v>45574</v>
      </c>
      <c r="B96" s="28" t="s">
        <v>55</v>
      </c>
      <c r="C96" s="12" t="s">
        <v>96</v>
      </c>
      <c r="D96" s="28" t="s">
        <v>142</v>
      </c>
      <c r="E96" s="13" t="s">
        <v>67</v>
      </c>
      <c r="F96" s="13" t="s">
        <v>48</v>
      </c>
      <c r="G96" s="30">
        <v>10</v>
      </c>
      <c r="H96" s="30">
        <v>10</v>
      </c>
      <c r="I96" s="30">
        <v>0</v>
      </c>
      <c r="J96" s="29"/>
      <c r="K96" s="28"/>
    </row>
    <row r="97" spans="1:11" ht="12.3" x14ac:dyDescent="0.4">
      <c r="A97" s="33">
        <v>45575</v>
      </c>
      <c r="B97" s="28" t="s">
        <v>55</v>
      </c>
      <c r="C97" s="12" t="s">
        <v>96</v>
      </c>
      <c r="D97" s="28" t="s">
        <v>142</v>
      </c>
      <c r="E97" s="13" t="s">
        <v>67</v>
      </c>
      <c r="F97" s="13" t="s">
        <v>48</v>
      </c>
      <c r="G97" s="30">
        <v>8</v>
      </c>
      <c r="H97" s="30">
        <v>8</v>
      </c>
      <c r="I97" s="30">
        <f t="shared" si="9"/>
        <v>0</v>
      </c>
      <c r="K97" s="28"/>
    </row>
    <row r="98" spans="1:11" ht="12.3" x14ac:dyDescent="0.4">
      <c r="A98" s="33">
        <v>45576</v>
      </c>
      <c r="B98" s="28" t="s">
        <v>55</v>
      </c>
      <c r="C98" s="12" t="s">
        <v>74</v>
      </c>
      <c r="D98" s="28"/>
      <c r="E98" s="13" t="s">
        <v>47</v>
      </c>
      <c r="F98" s="13"/>
      <c r="G98" s="30">
        <v>0.25</v>
      </c>
      <c r="H98" s="30">
        <v>0.25</v>
      </c>
      <c r="I98" s="30">
        <f t="shared" si="9"/>
        <v>0</v>
      </c>
      <c r="J98" s="29"/>
      <c r="K98" s="28"/>
    </row>
    <row r="99" spans="1:11" ht="12.3" x14ac:dyDescent="0.4">
      <c r="A99" s="33"/>
      <c r="B99" s="28" t="s">
        <v>55</v>
      </c>
      <c r="C99" s="12" t="s">
        <v>69</v>
      </c>
      <c r="D99" s="28"/>
      <c r="E99" s="13" t="s">
        <v>69</v>
      </c>
      <c r="F99" s="13"/>
      <c r="G99" s="30">
        <v>1</v>
      </c>
      <c r="H99" s="30">
        <v>1</v>
      </c>
      <c r="I99" s="30">
        <f t="shared" si="9"/>
        <v>0</v>
      </c>
      <c r="J99" s="29"/>
      <c r="K99" s="28"/>
    </row>
    <row r="100" spans="1:11" ht="12.3" x14ac:dyDescent="0.4">
      <c r="A100" s="33"/>
      <c r="B100" s="28" t="s">
        <v>55</v>
      </c>
      <c r="C100" s="12" t="s">
        <v>149</v>
      </c>
      <c r="D100" s="28"/>
      <c r="E100" s="13" t="s">
        <v>66</v>
      </c>
      <c r="F100" s="13" t="s">
        <v>48</v>
      </c>
      <c r="G100" s="30">
        <v>2</v>
      </c>
      <c r="H100" s="30">
        <v>2</v>
      </c>
      <c r="I100" s="30">
        <f t="shared" si="9"/>
        <v>0</v>
      </c>
      <c r="J100" s="48" t="s">
        <v>192</v>
      </c>
      <c r="K100" s="28"/>
    </row>
    <row r="101" spans="1:11" ht="12.3" x14ac:dyDescent="0.4">
      <c r="A101" s="33"/>
      <c r="B101" s="28" t="s">
        <v>55</v>
      </c>
      <c r="C101" s="12" t="s">
        <v>150</v>
      </c>
      <c r="D101" s="28"/>
      <c r="E101" s="13" t="s">
        <v>53</v>
      </c>
      <c r="F101" s="13"/>
      <c r="G101" s="30">
        <v>1.5</v>
      </c>
      <c r="H101" s="30">
        <v>1.5</v>
      </c>
      <c r="I101" s="30">
        <f t="shared" si="9"/>
        <v>0</v>
      </c>
      <c r="J101" s="29"/>
      <c r="K101" s="28"/>
    </row>
    <row r="102" spans="1:11" ht="12.3" x14ac:dyDescent="0.4">
      <c r="A102" s="33"/>
      <c r="B102" s="28" t="s">
        <v>55</v>
      </c>
      <c r="C102" s="12" t="s">
        <v>163</v>
      </c>
      <c r="D102" s="28" t="s">
        <v>164</v>
      </c>
      <c r="E102" s="13" t="s">
        <v>67</v>
      </c>
      <c r="F102" s="13"/>
      <c r="G102" s="30">
        <v>1</v>
      </c>
      <c r="H102" s="30">
        <v>1</v>
      </c>
      <c r="I102" s="30">
        <f t="shared" si="9"/>
        <v>0</v>
      </c>
      <c r="J102" s="48" t="s">
        <v>167</v>
      </c>
      <c r="K102" s="28"/>
    </row>
    <row r="103" spans="1:11" ht="12.3" x14ac:dyDescent="0.4">
      <c r="A103" s="33"/>
      <c r="B103" s="28" t="s">
        <v>55</v>
      </c>
      <c r="C103" s="12" t="s">
        <v>129</v>
      </c>
      <c r="D103" s="28" t="s">
        <v>165</v>
      </c>
      <c r="E103" s="13" t="s">
        <v>67</v>
      </c>
      <c r="F103" s="13" t="s">
        <v>17</v>
      </c>
      <c r="G103" s="30">
        <v>1</v>
      </c>
      <c r="H103" s="30">
        <v>1</v>
      </c>
      <c r="I103" s="30">
        <f t="shared" si="9"/>
        <v>0</v>
      </c>
      <c r="J103" s="48" t="s">
        <v>166</v>
      </c>
      <c r="K103" s="28"/>
    </row>
    <row r="104" spans="1:11" ht="12.3" x14ac:dyDescent="0.4">
      <c r="A104" s="19"/>
      <c r="B104" s="21"/>
      <c r="C104" s="21"/>
      <c r="D104" s="21"/>
      <c r="E104" s="21" t="s">
        <v>18</v>
      </c>
      <c r="F104" s="21"/>
      <c r="G104" s="24">
        <f t="shared" ref="G104:H104" si="10">SUM(G92:G103)</f>
        <v>33</v>
      </c>
      <c r="H104" s="24">
        <f t="shared" si="10"/>
        <v>33</v>
      </c>
      <c r="I104" s="24">
        <f t="shared" si="9"/>
        <v>0</v>
      </c>
      <c r="J104" s="25"/>
      <c r="K104" s="21"/>
    </row>
    <row r="105" spans="1:11" ht="18.75" customHeight="1" x14ac:dyDescent="0.4">
      <c r="A105" s="59" t="s">
        <v>25</v>
      </c>
      <c r="B105" s="55"/>
      <c r="C105" s="55"/>
      <c r="D105" s="55"/>
      <c r="E105" s="55"/>
      <c r="F105" s="55"/>
      <c r="G105" s="55"/>
      <c r="H105" s="55"/>
      <c r="I105" s="55"/>
      <c r="J105" s="55"/>
      <c r="K105" s="56"/>
    </row>
    <row r="106" spans="1:11" ht="12.3" x14ac:dyDescent="0.4">
      <c r="A106" s="40" t="s">
        <v>12</v>
      </c>
      <c r="B106" s="60" t="s">
        <v>13</v>
      </c>
      <c r="C106" s="55"/>
      <c r="D106" s="55"/>
      <c r="E106" s="55"/>
      <c r="F106" s="55"/>
      <c r="G106" s="55"/>
      <c r="H106" s="55"/>
      <c r="I106" s="55"/>
      <c r="J106" s="55"/>
      <c r="K106" s="56"/>
    </row>
    <row r="107" spans="1:11" ht="28.5" customHeight="1" x14ac:dyDescent="0.4">
      <c r="A107" s="41" t="s">
        <v>14</v>
      </c>
      <c r="B107" s="60" t="s">
        <v>15</v>
      </c>
      <c r="C107" s="55"/>
      <c r="D107" s="55"/>
      <c r="E107" s="55"/>
      <c r="F107" s="55"/>
      <c r="G107" s="55"/>
      <c r="H107" s="55"/>
      <c r="I107" s="55"/>
      <c r="J107" s="55"/>
      <c r="K107" s="56"/>
    </row>
    <row r="108" spans="1:11" ht="12.3" x14ac:dyDescent="0.4">
      <c r="A108" s="33">
        <v>45580</v>
      </c>
      <c r="B108" s="28" t="s">
        <v>55</v>
      </c>
      <c r="C108" s="12" t="s">
        <v>74</v>
      </c>
      <c r="D108" s="28"/>
      <c r="E108" s="13" t="s">
        <v>47</v>
      </c>
      <c r="F108" s="13"/>
      <c r="G108" s="30">
        <v>0.25</v>
      </c>
      <c r="H108" s="30">
        <v>0.25</v>
      </c>
      <c r="I108" s="30">
        <f t="shared" ref="I108:I120" si="11">H108-G108</f>
        <v>0</v>
      </c>
      <c r="J108" s="29"/>
      <c r="K108" s="28" t="s">
        <v>185</v>
      </c>
    </row>
    <row r="109" spans="1:11" ht="12.3" x14ac:dyDescent="0.4">
      <c r="A109" s="33"/>
      <c r="B109" s="28" t="s">
        <v>55</v>
      </c>
      <c r="C109" s="12" t="s">
        <v>170</v>
      </c>
      <c r="D109" s="28" t="s">
        <v>171</v>
      </c>
      <c r="E109" s="13" t="s">
        <v>67</v>
      </c>
      <c r="F109" s="13" t="s">
        <v>17</v>
      </c>
      <c r="G109" s="30">
        <v>7</v>
      </c>
      <c r="H109" s="30">
        <v>7</v>
      </c>
      <c r="I109" s="30">
        <f t="shared" si="11"/>
        <v>0</v>
      </c>
      <c r="J109" s="29"/>
      <c r="K109" s="28"/>
    </row>
    <row r="110" spans="1:11" ht="12.3" x14ac:dyDescent="0.4">
      <c r="A110" s="33"/>
      <c r="B110" s="28" t="s">
        <v>55</v>
      </c>
      <c r="C110" s="12" t="s">
        <v>69</v>
      </c>
      <c r="D110" s="28"/>
      <c r="E110" s="13" t="s">
        <v>69</v>
      </c>
      <c r="F110" s="13"/>
      <c r="G110" s="30">
        <v>1</v>
      </c>
      <c r="H110" s="30">
        <v>1</v>
      </c>
      <c r="I110" s="30">
        <f t="shared" si="11"/>
        <v>0</v>
      </c>
      <c r="J110" s="29"/>
      <c r="K110" s="28"/>
    </row>
    <row r="111" spans="1:11" ht="12.3" x14ac:dyDescent="0.4">
      <c r="A111" s="33">
        <v>45579</v>
      </c>
      <c r="B111" s="28" t="s">
        <v>55</v>
      </c>
      <c r="C111" s="12" t="s">
        <v>143</v>
      </c>
      <c r="D111" s="28" t="s">
        <v>181</v>
      </c>
      <c r="E111" s="13" t="s">
        <v>67</v>
      </c>
      <c r="F111" s="13" t="s">
        <v>63</v>
      </c>
      <c r="G111" s="30">
        <v>3</v>
      </c>
      <c r="H111" s="30">
        <v>3</v>
      </c>
      <c r="I111" s="30"/>
      <c r="J111" s="29"/>
      <c r="K111" s="28"/>
    </row>
    <row r="112" spans="1:11" ht="12.3" x14ac:dyDescent="0.4">
      <c r="A112" s="33"/>
      <c r="B112" s="28" t="s">
        <v>55</v>
      </c>
      <c r="C112" s="12" t="s">
        <v>182</v>
      </c>
      <c r="D112" s="28" t="s">
        <v>183</v>
      </c>
      <c r="E112" s="13" t="s">
        <v>53</v>
      </c>
      <c r="F112" s="13" t="s">
        <v>60</v>
      </c>
      <c r="G112" s="30">
        <v>2</v>
      </c>
      <c r="H112" s="30">
        <v>2</v>
      </c>
      <c r="I112" s="30"/>
      <c r="J112" s="29"/>
      <c r="K112" s="28"/>
    </row>
    <row r="113" spans="1:11" ht="12.3" x14ac:dyDescent="0.4">
      <c r="A113" s="33">
        <v>45581</v>
      </c>
      <c r="B113" s="28" t="s">
        <v>55</v>
      </c>
      <c r="C113" s="12" t="s">
        <v>172</v>
      </c>
      <c r="D113" s="28" t="s">
        <v>173</v>
      </c>
      <c r="E113" s="13" t="s">
        <v>67</v>
      </c>
      <c r="F113" s="13" t="s">
        <v>17</v>
      </c>
      <c r="G113" s="30">
        <v>5</v>
      </c>
      <c r="H113" s="30">
        <v>5</v>
      </c>
      <c r="I113" s="30">
        <f t="shared" si="11"/>
        <v>0</v>
      </c>
      <c r="J113" s="29"/>
      <c r="K113" s="28"/>
    </row>
    <row r="114" spans="1:11" ht="12.3" x14ac:dyDescent="0.4">
      <c r="A114" s="33"/>
      <c r="B114" s="28" t="s">
        <v>55</v>
      </c>
      <c r="C114" s="12" t="s">
        <v>175</v>
      </c>
      <c r="D114" s="28" t="s">
        <v>174</v>
      </c>
      <c r="E114" s="13" t="s">
        <v>67</v>
      </c>
      <c r="F114" s="13"/>
      <c r="G114" s="30">
        <v>2</v>
      </c>
      <c r="H114" s="30">
        <v>2</v>
      </c>
      <c r="I114" s="30">
        <f t="shared" si="11"/>
        <v>0</v>
      </c>
      <c r="J114" s="29"/>
      <c r="K114" s="28"/>
    </row>
    <row r="115" spans="1:11" ht="12.3" x14ac:dyDescent="0.4">
      <c r="A115" s="33">
        <v>45582</v>
      </c>
      <c r="B115" s="28" t="s">
        <v>55</v>
      </c>
      <c r="C115" s="12" t="s">
        <v>170</v>
      </c>
      <c r="D115" s="28" t="s">
        <v>176</v>
      </c>
      <c r="E115" s="13" t="s">
        <v>67</v>
      </c>
      <c r="F115" s="13" t="s">
        <v>17</v>
      </c>
      <c r="G115" s="30">
        <v>4</v>
      </c>
      <c r="H115" s="30">
        <v>4</v>
      </c>
      <c r="I115" s="30">
        <f t="shared" si="11"/>
        <v>0</v>
      </c>
      <c r="J115" s="29"/>
      <c r="K115" s="28"/>
    </row>
    <row r="116" spans="1:11" ht="12.3" x14ac:dyDescent="0.4">
      <c r="A116" s="33"/>
      <c r="B116" s="28" t="s">
        <v>55</v>
      </c>
      <c r="C116" s="12" t="s">
        <v>177</v>
      </c>
      <c r="D116" s="28" t="s">
        <v>178</v>
      </c>
      <c r="E116" s="13" t="s">
        <v>67</v>
      </c>
      <c r="F116" s="13" t="s">
        <v>17</v>
      </c>
      <c r="G116" s="30">
        <v>1</v>
      </c>
      <c r="H116" s="30">
        <v>1</v>
      </c>
      <c r="I116" s="30">
        <f t="shared" si="11"/>
        <v>0</v>
      </c>
      <c r="J116" s="29"/>
      <c r="K116" s="28"/>
    </row>
    <row r="117" spans="1:11" ht="12.3" x14ac:dyDescent="0.4">
      <c r="A117" s="33">
        <v>45583</v>
      </c>
      <c r="B117" s="28" t="s">
        <v>55</v>
      </c>
      <c r="C117" s="12" t="s">
        <v>74</v>
      </c>
      <c r="D117" s="28"/>
      <c r="E117" s="13" t="s">
        <v>47</v>
      </c>
      <c r="F117" s="13"/>
      <c r="G117" s="30">
        <v>0.25</v>
      </c>
      <c r="H117" s="30">
        <v>0.25</v>
      </c>
      <c r="I117" s="30">
        <f t="shared" si="11"/>
        <v>0</v>
      </c>
      <c r="J117" s="29"/>
      <c r="K117" s="28"/>
    </row>
    <row r="118" spans="1:11" ht="12.3" x14ac:dyDescent="0.4">
      <c r="A118" s="33"/>
      <c r="B118" s="28" t="s">
        <v>55</v>
      </c>
      <c r="C118" s="12" t="s">
        <v>179</v>
      </c>
      <c r="D118" s="28"/>
      <c r="E118" s="13" t="s">
        <v>50</v>
      </c>
      <c r="F118" s="13" t="s">
        <v>17</v>
      </c>
      <c r="G118" s="30">
        <v>1</v>
      </c>
      <c r="H118" s="30">
        <v>1</v>
      </c>
      <c r="I118" s="30">
        <f t="shared" si="11"/>
        <v>0</v>
      </c>
      <c r="J118" s="49" t="s">
        <v>184</v>
      </c>
      <c r="K118" s="28"/>
    </row>
    <row r="119" spans="1:11" ht="12.3" x14ac:dyDescent="0.4">
      <c r="A119" s="33"/>
      <c r="B119" s="28" t="s">
        <v>55</v>
      </c>
      <c r="C119" s="12" t="s">
        <v>180</v>
      </c>
      <c r="D119" s="28"/>
      <c r="E119" s="13" t="s">
        <v>66</v>
      </c>
      <c r="F119" s="13" t="s">
        <v>17</v>
      </c>
      <c r="G119" s="30">
        <v>0.08</v>
      </c>
      <c r="H119" s="30">
        <v>0.08</v>
      </c>
      <c r="I119" s="30">
        <f t="shared" si="11"/>
        <v>0</v>
      </c>
      <c r="J119" s="29"/>
      <c r="K119" s="28"/>
    </row>
    <row r="120" spans="1:11" ht="12.3" x14ac:dyDescent="0.4">
      <c r="A120" s="19"/>
      <c r="B120" s="21"/>
      <c r="C120" s="21"/>
      <c r="D120" s="21"/>
      <c r="E120" s="21" t="s">
        <v>18</v>
      </c>
      <c r="F120" s="21"/>
      <c r="G120" s="24">
        <f>SUM(G108:G119)</f>
        <v>26.58</v>
      </c>
      <c r="H120" s="24">
        <f>SUM(H108:H119)</f>
        <v>26.58</v>
      </c>
      <c r="I120" s="24">
        <f t="shared" si="11"/>
        <v>0</v>
      </c>
      <c r="J120" s="25"/>
      <c r="K120" s="21"/>
    </row>
    <row r="121" spans="1:11" ht="12.6" x14ac:dyDescent="0.45">
      <c r="A121" s="63" t="s">
        <v>26</v>
      </c>
      <c r="B121" s="55"/>
      <c r="C121" s="55"/>
      <c r="D121" s="55"/>
      <c r="E121" s="55"/>
      <c r="F121" s="55"/>
      <c r="G121" s="55"/>
      <c r="H121" s="55"/>
      <c r="I121" s="55"/>
      <c r="J121" s="55"/>
      <c r="K121" s="56"/>
    </row>
    <row r="122" spans="1:11" ht="12.6" x14ac:dyDescent="0.45">
      <c r="A122" s="42" t="s">
        <v>12</v>
      </c>
      <c r="B122" s="50" t="s">
        <v>13</v>
      </c>
      <c r="C122" s="51"/>
      <c r="D122" s="51"/>
      <c r="E122" s="51"/>
      <c r="F122" s="51"/>
      <c r="G122" s="51"/>
      <c r="H122" s="51"/>
      <c r="I122" s="51"/>
      <c r="J122" s="51"/>
      <c r="K122" s="52"/>
    </row>
    <row r="123" spans="1:11" ht="27.75" customHeight="1" x14ac:dyDescent="0.4">
      <c r="A123" s="43" t="s">
        <v>14</v>
      </c>
      <c r="B123" s="53" t="s">
        <v>15</v>
      </c>
      <c r="C123" s="51"/>
      <c r="D123" s="51"/>
      <c r="E123" s="51"/>
      <c r="F123" s="51"/>
      <c r="G123" s="51"/>
      <c r="H123" s="51"/>
      <c r="I123" s="51"/>
      <c r="J123" s="51"/>
      <c r="K123" s="52"/>
    </row>
    <row r="124" spans="1:11" ht="12.3" x14ac:dyDescent="0.4">
      <c r="A124" s="33">
        <v>45593</v>
      </c>
      <c r="B124" s="28" t="s">
        <v>55</v>
      </c>
      <c r="C124" s="12" t="s">
        <v>96</v>
      </c>
      <c r="D124" s="28" t="s">
        <v>193</v>
      </c>
      <c r="E124" s="13" t="s">
        <v>67</v>
      </c>
      <c r="F124" s="13" t="s">
        <v>17</v>
      </c>
      <c r="G124" s="30">
        <v>4</v>
      </c>
      <c r="H124" s="30">
        <v>4</v>
      </c>
      <c r="I124" s="30">
        <f t="shared" ref="I124:I136" si="12">H124-G124</f>
        <v>0</v>
      </c>
      <c r="J124" s="29"/>
      <c r="K124" s="28" t="s">
        <v>200</v>
      </c>
    </row>
    <row r="125" spans="1:11" ht="12.3" x14ac:dyDescent="0.4">
      <c r="A125" s="33">
        <v>45594</v>
      </c>
      <c r="B125" s="28" t="s">
        <v>55</v>
      </c>
      <c r="C125" s="12" t="s">
        <v>74</v>
      </c>
      <c r="D125" s="28"/>
      <c r="E125" s="13" t="s">
        <v>47</v>
      </c>
      <c r="F125" s="13"/>
      <c r="G125" s="30">
        <v>0.25</v>
      </c>
      <c r="H125" s="30">
        <v>0.25</v>
      </c>
      <c r="I125" s="30">
        <f t="shared" si="12"/>
        <v>0</v>
      </c>
      <c r="J125" s="29"/>
      <c r="K125" s="28"/>
    </row>
    <row r="126" spans="1:11" ht="12.3" x14ac:dyDescent="0.4">
      <c r="A126" s="33"/>
      <c r="B126" s="28" t="s">
        <v>55</v>
      </c>
      <c r="C126" s="12" t="s">
        <v>194</v>
      </c>
      <c r="D126" s="28"/>
      <c r="E126" s="13" t="s">
        <v>47</v>
      </c>
      <c r="F126" s="13" t="s">
        <v>63</v>
      </c>
      <c r="G126" s="30">
        <v>2</v>
      </c>
      <c r="H126" s="30">
        <v>2</v>
      </c>
      <c r="I126" s="30">
        <f t="shared" si="12"/>
        <v>0</v>
      </c>
      <c r="J126" s="29"/>
      <c r="K126" s="28"/>
    </row>
    <row r="127" spans="1:11" ht="12.3" x14ac:dyDescent="0.4">
      <c r="A127" s="33"/>
      <c r="B127" s="28" t="s">
        <v>55</v>
      </c>
      <c r="C127" s="12" t="s">
        <v>69</v>
      </c>
      <c r="D127" s="28"/>
      <c r="E127" s="13" t="s">
        <v>69</v>
      </c>
      <c r="F127" s="13"/>
      <c r="G127" s="30">
        <v>1</v>
      </c>
      <c r="H127" s="30">
        <v>1</v>
      </c>
      <c r="I127" s="30">
        <f t="shared" si="12"/>
        <v>0</v>
      </c>
      <c r="J127" s="29"/>
      <c r="K127" s="28"/>
    </row>
    <row r="128" spans="1:11" ht="12.3" x14ac:dyDescent="0.4">
      <c r="A128" s="33"/>
      <c r="B128" s="28" t="s">
        <v>55</v>
      </c>
      <c r="C128" s="12" t="s">
        <v>195</v>
      </c>
      <c r="D128" s="28" t="s">
        <v>196</v>
      </c>
      <c r="E128" s="13" t="s">
        <v>67</v>
      </c>
      <c r="F128" s="13" t="s">
        <v>63</v>
      </c>
      <c r="G128" s="30">
        <v>1</v>
      </c>
      <c r="H128" s="30">
        <v>1</v>
      </c>
      <c r="I128" s="30">
        <f t="shared" si="12"/>
        <v>0</v>
      </c>
      <c r="J128" s="29"/>
      <c r="K128" s="28"/>
    </row>
    <row r="129" spans="1:11" ht="12.3" x14ac:dyDescent="0.4">
      <c r="A129" s="33"/>
      <c r="B129" s="28" t="s">
        <v>55</v>
      </c>
      <c r="C129" s="12" t="s">
        <v>105</v>
      </c>
      <c r="D129" s="28" t="s">
        <v>197</v>
      </c>
      <c r="E129" s="13" t="s">
        <v>67</v>
      </c>
      <c r="F129" s="13"/>
      <c r="G129" s="30">
        <v>1</v>
      </c>
      <c r="H129" s="30">
        <v>1</v>
      </c>
      <c r="I129" s="30">
        <f t="shared" si="12"/>
        <v>0</v>
      </c>
      <c r="J129" s="29"/>
      <c r="K129" s="28"/>
    </row>
    <row r="130" spans="1:11" ht="12.3" x14ac:dyDescent="0.4">
      <c r="A130" s="33"/>
      <c r="B130" s="28" t="s">
        <v>55</v>
      </c>
      <c r="C130" s="12" t="s">
        <v>198</v>
      </c>
      <c r="D130" s="28" t="s">
        <v>199</v>
      </c>
      <c r="E130" s="13" t="s">
        <v>67</v>
      </c>
      <c r="F130" s="13"/>
      <c r="G130" s="30">
        <v>1</v>
      </c>
      <c r="H130" s="30">
        <v>1</v>
      </c>
      <c r="I130" s="30">
        <f t="shared" si="12"/>
        <v>0</v>
      </c>
      <c r="J130" s="29"/>
      <c r="K130" s="28"/>
    </row>
    <row r="131" spans="1:11" ht="12.3" x14ac:dyDescent="0.4">
      <c r="A131" s="33">
        <v>45595</v>
      </c>
      <c r="B131" s="28" t="s">
        <v>55</v>
      </c>
      <c r="C131" s="12" t="s">
        <v>96</v>
      </c>
      <c r="D131" s="28" t="s">
        <v>201</v>
      </c>
      <c r="E131" s="13" t="s">
        <v>67</v>
      </c>
      <c r="F131" s="13" t="s">
        <v>17</v>
      </c>
      <c r="G131" s="30">
        <v>10</v>
      </c>
      <c r="H131" s="30">
        <v>10</v>
      </c>
      <c r="I131" s="30">
        <f t="shared" si="12"/>
        <v>0</v>
      </c>
      <c r="J131" s="29"/>
      <c r="K131" s="28"/>
    </row>
    <row r="132" spans="1:11" ht="12.3" x14ac:dyDescent="0.4">
      <c r="A132" s="33"/>
      <c r="B132" s="28" t="s">
        <v>55</v>
      </c>
      <c r="C132" s="12" t="s">
        <v>198</v>
      </c>
      <c r="D132" s="28" t="s">
        <v>202</v>
      </c>
      <c r="E132" s="13" t="s">
        <v>67</v>
      </c>
      <c r="F132" s="13"/>
      <c r="G132" s="30">
        <v>1</v>
      </c>
      <c r="H132" s="30">
        <v>1</v>
      </c>
      <c r="I132" s="30">
        <f t="shared" si="12"/>
        <v>0</v>
      </c>
      <c r="J132" s="29"/>
      <c r="K132" s="28"/>
    </row>
    <row r="133" spans="1:11" ht="12.3" x14ac:dyDescent="0.4">
      <c r="A133" s="33">
        <v>45596</v>
      </c>
      <c r="B133" s="28" t="s">
        <v>55</v>
      </c>
      <c r="C133" s="12" t="s">
        <v>198</v>
      </c>
      <c r="D133" s="28" t="s">
        <v>199</v>
      </c>
      <c r="E133" s="13" t="s">
        <v>67</v>
      </c>
      <c r="F133" s="13"/>
      <c r="G133" s="30">
        <v>2</v>
      </c>
      <c r="H133" s="30">
        <v>2</v>
      </c>
      <c r="I133" s="30">
        <f t="shared" si="12"/>
        <v>0</v>
      </c>
      <c r="J133" s="29"/>
      <c r="K133" s="28"/>
    </row>
    <row r="134" spans="1:11" ht="12.3" x14ac:dyDescent="0.4">
      <c r="A134" s="33"/>
      <c r="B134" s="28" t="s">
        <v>55</v>
      </c>
      <c r="C134" s="12" t="s">
        <v>203</v>
      </c>
      <c r="D134" s="28" t="s">
        <v>204</v>
      </c>
      <c r="E134" s="13"/>
      <c r="F134" s="13"/>
      <c r="G134" s="30">
        <v>1</v>
      </c>
      <c r="H134" s="30">
        <v>1</v>
      </c>
      <c r="I134" s="30">
        <f t="shared" si="12"/>
        <v>0</v>
      </c>
      <c r="J134" s="29"/>
      <c r="K134" s="28"/>
    </row>
    <row r="135" spans="1:11" ht="12.3" x14ac:dyDescent="0.4">
      <c r="A135" s="33"/>
      <c r="B135" s="28"/>
      <c r="C135" s="12"/>
      <c r="D135" s="28"/>
      <c r="E135" s="13"/>
      <c r="F135" s="13"/>
      <c r="G135" s="30"/>
      <c r="H135" s="30"/>
      <c r="I135" s="30"/>
      <c r="J135" s="29"/>
      <c r="K135" s="28"/>
    </row>
    <row r="136" spans="1:11" ht="12.3" x14ac:dyDescent="0.4">
      <c r="A136" s="19"/>
      <c r="B136" s="21"/>
      <c r="C136" s="21"/>
      <c r="D136" s="21"/>
      <c r="E136" s="21" t="s">
        <v>18</v>
      </c>
      <c r="F136" s="21"/>
      <c r="G136" s="24">
        <f>SUM(G124:G134)</f>
        <v>24.25</v>
      </c>
      <c r="H136" s="24">
        <f>SUM(H124:H134)</f>
        <v>24.25</v>
      </c>
      <c r="I136" s="24">
        <f t="shared" si="12"/>
        <v>0</v>
      </c>
      <c r="J136" s="25"/>
      <c r="K136" s="21"/>
    </row>
    <row r="137" spans="1:11" ht="12.3" x14ac:dyDescent="0.4">
      <c r="G137" s="44"/>
      <c r="H137" s="44"/>
      <c r="I137" s="30"/>
    </row>
    <row r="138" spans="1:11" ht="12.6" x14ac:dyDescent="0.45">
      <c r="E138" s="45" t="s">
        <v>27</v>
      </c>
      <c r="F138" s="45"/>
      <c r="G138" s="46">
        <f>G21+G40+G56+G72+G88+G104+G120+G136</f>
        <v>242.57999999999998</v>
      </c>
      <c r="H138" s="46">
        <f>H21+H40+H56+H72+H88+H104+H120+H136</f>
        <v>235.32999999999998</v>
      </c>
      <c r="I138" s="46">
        <f>H138-G138</f>
        <v>-7.25</v>
      </c>
    </row>
  </sheetData>
  <autoFilter ref="A1:K21" xr:uid="{00000000-0009-0000-0000-000000000000}"/>
  <customSheetViews>
    <customSheetView guid="{8BAC9A6B-5D32-4E8D-967D-E17D357516F8}" filter="1" showAutoFilter="1">
      <pageMargins left="0" right="0" top="0" bottom="0" header="0" footer="0"/>
      <autoFilter ref="A1:K15" xr:uid="{0A552F0E-0ECC-42D1-805F-519D71C5E4AF}">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A2:K2"/>
    <mergeCell ref="B3:K3"/>
    <mergeCell ref="B4:K4"/>
    <mergeCell ref="A22:K22"/>
    <mergeCell ref="B23:K23"/>
    <mergeCell ref="B24:K24"/>
    <mergeCell ref="A41:K41"/>
    <mergeCell ref="B42:K42"/>
    <mergeCell ref="B43:K43"/>
    <mergeCell ref="A57:K57"/>
    <mergeCell ref="B58:K58"/>
    <mergeCell ref="B59:K59"/>
    <mergeCell ref="A73:K73"/>
    <mergeCell ref="B74:K74"/>
    <mergeCell ref="A121:K121"/>
    <mergeCell ref="B122:K122"/>
    <mergeCell ref="B123:K123"/>
    <mergeCell ref="B75:K75"/>
    <mergeCell ref="A89:K89"/>
    <mergeCell ref="B90:K90"/>
    <mergeCell ref="B91:K91"/>
    <mergeCell ref="A105:K105"/>
    <mergeCell ref="B106:K106"/>
    <mergeCell ref="B107:K107"/>
  </mergeCells>
  <conditionalFormatting sqref="B5:B20 B23:B39 B44:B55 B60:B71 B76:B87 B92:B103 B108:B119 B124:B135">
    <cfRule type="containsText" dxfId="10" priority="1" operator="containsText" text="Unplanned">
      <formula>NOT(ISERROR(SEARCH(("Unplanned"),(B5))))</formula>
    </cfRule>
    <cfRule type="containsText" dxfId="9" priority="2" operator="containsText" text="Planned">
      <formula>NOT(ISERROR(SEARCH(("Planned"),(B5))))</formula>
    </cfRule>
    <cfRule type="containsText" dxfId="8" priority="3" operator="containsText" text="In-Progress">
      <formula>NOT(ISERROR(SEARCH(("In-Progress"),(B5))))</formula>
    </cfRule>
    <cfRule type="containsText" dxfId="7" priority="4" operator="containsText" text="Blocked">
      <formula>NOT(ISERROR(SEARCH(("Blocked"),(B5))))</formula>
    </cfRule>
    <cfRule type="containsText" dxfId="6" priority="5" operator="containsText" text="Done">
      <formula>NOT(ISERROR(SEARCH(("Done"),(B5))))</formula>
    </cfRule>
  </conditionalFormatting>
  <conditionalFormatting sqref="B5:B21 B23:B40 B42:B56 B58:B72 B74:B88 B90:B104 B106:B120 B122:B135">
    <cfRule type="containsText" dxfId="5" priority="6" operator="containsText" text="Unplanned">
      <formula>NOT(ISERROR(SEARCH(("Unplanned"),(B5))))</formula>
    </cfRule>
    <cfRule type="containsText" dxfId="4" priority="7" operator="containsText" text="Cancelled">
      <formula>NOT(ISERROR(SEARCH(("Cancelled"),(B5))))</formula>
    </cfRule>
  </conditionalFormatting>
  <conditionalFormatting sqref="G1 G3:G21 G25:G40 G44:G56 G60:G72 G76:G88 G92:G104 G108:G120 G124:G138">
    <cfRule type="cellIs" dxfId="3" priority="10" operator="greaterThan">
      <formula>4</formula>
    </cfRule>
  </conditionalFormatting>
  <conditionalFormatting sqref="H1:H138">
    <cfRule type="containsBlanks" dxfId="2" priority="11">
      <formula>LEN(TRIM(H1))=0</formula>
    </cfRule>
  </conditionalFormatting>
  <conditionalFormatting sqref="I5:I21 I25:I40 I44:I56 I60:I72 I76:I88 I92:I104 I108:I120 I124:I138">
    <cfRule type="expression" dxfId="1" priority="8">
      <formula>H5/G5&gt;=1.5</formula>
    </cfRule>
    <cfRule type="expression" dxfId="0" priority="9">
      <formula>H5/G5&lt;=0.5</formula>
    </cfRule>
  </conditionalFormatting>
  <hyperlinks>
    <hyperlink ref="J7" r:id="rId1" display="https://edubuas-my.sharepoint.com/:i:/g/personal/243263_buas_nl/EWqOHVd8OYBEqTVi_9iBcXMBfZ-5BF8t3D7889w7jljkyA?e=Cg7z21" xr:uid="{695CA7B1-CD86-4FE3-9FE2-812967DA901E}"/>
    <hyperlink ref="J11" r:id="rId2" display="https://edubuas-my.sharepoint.com/:i:/g/personal/243263_buas_nl/EWqOHVd8OYBEqTVi_9iBcXMBfZ-5BF8t3D7889w7jljkyA?e=Cg7z21" xr:uid="{9AE57E36-CFC0-4A93-9758-59266765A432}"/>
    <hyperlink ref="J15" r:id="rId3" display="https://edubuas-my.sharepoint.com/:i:/g/personal/243263_buas_nl/EWqOHVd8OYBEqTVi_9iBcXMBfZ-5BF8t3D7889w7jljkyA?e=Cg7z21" xr:uid="{073A73D6-1E87-4975-9DE7-571A35B21806}"/>
    <hyperlink ref="J10" r:id="rId4" display="https://edubuas-my.sharepoint.com/:i:/g/personal/243263_buas_nl/EQitAsQEcOxBk4gUSQG2PusB54qw12MlqfdHwuxIwDx9FA?e=AYvVP4" xr:uid="{AA4F5376-8C04-4359-9BBF-27BC2AA4F110}"/>
    <hyperlink ref="J14" r:id="rId5" display="https://edubuas-my.sharepoint.com/:i:/g/personal/243263_buas_nl/EWdPFrDSYB9ImpDfiDBzta4B-wtSf4udlK92tsdVWY5nqg?e=M0Rva4" xr:uid="{A4EBBA09-386A-4EFA-9E9B-44F260299082}"/>
    <hyperlink ref="J13" r:id="rId6" display="https://edubuas-my.sharepoint.com/:i:/g/personal/243263_buas_nl/EV0XAOA5uD9FjlVJrDKh8q8BY5B6heuXNI_zn9M4txP5gg?e=ITzdZT" xr:uid="{C837B1E7-BB79-4760-AB84-A7A924F03454}"/>
    <hyperlink ref="J12" r:id="rId7" display="https://edubuas-my.sharepoint.com/:i:/g/personal/243263_buas_nl/EV0XAOA5uD9FjlVJrDKh8q8BY5B6heuXNI_zn9M4txP5gg?e=ITzdZT" xr:uid="{63C8C213-A648-4289-89C5-8B65A1922A47}"/>
    <hyperlink ref="J20" r:id="rId8" display="https://edubuas-my.sharepoint.com/:i:/g/personal/243263_buas_nl/EX8uIm_TNxpDg2J1__66nAkB6LciS9BM9lwabQiHW0Sv6w?e=kIESW3" xr:uid="{4FD52484-DFB5-421A-BDF2-121208238919}"/>
    <hyperlink ref="J17" r:id="rId9" display="https://edubuas-my.sharepoint.com/:i:/g/personal/243263_buas_nl/EX8uIm_TNxpDg2J1__66nAkB6LciS9BM9lwabQiHW0Sv6w?e=kIESW3" xr:uid="{DE9CEFE8-C24A-4B0E-98E8-E76D04B76418}"/>
    <hyperlink ref="J25" r:id="rId10" display="https://edubuas-my.sharepoint.com/:i:/g/personal/243263_buas_nl/EQh4J4En16lOrVQ-ndh2DMoB6Q6Z-vuSmRtL_GnM1nO_CQ?e=790duv" xr:uid="{161E9FF5-8CBF-43C5-A72B-0CDD88FAE0B5}"/>
    <hyperlink ref="J28" r:id="rId11" display="https://edubuas-my.sharepoint.com/:i:/g/personal/243263_buas_nl/EfUB_0C9FKRDmHFxwTiyD7sBAyvdqyb_BzU_Bn9GUNQTeg?e=mUmaX3" xr:uid="{F53EFBE9-12A4-4954-8C5B-D652C50C994E}"/>
    <hyperlink ref="J36" r:id="rId12" display="https://edubuas-my.sharepoint.com/:i:/g/personal/243263_buas_nl/ESqxIAxrGTNJnAkjIgMiLlIBBT--EspOB_FwEUwQwCudCA?e=BvkxxO" xr:uid="{1225FAF2-4921-4AED-8EE2-55A86AE1F081}"/>
    <hyperlink ref="J32" r:id="rId13" display="https://edubuas-my.sharepoint.com/:i:/g/personal/243263_buas_nl/EYQPNJRJ20BArzlPm5eoKlcBthqtGw8---XDSel_7U4__Q?e=HMTtoX" xr:uid="{36EAE173-FADA-4EC8-9A1D-3CB8F304F270}"/>
    <hyperlink ref="J34" r:id="rId14" display="https://edubuas-my.sharepoint.com/:i:/g/personal/243263_buas_nl/ERijY3hawTdJnPnPjD3gY3gB6jS-7noeK_Z830UZ716NxA?e=KOcxsY" xr:uid="{B37EA284-F901-4A9E-BD17-A6E9E3B5D23E}"/>
    <hyperlink ref="J45" r:id="rId15" xr:uid="{24528CE9-968F-48DC-8EA2-2C4922AF2305}"/>
    <hyperlink ref="J46" r:id="rId16" display="https://edubuas-my.sharepoint.com/:i:/g/personal/243263_buas_nl/ETMYBOMnCNxCk3xh7qllvDABOM7U_qShPvIiM6k8IWTMXQ?e=xd8g5H" xr:uid="{B0FD10F7-1D59-4B8B-ACDA-40EEF4320963}"/>
    <hyperlink ref="J48" r:id="rId17" display="https://edubuas-my.sharepoint.com/:i:/g/personal/243263_buas_nl/EeHy17NGZHBNj4PWYSwkR1wB4oRRnvvVn-uGFcSWrsCNLg?e=38p6eI" xr:uid="{3F959143-6E15-4DAA-88C5-3C5A3C0EF80F}"/>
    <hyperlink ref="J50" r:id="rId18" xr:uid="{780B5018-E867-4DFD-930F-4C3D0AB16714}"/>
    <hyperlink ref="J51" r:id="rId19" display="https://edubuas-my.sharepoint.com/:i:/g/personal/243263_buas_nl/EVU4AAycP7xMkGVeLWiWT7wBcaA2NhpLC3um_dMzZH5BJQ?e=ZHrWc2" xr:uid="{E0E937C6-1B1B-429C-9398-81FBCA0716A5}"/>
    <hyperlink ref="J60" r:id="rId20" display="https://edubuas-my.sharepoint.com/:w:/g/personal/243263_buas_nl/EetEOgfNZUFMskc04jqCCS8Bi2WmSxo7sb-q8mWqkopJjw?e=k2z9Di" xr:uid="{73C51DF6-25E6-478B-8139-750A9BE71625}"/>
    <hyperlink ref="J61" r:id="rId21" display="https://edubuas-my.sharepoint.com/:i:/g/personal/243263_buas_nl/EYg3_TISgrJCvbaH5WI5HR4BraQn6sMIGJ6z7PfDEaPngw?e=CIJXru" xr:uid="{C28787AB-94F7-40C9-AEEA-12E0BD518717}"/>
    <hyperlink ref="J63" r:id="rId22" display="https://edubuas-my.sharepoint.com/:w:/g/personal/243263_buas_nl/EWv--u2h4ehGsWs_KnU_H5kBTCO7OQJg2MYIgKBjER98Jw?e=bT0i2c" xr:uid="{462AA17C-CF70-4A7F-B7DE-813469E087F6}"/>
    <hyperlink ref="J66" r:id="rId23" display="https://edubuas-my.sharepoint.com/:i:/g/personal/243263_buas_nl/EYg3_TISgrJCvbaH5WI5HR4BraQn6sMIGJ6z7PfDEaPngw?e=zaVhsk" xr:uid="{386F2627-4F52-4BAA-A60F-D85DB694A780}"/>
    <hyperlink ref="J67" r:id="rId24" display="https://edubuas-my.sharepoint.com/:i:/g/personal/243263_buas_nl/EZqZp66igJ9AkRs1Rnh0nocBi2IDk16ZPhhNItGXCFQ0Mg?e=bR6CYR" xr:uid="{E5AFBA5A-D0F8-4583-AAA4-C0F008E8C3EC}"/>
    <hyperlink ref="J76" r:id="rId25" display="https://edubuas-my.sharepoint.com/:i:/g/personal/243263_buas_nl/Ed3nxa4YYapMs_rC4PnPalEBfueFkJO23aZhL72JGxb9zA?e=CAkeZ7" xr:uid="{9429DCB9-409C-4C29-BF98-075F52CEAAD9}"/>
    <hyperlink ref="K76" r:id="rId26" display="https://edubuas-my.sharepoint.com/:i:/g/personal/243263_buas_nl/EQL1758sccNBtLbst3nii8gB0TxBIIBG28pbvueB3fmeYA?e=wDEwNE" xr:uid="{E11D624A-C769-43AD-B4AA-D4756D4BA5EC}"/>
    <hyperlink ref="J81" r:id="rId27" xr:uid="{8B8BF0D3-E7A1-4CF3-AB4D-C800E28E325C}"/>
    <hyperlink ref="J94" r:id="rId28" display="https://edubuas-my.sharepoint.com/:i:/g/personal/243263_buas_nl/EUgn35XiVadFhXSbMXb_MKwBNrSvJXk2P1XIzlVIhiP-Ew?e=cDkFvE" xr:uid="{4FB06418-D67C-4BDC-AC80-4BC631D62548}"/>
    <hyperlink ref="J102" r:id="rId29" display="https://edubuas-my.sharepoint.com/:w:/g/personal/243263_buas_nl/EVnXj-tQwgdMizQx57bgrIABGZyr4JFvNCysGfE0MTZGmw?e=Q7K7EX" xr:uid="{B5C1AC5D-6597-462B-BE9A-1DF624CC9640}"/>
    <hyperlink ref="J103" r:id="rId30" display="https://edubuas-my.sharepoint.com/:i:/g/personal/243263_buas_nl/EUgn35XiVadFhXSbMXb_MKwBNrSvJXk2P1XIzlVIhiP-Ew?e=nvDnrj" xr:uid="{3FD53C2A-E34C-4997-99F6-1D3DADB42E1B}"/>
    <hyperlink ref="J118" r:id="rId31" xr:uid="{DBD2386E-722C-46A1-BE26-CA82EDF83C24}"/>
    <hyperlink ref="J100" r:id="rId32" display="https://edubuas-my.sharepoint.com/:i:/g/personal/243263_buas_nl/EeMXrwOZ2LJCrotC4Fw_UPwB2wxRYM1y0yg7XNxTzYakTw?e=NK3WxE" xr:uid="{68404A49-FE0B-4EF7-BDA7-6F7476984819}"/>
  </hyperlinks>
  <pageMargins left="0.7" right="0.7" top="0.75" bottom="0.75" header="0.3" footer="0.3"/>
  <pageSetup paperSize="9" scale="52" fitToHeight="0" orientation="landscape" r:id="rId33"/>
  <extLst>
    <ext xmlns:x14="http://schemas.microsoft.com/office/spreadsheetml/2009/9/main" uri="{CCE6A557-97BC-4b89-ADB6-D9C93CAAB3DF}">
      <x14:dataValidations xmlns:xm="http://schemas.microsoft.com/office/excel/2006/main" count="3">
        <x14:dataValidation type="list" allowBlank="1" xr:uid="{00000000-0002-0000-0000-000001000000}">
          <x14:formula1>
            <xm:f>'Drop-downs'!$B$2:$B$16</xm:f>
          </x14:formula1>
          <xm:sqref>E25:E39 E44:E55 E5:E20 E76:E87 E92:E103 E108:E119 E124:E135 E60:E71</xm:sqref>
        </x14:dataValidation>
        <x14:dataValidation type="list" allowBlank="1" xr:uid="{00000000-0002-0000-0000-000002000000}">
          <x14:formula1>
            <xm:f>'Drop-downs'!$A$2:$A$9</xm:f>
          </x14:formula1>
          <xm:sqref>B25:B39 B44:B55 B5:B20 B76:B87 B92:B103 B108:B119 B124:B135 B60:B71</xm:sqref>
        </x14:dataValidation>
        <x14:dataValidation type="list" allowBlank="1" xr:uid="{022AB9B7-3090-420D-A92F-6C31608AE4FF}">
          <x14:formula1>
            <xm:f>'Drop-downs'!$C$2:$C$9</xm:f>
          </x14:formula1>
          <xm:sqref>F25:F39 F124:F135 F44:F55 F5:F20 F76:F87 F92:F103 F108:F119 F60:F71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1"/>
  <sheetViews>
    <sheetView workbookViewId="0">
      <selection activeCell="C4" sqref="C4"/>
    </sheetView>
  </sheetViews>
  <sheetFormatPr defaultColWidth="14.38671875" defaultRowHeight="15" customHeight="1" x14ac:dyDescent="0.4"/>
  <cols>
    <col min="2" max="2" width="27" customWidth="1"/>
    <col min="11" max="11" width="20.38671875" customWidth="1"/>
  </cols>
  <sheetData>
    <row r="2" spans="2:11" ht="12.9" x14ac:dyDescent="0.5">
      <c r="B2" s="17" t="s">
        <v>28</v>
      </c>
      <c r="C2" s="2" t="s">
        <v>29</v>
      </c>
      <c r="D2" s="2" t="s">
        <v>30</v>
      </c>
      <c r="E2" s="2" t="s">
        <v>31</v>
      </c>
      <c r="F2" s="2" t="s">
        <v>32</v>
      </c>
      <c r="G2" s="2" t="s">
        <v>33</v>
      </c>
      <c r="H2" s="2" t="s">
        <v>34</v>
      </c>
      <c r="I2" s="2" t="s">
        <v>35</v>
      </c>
      <c r="J2" s="2" t="s">
        <v>36</v>
      </c>
      <c r="K2" s="4" t="s">
        <v>37</v>
      </c>
    </row>
    <row r="3" spans="2:11" ht="12.9" x14ac:dyDescent="0.5">
      <c r="B3" s="6" t="str">
        <f>'Drop-downs'!C2</f>
        <v>-</v>
      </c>
      <c r="C3" s="8"/>
      <c r="D3" s="8"/>
      <c r="E3" s="8"/>
      <c r="F3" s="8"/>
      <c r="G3" s="8"/>
      <c r="H3" s="8"/>
      <c r="I3" s="8"/>
      <c r="J3" s="8"/>
      <c r="K3" s="9">
        <f t="shared" ref="K3:K10" si="0">SUM(C3:J3)</f>
        <v>0</v>
      </c>
    </row>
    <row r="4" spans="2:11" ht="12.9" x14ac:dyDescent="0.5">
      <c r="B4" s="6" t="str">
        <f>'Drop-downs'!C3</f>
        <v>ILO 0.1</v>
      </c>
      <c r="C4" s="15" cm="1">
        <f t="array" ref="C4">IFERROR(SUM(_xlfn._xlws.FILTER('Worklog_Tasks&amp;Times'!$H$5:$H$15,'Worklog_Tasks&amp;Times'!$F$5:$F$15=$B4)),0)</f>
        <v>0</v>
      </c>
      <c r="D4" s="15" cm="1">
        <f t="array" ref="D4">IFERROR(SUM(_xlfn._xlws.FILTER('Worklog_Tasks&amp;Times'!$H$25:$H$36,'Worklog_Tasks&amp;Times'!$F$25:$F$36=$B4)),0)</f>
        <v>1</v>
      </c>
      <c r="E4" s="15" cm="1">
        <f t="array" ref="E4">IFERROR(SUM(_xlfn._xlws.FILTER('Worklog_Tasks&amp;Times'!$H$44:$H$55,'Worklog_Tasks&amp;Times'!$F$44:$F$55=$B4)),0)</f>
        <v>2</v>
      </c>
      <c r="F4" s="15" cm="1">
        <f t="array" ref="F4">IFERROR(SUM(_xlfn._xlws.FILTER('Worklog_Tasks&amp;Times'!$H$60:$H$71,'Worklog_Tasks&amp;Times'!$F$60:$F$71=$B4)),0)</f>
        <v>1</v>
      </c>
      <c r="G4" s="15" cm="1">
        <f t="array" ref="G4">IFERROR(SUM(_xlfn._xlws.FILTER('Worklog_Tasks&amp;Times'!$H$76:$H$87,'Worklog_Tasks&amp;Times'!$F$76:$F$87=$B4)),0)</f>
        <v>0</v>
      </c>
      <c r="H4" s="15" cm="1">
        <f t="array" ref="H4">IFERROR(SUM(_xlfn._xlws.FILTER('Worklog_Tasks&amp;Times'!$H$92:$H$103,'Worklog_Tasks&amp;Times'!$F$92:$F$103=$B4)),0)</f>
        <v>1</v>
      </c>
      <c r="I4" s="15" cm="1">
        <f t="array" ref="I4">IFERROR(SUM(_xlfn._xlws.FILTER('Worklog_Tasks&amp;Times'!$H$108:$H$119,'Worklog_Tasks&amp;Times'!$F$108:$F$119=$B4)),0)</f>
        <v>18.079999999999998</v>
      </c>
      <c r="J4" s="15" cm="1">
        <f t="array" ref="J4">IFERROR(SUM(_xlfn._xlws.FILTER('Worklog_Tasks&amp;Times'!$H$124:$H$133,'Worklog_Tasks&amp;Times'!$F$124:$F$133=$B4)),0)</f>
        <v>14</v>
      </c>
      <c r="K4" s="9">
        <f t="shared" si="0"/>
        <v>37.08</v>
      </c>
    </row>
    <row r="5" spans="2:11" ht="12.9" x14ac:dyDescent="0.5">
      <c r="B5" s="6" t="str">
        <f>'Drop-downs'!C4</f>
        <v>ILO 0.2</v>
      </c>
      <c r="C5" s="15" cm="1">
        <f t="array" ref="C5">IFERROR(SUM(_xlfn._xlws.FILTER('Worklog_Tasks&amp;Times'!$H$5:$H$15,'Worklog_Tasks&amp;Times'!$F$5:$F$15=$B5)),0)</f>
        <v>0</v>
      </c>
      <c r="D5" s="15" cm="1">
        <f t="array" ref="D5">IFERROR(SUM(_xlfn._xlws.FILTER('Worklog_Tasks&amp;Times'!$H$25:$H$36,'Worklog_Tasks&amp;Times'!$F$25:$F$36=$B5)),0)</f>
        <v>6</v>
      </c>
      <c r="E5" s="15" cm="1">
        <f t="array" ref="E5">IFERROR(SUM(_xlfn._xlws.FILTER('Worklog_Tasks&amp;Times'!$H$44:$H$55,'Worklog_Tasks&amp;Times'!$F$44:$F$55=$B5)),0)</f>
        <v>6</v>
      </c>
      <c r="F5" s="15" cm="1">
        <f t="array" ref="F5">IFERROR(SUM(_xlfn._xlws.FILTER('Worklog_Tasks&amp;Times'!$H$60:$H$71,'Worklog_Tasks&amp;Times'!$F$60:$F$71=$B5)),0)</f>
        <v>9</v>
      </c>
      <c r="G5" s="15" cm="1">
        <f t="array" ref="G5">IFERROR(SUM(_xlfn._xlws.FILTER('Worklog_Tasks&amp;Times'!$H$76:$H$87,'Worklog_Tasks&amp;Times'!$F$76:$F$87=$B5)),0)</f>
        <v>12</v>
      </c>
      <c r="H5" s="15" cm="1">
        <f t="array" ref="H5">IFERROR(SUM(_xlfn._xlws.FILTER('Worklog_Tasks&amp;Times'!$H$92:$H$103,'Worklog_Tasks&amp;Times'!$F$92:$F$103=$B5)),0)</f>
        <v>24</v>
      </c>
      <c r="I5" s="15" cm="1">
        <f t="array" ref="I5">IFERROR(SUM(_xlfn._xlws.FILTER('Worklog_Tasks&amp;Times'!$H$108:$H$119,'Worklog_Tasks&amp;Times'!$F$108:$F$119=$B5)),0)</f>
        <v>0</v>
      </c>
      <c r="J5" s="15" cm="1">
        <f t="array" ref="J5">IFERROR(SUM(_xlfn._xlws.FILTER('Worklog_Tasks&amp;Times'!$H$124:$H$133,'Worklog_Tasks&amp;Times'!$F$124:$F$133=$B5)),0)</f>
        <v>0</v>
      </c>
      <c r="K5" s="9">
        <f t="shared" si="0"/>
        <v>57</v>
      </c>
    </row>
    <row r="6" spans="2:11" ht="12.9" x14ac:dyDescent="0.5">
      <c r="B6" s="6" t="str">
        <f>'Drop-downs'!C5</f>
        <v>ILO 1.1</v>
      </c>
      <c r="C6" s="15" cm="1">
        <f t="array" ref="C6">IFERROR(SUM(_xlfn._xlws.FILTER('Worklog_Tasks&amp;Times'!$H$5:$H$15,'Worklog_Tasks&amp;Times'!$F$5:$F$15=$B6)),0)</f>
        <v>0</v>
      </c>
      <c r="D6" s="15" cm="1">
        <f t="array" ref="D6">IFERROR(SUM(_xlfn._xlws.FILTER('Worklog_Tasks&amp;Times'!$H$25:$H$36,'Worklog_Tasks&amp;Times'!$F$25:$F$36=$B6)),0)</f>
        <v>0</v>
      </c>
      <c r="E6" s="15" cm="1">
        <f t="array" ref="E6">IFERROR(SUM(_xlfn._xlws.FILTER('Worklog_Tasks&amp;Times'!$H$44:$H$55,'Worklog_Tasks&amp;Times'!$F$44:$F$55=$B6)),0)</f>
        <v>0</v>
      </c>
      <c r="F6" s="15" cm="1">
        <f t="array" ref="F6">IFERROR(SUM(_xlfn._xlws.FILTER('Worklog_Tasks&amp;Times'!$H$60:$H$71,'Worklog_Tasks&amp;Times'!$F$60:$F$71=$B6)),0)</f>
        <v>1</v>
      </c>
      <c r="G6" s="15" cm="1">
        <f t="array" ref="G6">IFERROR(SUM(_xlfn._xlws.FILTER('Worklog_Tasks&amp;Times'!$H$76:$H$87,'Worklog_Tasks&amp;Times'!$F$76:$F$87=$B6)),0)</f>
        <v>0</v>
      </c>
      <c r="H6" s="15" cm="1">
        <f t="array" ref="H6">IFERROR(SUM(_xlfn._xlws.FILTER('Worklog_Tasks&amp;Times'!$H$92:$H$103,'Worklog_Tasks&amp;Times'!$F$92:$F$103=$B6)),0)</f>
        <v>0</v>
      </c>
      <c r="I6" s="15" cm="1">
        <f t="array" ref="I6">IFERROR(SUM(_xlfn._xlws.FILTER('Worklog_Tasks&amp;Times'!$H$108:$H$119,'Worklog_Tasks&amp;Times'!$F$108:$F$119=$B6)),0)</f>
        <v>0</v>
      </c>
      <c r="J6" s="15" cm="1">
        <f t="array" ref="J6">IFERROR(SUM(_xlfn._xlws.FILTER('Worklog_Tasks&amp;Times'!$H$124:$H$133,'Worklog_Tasks&amp;Times'!$F$124:$F$133=$B6)),0)</f>
        <v>0</v>
      </c>
      <c r="K6" s="9">
        <f t="shared" si="0"/>
        <v>1</v>
      </c>
    </row>
    <row r="7" spans="2:11" ht="12.9" x14ac:dyDescent="0.5">
      <c r="B7" s="6" t="str">
        <f>'Drop-downs'!C6</f>
        <v>ILO 2.1</v>
      </c>
      <c r="C7" s="15" cm="1">
        <f t="array" ref="C7">IFERROR(SUM(_xlfn._xlws.FILTER('Worklog_Tasks&amp;Times'!$H$5:$H$15,'Worklog_Tasks&amp;Times'!$F$5:$F$15=$B7)),0)</f>
        <v>0</v>
      </c>
      <c r="D7" s="15" cm="1">
        <f t="array" ref="D7">IFERROR(SUM(_xlfn._xlws.FILTER('Worklog_Tasks&amp;Times'!$H$25:$H$36,'Worklog_Tasks&amp;Times'!$F$25:$F$36=$B7)),0)</f>
        <v>0</v>
      </c>
      <c r="E7" s="15" cm="1">
        <f t="array" ref="E7">IFERROR(SUM(_xlfn._xlws.FILTER('Worklog_Tasks&amp;Times'!$H$44:$H$55,'Worklog_Tasks&amp;Times'!$F$44:$F$55=$B7)),0)</f>
        <v>0</v>
      </c>
      <c r="F7" s="15" cm="1">
        <f t="array" ref="F7">IFERROR(SUM(_xlfn._xlws.FILTER('Worklog_Tasks&amp;Times'!$H$60:$H$71,'Worklog_Tasks&amp;Times'!$F$60:$F$71=$B7)),0)</f>
        <v>0</v>
      </c>
      <c r="G7" s="15" cm="1">
        <f t="array" ref="G7">IFERROR(SUM(_xlfn._xlws.FILTER('Worklog_Tasks&amp;Times'!$H$76:$H$87,'Worklog_Tasks&amp;Times'!$F$76:$F$87=$B7)),0)</f>
        <v>0</v>
      </c>
      <c r="H7" s="15" cm="1">
        <f t="array" ref="H7">IFERROR(SUM(_xlfn._xlws.FILTER('Worklog_Tasks&amp;Times'!$H$92:$H$103,'Worklog_Tasks&amp;Times'!$F$92:$F$103=$B7)),0)</f>
        <v>0</v>
      </c>
      <c r="I7" s="15" cm="1">
        <f t="array" ref="I7">IFERROR(SUM(_xlfn._xlws.FILTER('Worklog_Tasks&amp;Times'!$H$108:$H$119,'Worklog_Tasks&amp;Times'!$F$108:$F$119=$B7)),0)</f>
        <v>0</v>
      </c>
      <c r="J7" s="15" cm="1">
        <f t="array" ref="J7">IFERROR(SUM(_xlfn._xlws.FILTER('Worklog_Tasks&amp;Times'!$H$124:$H$133,'Worklog_Tasks&amp;Times'!$F$124:$F$133=$B7)),0)</f>
        <v>0</v>
      </c>
      <c r="K7" s="9">
        <f t="shared" si="0"/>
        <v>0</v>
      </c>
    </row>
    <row r="8" spans="2:11" ht="12.9" x14ac:dyDescent="0.5">
      <c r="B8" s="6" t="str">
        <f>'Drop-downs'!C7</f>
        <v>ILO 3.1</v>
      </c>
      <c r="C8" s="15" cm="1">
        <f t="array" ref="C8">IFERROR(SUM(_xlfn._xlws.FILTER('Worklog_Tasks&amp;Times'!$H$5:$H$15,'Worklog_Tasks&amp;Times'!$F$5:$F$15=$B8)),0)</f>
        <v>12</v>
      </c>
      <c r="D8" s="15" cm="1">
        <f t="array" ref="D8">IFERROR(SUM(_xlfn._xlws.FILTER('Worklog_Tasks&amp;Times'!$H$25:$H$36,'Worklog_Tasks&amp;Times'!$F$25:$F$36=$B8)),0)</f>
        <v>20</v>
      </c>
      <c r="E8" s="15" cm="1">
        <f t="array" ref="E8">IFERROR(SUM(_xlfn._xlws.FILTER('Worklog_Tasks&amp;Times'!$H$44:$H$55,'Worklog_Tasks&amp;Times'!$F$44:$F$55=$B8)),0)</f>
        <v>20</v>
      </c>
      <c r="F8" s="15" cm="1">
        <f t="array" ref="F8">IFERROR(SUM(_xlfn._xlws.FILTER('Worklog_Tasks&amp;Times'!$H$60:$H$71,'Worklog_Tasks&amp;Times'!$F$60:$F$71=$B8)),0)</f>
        <v>0</v>
      </c>
      <c r="G8" s="15" cm="1">
        <f t="array" ref="G8">IFERROR(SUM(_xlfn._xlws.FILTER('Worklog_Tasks&amp;Times'!$H$76:$H$87,'Worklog_Tasks&amp;Times'!$F$76:$F$87=$B8)),0)</f>
        <v>0</v>
      </c>
      <c r="H8" s="15" cm="1">
        <f t="array" ref="H8">IFERROR(SUM(_xlfn._xlws.FILTER('Worklog_Tasks&amp;Times'!$H$92:$H$103,'Worklog_Tasks&amp;Times'!$F$92:$F$103=$B8)),0)</f>
        <v>0</v>
      </c>
      <c r="I8" s="15" cm="1">
        <f t="array" ref="I8">IFERROR(SUM(_xlfn._xlws.FILTER('Worklog_Tasks&amp;Times'!$H$108:$H$119,'Worklog_Tasks&amp;Times'!$F$108:$F$119=$B8)),0)</f>
        <v>0</v>
      </c>
      <c r="J8" s="15" cm="1">
        <f t="array" ref="J8">IFERROR(SUM(_xlfn._xlws.FILTER('Worklog_Tasks&amp;Times'!$H$124:$H$133,'Worklog_Tasks&amp;Times'!$F$124:$F$133=$B8)),0)</f>
        <v>0</v>
      </c>
      <c r="K8" s="9">
        <f t="shared" ref="K8" si="1">SUM(C8:J8)</f>
        <v>52</v>
      </c>
    </row>
    <row r="9" spans="2:11" ht="12.9" x14ac:dyDescent="0.5">
      <c r="B9" s="6" t="str">
        <f>'Drop-downs'!C8</f>
        <v>ILO 7.1</v>
      </c>
      <c r="C9" s="15" cm="1">
        <f t="array" ref="C9">IFERROR(SUM(_xlfn._xlws.FILTER('Worklog_Tasks&amp;Times'!$H$5:$H$15,'Worklog_Tasks&amp;Times'!$F$5:$F$15=$B9)),0)</f>
        <v>0</v>
      </c>
      <c r="D9" s="15" cm="1">
        <f t="array" ref="D9">IFERROR(SUM(_xlfn._xlws.FILTER('Worklog_Tasks&amp;Times'!$H$25:$H$36,'Worklog_Tasks&amp;Times'!$F$25:$F$36=$B9)),0)</f>
        <v>0</v>
      </c>
      <c r="E9" s="15" cm="1">
        <f t="array" ref="E9">IFERROR(SUM(_xlfn._xlws.FILTER('Worklog_Tasks&amp;Times'!$H$44:$H$55,'Worklog_Tasks&amp;Times'!$F$44:$F$55=$B9)),0)</f>
        <v>0</v>
      </c>
      <c r="F9" s="15" cm="1">
        <f t="array" ref="F9">IFERROR(SUM(_xlfn._xlws.FILTER('Worklog_Tasks&amp;Times'!$H$60:$H$71,'Worklog_Tasks&amp;Times'!$F$60:$F$71=$B9)),0)</f>
        <v>0</v>
      </c>
      <c r="G9" s="15" cm="1">
        <f t="array" ref="G9">IFERROR(SUM(_xlfn._xlws.FILTER('Worklog_Tasks&amp;Times'!$H$76:$H$87,'Worklog_Tasks&amp;Times'!$F$76:$F$87=$B9)),0)</f>
        <v>6</v>
      </c>
      <c r="H9" s="15" cm="1">
        <f t="array" ref="H9">IFERROR(SUM(_xlfn._xlws.FILTER('Worklog_Tasks&amp;Times'!$H$92:$H$103,'Worklog_Tasks&amp;Times'!$F$92:$F$103=$B9)),0)</f>
        <v>0</v>
      </c>
      <c r="I9" s="15" cm="1">
        <f t="array" ref="I9">IFERROR(SUM(_xlfn._xlws.FILTER('Worklog_Tasks&amp;Times'!$H$108:$H$119,'Worklog_Tasks&amp;Times'!$F$108:$F$119=$B9)),0)</f>
        <v>2</v>
      </c>
      <c r="J9" s="15" cm="1">
        <f t="array" ref="J9">IFERROR(SUM(_xlfn._xlws.FILTER('Worklog_Tasks&amp;Times'!$H$124:$H$133,'Worklog_Tasks&amp;Times'!$F$124:$F$133=$B9)),0)</f>
        <v>0</v>
      </c>
      <c r="K9" s="9">
        <f t="shared" si="0"/>
        <v>8</v>
      </c>
    </row>
    <row r="10" spans="2:11" ht="12.9" x14ac:dyDescent="0.5">
      <c r="B10" s="6" t="str">
        <f>'Drop-downs'!C9</f>
        <v>ILO 10.1</v>
      </c>
      <c r="C10" s="15" cm="1">
        <f t="array" ref="C10">IFERROR(SUM(_xlfn._xlws.FILTER('Worklog_Tasks&amp;Times'!$H$5:$H$15,'Worklog_Tasks&amp;Times'!$F$5:$F$15=$B10)),0)</f>
        <v>0</v>
      </c>
      <c r="D10" s="15" cm="1">
        <f t="array" ref="D10">IFERROR(SUM(_xlfn._xlws.FILTER('Worklog_Tasks&amp;Times'!$H$25:$H$36,'Worklog_Tasks&amp;Times'!$F$25:$F$36=$B10)),0)</f>
        <v>0</v>
      </c>
      <c r="E10" s="15" cm="1">
        <f t="array" ref="E10">IFERROR(SUM(_xlfn._xlws.FILTER('Worklog_Tasks&amp;Times'!$H$44:$H$55,'Worklog_Tasks&amp;Times'!$F$44:$F$55=$B10)),0)</f>
        <v>0</v>
      </c>
      <c r="F10" s="15" cm="1">
        <f t="array" ref="F10">IFERROR(SUM(_xlfn._xlws.FILTER('Worklog_Tasks&amp;Times'!$H$60:$H$71,'Worklog_Tasks&amp;Times'!$F$60:$F$71=$B10)),0)</f>
        <v>0</v>
      </c>
      <c r="G10" s="15" cm="1">
        <f t="array" ref="G10">IFERROR(SUM(_xlfn._xlws.FILTER('Worklog_Tasks&amp;Times'!$H$76:$H$87,'Worklog_Tasks&amp;Times'!$F$76:$F$87=$B10)),0)</f>
        <v>0</v>
      </c>
      <c r="H10" s="15" cm="1">
        <f t="array" ref="H10">IFERROR(SUM(_xlfn._xlws.FILTER('Worklog_Tasks&amp;Times'!$H$92:$H$103,'Worklog_Tasks&amp;Times'!$F$92:$F$103=$B10)),0)</f>
        <v>0</v>
      </c>
      <c r="I10" s="15" cm="1">
        <f t="array" ref="I10">IFERROR(SUM(_xlfn._xlws.FILTER('Worklog_Tasks&amp;Times'!$H$108:$H$119,'Worklog_Tasks&amp;Times'!$F$108:$F$119=$B10)),0)</f>
        <v>3</v>
      </c>
      <c r="J10" s="15" cm="1">
        <f t="array" ref="J10">IFERROR(SUM(_xlfn._xlws.FILTER('Worklog_Tasks&amp;Times'!$H$124:$H$133,'Worklog_Tasks&amp;Times'!$F$124:$F$133=$B10)),0)</f>
        <v>3</v>
      </c>
      <c r="K10" s="9">
        <f t="shared" si="0"/>
        <v>6</v>
      </c>
    </row>
    <row r="11" spans="2:11" ht="12.9" x14ac:dyDescent="0.5">
      <c r="B11" s="17" t="s">
        <v>38</v>
      </c>
      <c r="C11" s="18">
        <f>SUM(C3:C10)</f>
        <v>12</v>
      </c>
      <c r="D11" s="18">
        <f t="shared" ref="D11:J11" si="2">SUM(D3:D10)</f>
        <v>27</v>
      </c>
      <c r="E11" s="18">
        <f t="shared" si="2"/>
        <v>28</v>
      </c>
      <c r="F11" s="18">
        <f t="shared" si="2"/>
        <v>11</v>
      </c>
      <c r="G11" s="18">
        <f t="shared" si="2"/>
        <v>18</v>
      </c>
      <c r="H11" s="18">
        <f t="shared" si="2"/>
        <v>25</v>
      </c>
      <c r="I11" s="18">
        <f t="shared" si="2"/>
        <v>23.08</v>
      </c>
      <c r="J11" s="18">
        <f t="shared" si="2"/>
        <v>17</v>
      </c>
      <c r="K11" s="20"/>
    </row>
    <row r="12" spans="2:11" ht="12.9" x14ac:dyDescent="0.5">
      <c r="B12" s="22"/>
      <c r="C12" s="23"/>
      <c r="D12" s="23"/>
      <c r="E12" s="23"/>
      <c r="F12" s="23"/>
      <c r="G12" s="23"/>
      <c r="H12" s="23"/>
      <c r="I12" s="23"/>
      <c r="J12" s="23"/>
      <c r="K12" s="23"/>
    </row>
    <row r="13" spans="2:11" ht="15" customHeight="1" x14ac:dyDescent="0.4">
      <c r="B13" s="72" t="s">
        <v>39</v>
      </c>
      <c r="C13" s="73"/>
      <c r="D13" s="73"/>
      <c r="E13" s="73"/>
      <c r="F13" s="73"/>
      <c r="G13" s="73"/>
      <c r="H13" s="73"/>
      <c r="I13" s="73"/>
      <c r="J13" s="73"/>
      <c r="K13" s="73"/>
    </row>
    <row r="17" spans="2:6" ht="15" customHeight="1" x14ac:dyDescent="0.4">
      <c r="B17" s="71" t="s">
        <v>40</v>
      </c>
      <c r="C17" s="71"/>
      <c r="D17" s="71"/>
      <c r="E17" s="71"/>
      <c r="F17" s="71"/>
    </row>
    <row r="18" spans="2:6" ht="15" customHeight="1" x14ac:dyDescent="0.4">
      <c r="B18" s="71"/>
      <c r="C18" s="71"/>
      <c r="D18" s="71"/>
      <c r="E18" s="71"/>
      <c r="F18" s="71"/>
    </row>
    <row r="19" spans="2:6" ht="15" customHeight="1" x14ac:dyDescent="0.4">
      <c r="B19" s="71"/>
      <c r="C19" s="71"/>
      <c r="D19" s="71"/>
      <c r="E19" s="71"/>
      <c r="F19" s="71"/>
    </row>
    <row r="20" spans="2:6" ht="15" customHeight="1" x14ac:dyDescent="0.4">
      <c r="B20" s="71"/>
      <c r="C20" s="71"/>
      <c r="D20" s="71"/>
      <c r="E20" s="71"/>
      <c r="F20" s="71"/>
    </row>
    <row r="21" spans="2:6" ht="15" customHeight="1" x14ac:dyDescent="0.4">
      <c r="B21" s="71"/>
      <c r="C21" s="71"/>
      <c r="D21" s="71"/>
      <c r="E21" s="71"/>
      <c r="F21" s="71"/>
    </row>
  </sheetData>
  <mergeCells count="2">
    <mergeCell ref="B17:F21"/>
    <mergeCell ref="B13:K13"/>
  </mergeCells>
  <conditionalFormatting sqref="C11:J11">
    <cfRule type="colorScale" priority="1">
      <colorScale>
        <cfvo type="formula" val="20"/>
        <cfvo type="formula" val="40"/>
        <color rgb="FFE67C73"/>
        <color rgb="FF57BB8A"/>
      </colorScale>
    </cfRule>
  </conditionalFormatting>
  <pageMargins left="0.7" right="0.7" top="0.75" bottom="0.75" header="0.3" footer="0.3"/>
  <ignoredErrors>
    <ignoredError sqref="D4"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10" sqref="C10"/>
    </sheetView>
  </sheetViews>
  <sheetFormatPr defaultColWidth="14.38671875" defaultRowHeight="15" customHeight="1" x14ac:dyDescent="0.4"/>
  <cols>
    <col min="1" max="6" width="14.38671875" customWidth="1"/>
  </cols>
  <sheetData>
    <row r="1" spans="1:3" ht="15.75" customHeight="1" x14ac:dyDescent="0.4">
      <c r="A1" s="1" t="s">
        <v>41</v>
      </c>
      <c r="B1" s="1" t="s">
        <v>4</v>
      </c>
      <c r="C1" s="1" t="s">
        <v>42</v>
      </c>
    </row>
    <row r="2" spans="1:3" ht="15.75" customHeight="1" x14ac:dyDescent="0.4">
      <c r="A2" t="s">
        <v>43</v>
      </c>
      <c r="B2" t="s">
        <v>43</v>
      </c>
      <c r="C2" s="11" t="s">
        <v>43</v>
      </c>
    </row>
    <row r="3" spans="1:3" ht="15.75" customHeight="1" x14ac:dyDescent="0.4">
      <c r="A3" t="s">
        <v>44</v>
      </c>
      <c r="B3" t="s">
        <v>45</v>
      </c>
      <c r="C3" s="11" t="s">
        <v>17</v>
      </c>
    </row>
    <row r="4" spans="1:3" ht="15.75" customHeight="1" x14ac:dyDescent="0.4">
      <c r="A4" t="s">
        <v>46</v>
      </c>
      <c r="B4" t="s">
        <v>47</v>
      </c>
      <c r="C4" s="11" t="s">
        <v>48</v>
      </c>
    </row>
    <row r="5" spans="1:3" ht="15.75" customHeight="1" x14ac:dyDescent="0.4">
      <c r="A5" t="s">
        <v>49</v>
      </c>
      <c r="B5" t="s">
        <v>50</v>
      </c>
      <c r="C5" s="11" t="s">
        <v>51</v>
      </c>
    </row>
    <row r="6" spans="1:3" ht="15.75" customHeight="1" x14ac:dyDescent="0.4">
      <c r="A6" t="s">
        <v>52</v>
      </c>
      <c r="B6" t="s">
        <v>53</v>
      </c>
      <c r="C6" s="11" t="s">
        <v>54</v>
      </c>
    </row>
    <row r="7" spans="1:3" ht="15.75" customHeight="1" x14ac:dyDescent="0.4">
      <c r="A7" t="s">
        <v>55</v>
      </c>
      <c r="B7" t="s">
        <v>56</v>
      </c>
      <c r="C7" s="11" t="s">
        <v>57</v>
      </c>
    </row>
    <row r="8" spans="1:3" ht="15.75" customHeight="1" x14ac:dyDescent="0.4">
      <c r="A8" t="s">
        <v>58</v>
      </c>
      <c r="B8" t="s">
        <v>59</v>
      </c>
      <c r="C8" s="11" t="s">
        <v>60</v>
      </c>
    </row>
    <row r="9" spans="1:3" ht="15.75" customHeight="1" x14ac:dyDescent="0.4">
      <c r="A9" t="s">
        <v>61</v>
      </c>
      <c r="B9" s="11" t="s">
        <v>62</v>
      </c>
      <c r="C9" s="11" t="s">
        <v>63</v>
      </c>
    </row>
    <row r="10" spans="1:3" ht="15.75" customHeight="1" x14ac:dyDescent="0.4">
      <c r="B10" s="11" t="s">
        <v>64</v>
      </c>
    </row>
    <row r="11" spans="1:3" ht="15.75" customHeight="1" x14ac:dyDescent="0.4">
      <c r="B11" s="11" t="s">
        <v>65</v>
      </c>
    </row>
    <row r="12" spans="1:3" ht="15.75" customHeight="1" x14ac:dyDescent="0.4">
      <c r="B12" s="11" t="s">
        <v>66</v>
      </c>
    </row>
    <row r="13" spans="1:3" ht="15.75" customHeight="1" x14ac:dyDescent="0.4">
      <c r="B13" s="11" t="s">
        <v>67</v>
      </c>
    </row>
    <row r="14" spans="1:3" ht="15.75" customHeight="1" x14ac:dyDescent="0.4">
      <c r="B14" s="11" t="s">
        <v>46</v>
      </c>
    </row>
    <row r="15" spans="1:3" ht="15.75" customHeight="1" x14ac:dyDescent="0.4">
      <c r="B15" s="11" t="s">
        <v>68</v>
      </c>
    </row>
    <row r="16" spans="1:3" ht="15.75" customHeight="1" x14ac:dyDescent="0.4">
      <c r="B16" s="11" t="s">
        <v>69</v>
      </c>
    </row>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ff92c65-ed86-4457-baee-ccd535c9ea21">
      <Terms xmlns="http://schemas.microsoft.com/office/infopath/2007/PartnerControls"/>
    </lcf76f155ced4ddcb4097134ff3c332f>
    <TaxCatchAll xmlns="6c8d291c-a5bf-4049-930d-38db8e991d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4" ma:contentTypeDescription="Create a new document." ma:contentTypeScope="" ma:versionID="9e618b3e3f00639f51cef12547d7d941">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bf7f0975f16758c3f956fd0d38ad8e2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0CF63A-30C9-4A8C-8DF9-EA62B8EC1A62}">
  <ds:schemaRefs>
    <ds:schemaRef ds:uri="http://schemas.microsoft.com/office/2006/metadata/properties"/>
    <ds:schemaRef ds:uri="http://schemas.microsoft.com/office/infopath/2007/PartnerControls"/>
    <ds:schemaRef ds:uri="5ff92c65-ed86-4457-baee-ccd535c9ea21"/>
    <ds:schemaRef ds:uri="6c8d291c-a5bf-4049-930d-38db8e991d8e"/>
  </ds:schemaRefs>
</ds:datastoreItem>
</file>

<file path=customXml/itemProps2.xml><?xml version="1.0" encoding="utf-8"?>
<ds:datastoreItem xmlns:ds="http://schemas.openxmlformats.org/officeDocument/2006/customXml" ds:itemID="{F2001D3B-84D9-4121-96E3-CD76FECCC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A64A65-7DA4-4AE1-9847-B817073E47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Baardewijk, Laurens van (243263)</cp:lastModifiedBy>
  <cp:revision/>
  <dcterms:created xsi:type="dcterms:W3CDTF">2020-05-11T09:26:10Z</dcterms:created>
  <dcterms:modified xsi:type="dcterms:W3CDTF">2024-10-31T11:53:18Z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