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10" yWindow="900" windowWidth="23040" windowHeight="8810" activeTab="3"/>
  </bookViews>
  <sheets>
    <sheet name="Naming Shematic" sheetId="1" r:id="rId1"/>
    <sheet name="RC" sheetId="3" r:id="rId2"/>
    <sheet name="LED Driver board specs" sheetId="2" r:id="rId3"/>
    <sheet name="Order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" l="1"/>
  <c r="D41" i="4"/>
  <c r="D42" i="4" s="1"/>
  <c r="J40" i="4"/>
  <c r="J39" i="4"/>
  <c r="J38" i="4"/>
  <c r="J37" i="4"/>
  <c r="J35" i="4"/>
  <c r="J34" i="4"/>
  <c r="J33" i="4"/>
  <c r="J32" i="4"/>
  <c r="J31" i="4"/>
  <c r="J30" i="4"/>
  <c r="J29" i="4"/>
  <c r="J28" i="4"/>
  <c r="J26" i="4"/>
  <c r="J25" i="4"/>
  <c r="J23" i="4"/>
  <c r="J21" i="4"/>
  <c r="J2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4" i="4"/>
  <c r="D19" i="2" l="1"/>
  <c r="H19" i="2"/>
  <c r="I19" i="2"/>
  <c r="D18" i="2"/>
  <c r="H18" i="2"/>
  <c r="I18" i="2"/>
  <c r="D17" i="2"/>
  <c r="H17" i="2"/>
  <c r="I17" i="2"/>
  <c r="D16" i="2"/>
  <c r="H16" i="2"/>
  <c r="I16" i="2"/>
  <c r="D15" i="2"/>
  <c r="H15" i="2"/>
  <c r="I15" i="2"/>
  <c r="D14" i="2"/>
  <c r="H14" i="2"/>
  <c r="I14" i="2"/>
  <c r="I9" i="2"/>
  <c r="I8" i="2"/>
  <c r="I7" i="2"/>
  <c r="I6" i="2"/>
  <c r="I5" i="2"/>
  <c r="I4" i="2"/>
  <c r="I10" i="2"/>
  <c r="I20" i="2"/>
  <c r="G34" i="1"/>
  <c r="F34" i="1"/>
</calcChain>
</file>

<file path=xl/sharedStrings.xml><?xml version="1.0" encoding="utf-8"?>
<sst xmlns="http://schemas.openxmlformats.org/spreadsheetml/2006/main" count="280" uniqueCount="161">
  <si>
    <t>IO #</t>
  </si>
  <si>
    <t>Name</t>
  </si>
  <si>
    <t>Nom de la zone</t>
  </si>
  <si>
    <t>Nombre de LED par zone</t>
  </si>
  <si>
    <t>Endroit dimable</t>
  </si>
  <si>
    <t>Sur page principale</t>
  </si>
  <si>
    <t>Pre set 1</t>
  </si>
  <si>
    <t xml:space="preserve">Pre set 2 </t>
  </si>
  <si>
    <t>RELAY1</t>
  </si>
  <si>
    <t>Entrée</t>
  </si>
  <si>
    <t>x</t>
  </si>
  <si>
    <t>RELAY2</t>
  </si>
  <si>
    <t>Garde Robe entrée</t>
  </si>
  <si>
    <t>RELAY3</t>
  </si>
  <si>
    <t>Corridor</t>
  </si>
  <si>
    <t>RELAY4</t>
  </si>
  <si>
    <t>Salon</t>
  </si>
  <si>
    <t>RELAY5</t>
  </si>
  <si>
    <t>Cuisine</t>
  </si>
  <si>
    <t xml:space="preserve">Drop Down </t>
  </si>
  <si>
    <t>RELAY6</t>
  </si>
  <si>
    <t>Comptoir telephone cuisine</t>
  </si>
  <si>
    <t>RELAY7</t>
  </si>
  <si>
    <t>Comptoir lavabos cuisine</t>
  </si>
  <si>
    <t>RELAY8</t>
  </si>
  <si>
    <t>Salle à manger</t>
  </si>
  <si>
    <t>RELAY9</t>
  </si>
  <si>
    <t>Fond salle à manger</t>
  </si>
  <si>
    <t>RELAY10</t>
  </si>
  <si>
    <t>Salle d'ordinateur</t>
  </si>
  <si>
    <t>RELAY11</t>
  </si>
  <si>
    <t>Salle de Bain 1er étage</t>
  </si>
  <si>
    <t>RELAY12</t>
  </si>
  <si>
    <t>Chambre d'invité Télé</t>
  </si>
  <si>
    <t>RELAY13</t>
  </si>
  <si>
    <t>Chambre d'invité Lit</t>
  </si>
  <si>
    <t>RELAY14</t>
  </si>
  <si>
    <t>Chambre d'invité garde-Robe</t>
  </si>
  <si>
    <t>RELAY15</t>
  </si>
  <si>
    <t>Chambre d'invité imprimante</t>
  </si>
  <si>
    <t>RELAY16</t>
  </si>
  <si>
    <t>Bibliothèque</t>
  </si>
  <si>
    <t>RELAY17</t>
  </si>
  <si>
    <t>Escalier Sous-sol</t>
  </si>
  <si>
    <t>RELAY18</t>
  </si>
  <si>
    <t>Plafond escalier sous-sol</t>
  </si>
  <si>
    <t>RELAY19</t>
  </si>
  <si>
    <t>Sous-Sol</t>
  </si>
  <si>
    <t>RELAY20</t>
  </si>
  <si>
    <t>Fond sous-sol</t>
  </si>
  <si>
    <t>RELAY21</t>
  </si>
  <si>
    <t>Chambre Laurent</t>
  </si>
  <si>
    <t>RELAY22</t>
  </si>
  <si>
    <t>Garde Robe Laurent</t>
  </si>
  <si>
    <t>RELAY23</t>
  </si>
  <si>
    <t>Chambre Anne-Sophie</t>
  </si>
  <si>
    <t>RELAY24</t>
  </si>
  <si>
    <t>Walk-in Anne-Sophie</t>
  </si>
  <si>
    <t>RELAY25</t>
  </si>
  <si>
    <t>Rangement Anne-Sophie</t>
  </si>
  <si>
    <t>RELAY26</t>
  </si>
  <si>
    <t>Salle de lavage</t>
  </si>
  <si>
    <t>RELAY27</t>
  </si>
  <si>
    <t>Salle de Bain 2ième étage</t>
  </si>
  <si>
    <t>RELAY28</t>
  </si>
  <si>
    <t>Statue</t>
  </si>
  <si>
    <t>RELAY29</t>
  </si>
  <si>
    <t>Chambre parents lits</t>
  </si>
  <si>
    <t>RELAY30</t>
  </si>
  <si>
    <t>Chambre parents fenêtre</t>
  </si>
  <si>
    <t>RELAY31</t>
  </si>
  <si>
    <t>Walk-in parents</t>
  </si>
  <si>
    <t>RELAY32</t>
  </si>
  <si>
    <t>Rangement parents</t>
  </si>
  <si>
    <t>Nombre de DEL total</t>
  </si>
  <si>
    <t xml:space="preserve">Pour </t>
  </si>
  <si>
    <t>Index</t>
  </si>
  <si>
    <t>Quantity per board</t>
  </si>
  <si>
    <t>Part Number</t>
  </si>
  <si>
    <t>Manufacturer Part Number</t>
  </si>
  <si>
    <t>Description</t>
  </si>
  <si>
    <t>Unit Price</t>
  </si>
  <si>
    <t>Extended Price per board</t>
  </si>
  <si>
    <t>MMBT3906LT1GOSCT-ND</t>
  </si>
  <si>
    <t>MMBT3906LT1G</t>
  </si>
  <si>
    <t>TRANS PNP 40V 0.2A SOT23</t>
  </si>
  <si>
    <t>YAG5090CT-ND</t>
  </si>
  <si>
    <t>RT1206BRD075KL</t>
  </si>
  <si>
    <t>RES SMD 5K OHM 0.1% 1/4W 1206</t>
  </si>
  <si>
    <t>1276-1053-1-ND</t>
  </si>
  <si>
    <t>CL31C101JBCNNNC</t>
  </si>
  <si>
    <t>CAP CER 100PF 50V C0G/NP0 1206</t>
  </si>
  <si>
    <t>AD5206BRUZ10-RL7CT-ND</t>
  </si>
  <si>
    <t>AD5206BRUZ10-RL7</t>
  </si>
  <si>
    <t>IC POT DGTL 6CH 256POS 24-TSSOP</t>
  </si>
  <si>
    <t>277-1721-ND</t>
  </si>
  <si>
    <t>CONN TERM BLOCK T/H 2POS 3.5MM</t>
  </si>
  <si>
    <t>S7041-ND</t>
  </si>
  <si>
    <t>PPPC081LFBN-RC</t>
  </si>
  <si>
    <t>CONN HEADER FEMALE 8POS .1" GOLD</t>
  </si>
  <si>
    <t/>
  </si>
  <si>
    <t>Subtotal</t>
  </si>
  <si>
    <t>Quantity</t>
  </si>
  <si>
    <t>Unfinished boards</t>
  </si>
  <si>
    <t>Total</t>
  </si>
  <si>
    <t xml:space="preserve">Extended Price </t>
  </si>
  <si>
    <t>Supplier</t>
  </si>
  <si>
    <t>Extended Price</t>
  </si>
  <si>
    <t>Shipping</t>
  </si>
  <si>
    <t>Digikey</t>
  </si>
  <si>
    <t>976-1396-ND</t>
  </si>
  <si>
    <t>BXRC-30E1000-D-73</t>
  </si>
  <si>
    <t>LED COB VERO 10 3000K STARBOARD</t>
  </si>
  <si>
    <t>976-1254-ND</t>
  </si>
  <si>
    <t>BXRC-30E2000-C-23</t>
  </si>
  <si>
    <t>LED ARRAY 2000LM WARM WHITE COB</t>
  </si>
  <si>
    <t>976-1242-ND</t>
  </si>
  <si>
    <t>BXRC-27E4000-F-23</t>
  </si>
  <si>
    <t>LED ARRAY 4000LM WARM WHITE COB</t>
  </si>
  <si>
    <t>277-1724-ND</t>
  </si>
  <si>
    <t>CONN TERM BLOCK T/H 6POS 3.5MM</t>
  </si>
  <si>
    <t>MMBTA92LT1GOSCT-ND</t>
  </si>
  <si>
    <t>MMBTA92LT1G</t>
  </si>
  <si>
    <t>TRANS PNP 300V 0.5A SOT23</t>
  </si>
  <si>
    <t>277-1578-ND</t>
  </si>
  <si>
    <t>TERM BLOCK PCB 3POS 5.0MM GREEN</t>
  </si>
  <si>
    <t>277-1581-ND</t>
  </si>
  <si>
    <t>TERM BLOCK PCB 6POS 5.0MM GREEN</t>
  </si>
  <si>
    <t>277-1587-ND</t>
  </si>
  <si>
    <t>TERM BLOCK PCB 12POS 5.0MM GREEN</t>
  </si>
  <si>
    <t>Amazon</t>
  </si>
  <si>
    <t>LED-277</t>
  </si>
  <si>
    <t>B01CS5G8J6</t>
  </si>
  <si>
    <t xml:space="preserve">NEWSTYLE 24V 15A Dc Universal Regulated Switching Power Supply 360W </t>
  </si>
  <si>
    <t>101-70-103</t>
  </si>
  <si>
    <t>B0057OC66U</t>
  </si>
  <si>
    <t xml:space="preserve">SainSmart 16-Channel Relay Module </t>
  </si>
  <si>
    <t>NCUIABVYA0225</t>
  </si>
  <si>
    <t>B01CCF6V3A</t>
  </si>
  <si>
    <t xml:space="preserve">CanaKit Raspberry Pi 3 Complete Starter Kit - 32 GB Edition </t>
  </si>
  <si>
    <t>McMaster-Carr</t>
  </si>
  <si>
    <t>98952A108</t>
  </si>
  <si>
    <t>Aluminum Male-Female Threaded Hex Standoff, 4.5mm Hex, 10mm Long, M3 x 0.50 mm Thread</t>
  </si>
  <si>
    <t>98952A102</t>
  </si>
  <si>
    <t>Aluminum Male-Female Threaded Hex Standoff, 4.5mm Hex, 5mm Long, M3 x 0.50 mm</t>
  </si>
  <si>
    <t>98952A112</t>
  </si>
  <si>
    <t>Aluminum Male-Female Threaded Hex Standoff, 4.5mm Hex, 14mm Long, M3 x 0.50 mm</t>
  </si>
  <si>
    <t>98952A118</t>
  </si>
  <si>
    <t>Aluminum Male-Female Threaded Hex Standoff, 4.5mm Hex, 20mm Long, M3 x 0.50 mm</t>
  </si>
  <si>
    <t>92000A118</t>
  </si>
  <si>
    <t>Passivated 18-8 Stainless Steel Pan Head Phillips Screws, M3 x 0.5mm Thread, 8mm Long</t>
  </si>
  <si>
    <t>92000A114</t>
  </si>
  <si>
    <t>Passivated 18-8 Stainless Steel Pan Head Phillips Screws, M3 x 0.5mm Thread, 5mm Long</t>
  </si>
  <si>
    <t>95947A006</t>
  </si>
  <si>
    <t>Aluminum Female Threaded Hex Standoff, 4.5mm Hex, 10mm Long, M3 x 0.50 mm Thread</t>
  </si>
  <si>
    <t>93187A100</t>
  </si>
  <si>
    <t>Brass Thin Hex Nut, M3 x 0.5 mm Thread</t>
  </si>
  <si>
    <t>300V AC/300V DC Terminal Block, Twelve 20A</t>
  </si>
  <si>
    <t>Cover for 12 Circuit 3/8" Center-to-Center 300V AC/300V DC Terminal Block</t>
  </si>
  <si>
    <t>Spade Terminals, Nylon Insulated, Flanged, for 22-18 Gauge &amp; Number 6 Screw, Packs of 50</t>
  </si>
  <si>
    <t>Spade Terminals, Nylon Insulated, Flanged, for 16-14 Gauge &amp; Number 6 Screw, Packs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</si>
</sst>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 * #,##0.00_)\ &quot;$&quot;_ ;_ * \(#,##0.0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" fillId="0" borderId="0" xfId="0" applyFont="1" applyFill="1" applyBorder="1"/>
    <xf numFmtId="0" fontId="0" fillId="0" borderId="6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" fillId="0" borderId="12" xfId="0" applyFont="1" applyFill="1" applyBorder="1"/>
    <xf numFmtId="0" fontId="3" fillId="0" borderId="12" xfId="0" applyFont="1" applyFill="1" applyBorder="1"/>
    <xf numFmtId="0" fontId="1" fillId="0" borderId="13" xfId="0" applyFont="1" applyFill="1" applyBorder="1" applyAlignment="1"/>
    <xf numFmtId="0" fontId="3" fillId="0" borderId="12" xfId="0" applyFont="1" applyFill="1" applyBorder="1" applyAlignment="1">
      <alignment horizontal="right"/>
    </xf>
    <xf numFmtId="0" fontId="0" fillId="0" borderId="12" xfId="0" applyFont="1" applyFill="1" applyBorder="1"/>
    <xf numFmtId="0" fontId="0" fillId="0" borderId="13" xfId="0" applyFont="1" applyFill="1" applyBorder="1" applyAlignment="1"/>
    <xf numFmtId="0" fontId="0" fillId="0" borderId="14" xfId="0" applyFont="1" applyFill="1" applyBorder="1" applyAlignment="1"/>
    <xf numFmtId="0" fontId="2" fillId="0" borderId="12" xfId="0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2" fillId="0" borderId="12" xfId="1" applyNumberFormat="1" applyFont="1" applyFill="1" applyBorder="1" applyAlignment="1">
      <alignment horizontal="center" vertical="center"/>
    </xf>
    <xf numFmtId="164" fontId="2" fillId="0" borderId="12" xfId="1" applyNumberFormat="1" applyFont="1" applyFill="1" applyBorder="1" applyAlignment="1">
      <alignment horizontal="center" vertical="center"/>
    </xf>
    <xf numFmtId="164" fontId="1" fillId="0" borderId="12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2" sqref="F2"/>
    </sheetView>
  </sheetViews>
  <sheetFormatPr defaultRowHeight="14.5" x14ac:dyDescent="0.35"/>
  <cols>
    <col min="3" max="3" width="11.7265625" customWidth="1"/>
    <col min="4" max="5" width="12.453125" customWidth="1"/>
    <col min="7" max="7" width="13.1796875" bestFit="1" customWidth="1"/>
    <col min="8" max="8" width="15.54296875" bestFit="1" customWidth="1"/>
    <col min="9" max="9" width="7.453125" bestFit="1" customWidth="1"/>
    <col min="10" max="10" width="7.81640625" bestFit="1" customWidth="1"/>
  </cols>
  <sheetData>
    <row r="1" spans="1:10" x14ac:dyDescent="0.35">
      <c r="A1" s="26" t="s">
        <v>0</v>
      </c>
      <c r="B1" s="26" t="s">
        <v>1</v>
      </c>
      <c r="C1" s="28" t="s">
        <v>2</v>
      </c>
      <c r="D1" s="28"/>
      <c r="E1" s="26"/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</row>
    <row r="2" spans="1:10" x14ac:dyDescent="0.35">
      <c r="A2" s="26">
        <v>22</v>
      </c>
      <c r="B2" s="26" t="s">
        <v>8</v>
      </c>
      <c r="C2" s="28" t="s">
        <v>9</v>
      </c>
      <c r="D2" s="28"/>
      <c r="E2" s="26"/>
      <c r="F2" s="26">
        <v>4</v>
      </c>
      <c r="G2" s="1"/>
      <c r="H2" s="1" t="s">
        <v>10</v>
      </c>
      <c r="I2" s="1" t="s">
        <v>10</v>
      </c>
      <c r="J2" s="26"/>
    </row>
    <row r="3" spans="1:10" x14ac:dyDescent="0.35">
      <c r="A3" s="26">
        <v>23</v>
      </c>
      <c r="B3" s="26" t="s">
        <v>11</v>
      </c>
      <c r="C3" s="28" t="s">
        <v>12</v>
      </c>
      <c r="D3" s="28"/>
      <c r="E3" s="26"/>
      <c r="F3" s="26">
        <v>2</v>
      </c>
      <c r="G3" s="1"/>
      <c r="H3" s="1" t="s">
        <v>10</v>
      </c>
      <c r="I3" s="1" t="s">
        <v>10</v>
      </c>
      <c r="J3" s="26"/>
    </row>
    <row r="4" spans="1:10" x14ac:dyDescent="0.35">
      <c r="A4" s="26">
        <v>24</v>
      </c>
      <c r="B4" s="26" t="s">
        <v>13</v>
      </c>
      <c r="C4" s="28" t="s">
        <v>14</v>
      </c>
      <c r="D4" s="28"/>
      <c r="E4" s="26"/>
      <c r="F4" s="26">
        <v>4</v>
      </c>
      <c r="G4" s="1" t="s">
        <v>10</v>
      </c>
      <c r="H4" s="1" t="s">
        <v>10</v>
      </c>
      <c r="I4" s="1" t="s">
        <v>10</v>
      </c>
      <c r="J4" s="26"/>
    </row>
    <row r="5" spans="1:10" x14ac:dyDescent="0.35">
      <c r="A5" s="26">
        <v>25</v>
      </c>
      <c r="B5" s="26" t="s">
        <v>15</v>
      </c>
      <c r="C5" s="28" t="s">
        <v>16</v>
      </c>
      <c r="D5" s="28"/>
      <c r="E5" s="26"/>
      <c r="F5" s="26">
        <v>3</v>
      </c>
      <c r="G5" s="1" t="s">
        <v>10</v>
      </c>
      <c r="H5" s="1" t="s">
        <v>10</v>
      </c>
      <c r="I5" s="1" t="s">
        <v>10</v>
      </c>
      <c r="J5" s="26"/>
    </row>
    <row r="6" spans="1:10" x14ac:dyDescent="0.35">
      <c r="A6" s="26">
        <v>26</v>
      </c>
      <c r="B6" s="26" t="s">
        <v>17</v>
      </c>
      <c r="C6" s="28" t="s">
        <v>18</v>
      </c>
      <c r="D6" s="28"/>
      <c r="E6" s="30" t="s">
        <v>19</v>
      </c>
      <c r="F6" s="26">
        <v>4</v>
      </c>
      <c r="G6" s="1" t="s">
        <v>10</v>
      </c>
      <c r="H6" s="1" t="s">
        <v>10</v>
      </c>
      <c r="I6" s="1" t="s">
        <v>10</v>
      </c>
      <c r="J6" s="26"/>
    </row>
    <row r="7" spans="1:10" x14ac:dyDescent="0.35">
      <c r="A7" s="26">
        <v>27</v>
      </c>
      <c r="B7" s="26" t="s">
        <v>20</v>
      </c>
      <c r="C7" s="28" t="s">
        <v>21</v>
      </c>
      <c r="D7" s="28"/>
      <c r="E7" s="30"/>
      <c r="F7" s="26">
        <v>2</v>
      </c>
      <c r="G7" s="1"/>
      <c r="H7" s="1"/>
      <c r="I7" s="1" t="s">
        <v>10</v>
      </c>
      <c r="J7" s="26"/>
    </row>
    <row r="8" spans="1:10" x14ac:dyDescent="0.35">
      <c r="A8" s="26">
        <v>28</v>
      </c>
      <c r="B8" s="26" t="s">
        <v>22</v>
      </c>
      <c r="C8" s="28" t="s">
        <v>23</v>
      </c>
      <c r="D8" s="28"/>
      <c r="E8" s="30"/>
      <c r="F8" s="26">
        <v>2</v>
      </c>
      <c r="G8" s="1"/>
      <c r="H8" s="1"/>
      <c r="I8" s="1" t="s">
        <v>10</v>
      </c>
      <c r="J8" s="26"/>
    </row>
    <row r="9" spans="1:10" x14ac:dyDescent="0.35">
      <c r="A9" s="26">
        <v>29</v>
      </c>
      <c r="B9" s="26" t="s">
        <v>24</v>
      </c>
      <c r="C9" s="28" t="s">
        <v>25</v>
      </c>
      <c r="D9" s="28"/>
      <c r="E9" s="26"/>
      <c r="F9" s="26">
        <v>3</v>
      </c>
      <c r="G9" s="1" t="s">
        <v>10</v>
      </c>
      <c r="H9" s="1"/>
      <c r="I9" s="1"/>
      <c r="J9" s="26"/>
    </row>
    <row r="10" spans="1:10" x14ac:dyDescent="0.35">
      <c r="A10" s="26">
        <v>30</v>
      </c>
      <c r="B10" s="26" t="s">
        <v>26</v>
      </c>
      <c r="C10" s="28" t="s">
        <v>27</v>
      </c>
      <c r="D10" s="28"/>
      <c r="E10" s="26"/>
      <c r="F10" s="26">
        <v>3</v>
      </c>
      <c r="G10" s="1" t="s">
        <v>10</v>
      </c>
      <c r="H10" s="1"/>
      <c r="I10" s="1"/>
      <c r="J10" s="26"/>
    </row>
    <row r="11" spans="1:10" x14ac:dyDescent="0.35">
      <c r="A11" s="26">
        <v>31</v>
      </c>
      <c r="B11" s="26" t="s">
        <v>28</v>
      </c>
      <c r="C11" s="28" t="s">
        <v>29</v>
      </c>
      <c r="D11" s="28"/>
      <c r="E11" s="26"/>
      <c r="F11" s="26">
        <v>1</v>
      </c>
      <c r="G11" s="1"/>
      <c r="H11" s="1"/>
      <c r="I11" s="1" t="s">
        <v>10</v>
      </c>
      <c r="J11" s="26"/>
    </row>
    <row r="12" spans="1:10" x14ac:dyDescent="0.35">
      <c r="A12" s="26">
        <v>32</v>
      </c>
      <c r="B12" s="26" t="s">
        <v>30</v>
      </c>
      <c r="C12" s="28" t="s">
        <v>31</v>
      </c>
      <c r="D12" s="28"/>
      <c r="E12" s="26"/>
      <c r="F12" s="26">
        <v>2</v>
      </c>
      <c r="G12" s="1" t="s">
        <v>10</v>
      </c>
      <c r="H12" s="1"/>
      <c r="I12" s="1" t="s">
        <v>10</v>
      </c>
      <c r="J12" s="26"/>
    </row>
    <row r="13" spans="1:10" x14ac:dyDescent="0.35">
      <c r="A13" s="26">
        <v>33</v>
      </c>
      <c r="B13" s="26" t="s">
        <v>32</v>
      </c>
      <c r="C13" s="28" t="s">
        <v>33</v>
      </c>
      <c r="D13" s="28"/>
      <c r="E13" s="26"/>
      <c r="F13" s="26">
        <v>2</v>
      </c>
      <c r="G13" s="1"/>
      <c r="H13" s="1"/>
      <c r="I13" s="1"/>
      <c r="J13" s="26"/>
    </row>
    <row r="14" spans="1:10" x14ac:dyDescent="0.35">
      <c r="A14" s="26">
        <v>34</v>
      </c>
      <c r="B14" s="26" t="s">
        <v>34</v>
      </c>
      <c r="C14" s="28" t="s">
        <v>35</v>
      </c>
      <c r="D14" s="28"/>
      <c r="E14" s="26"/>
      <c r="F14" s="26">
        <v>4</v>
      </c>
      <c r="G14" s="1" t="s">
        <v>10</v>
      </c>
      <c r="H14" s="1"/>
      <c r="I14" s="1"/>
      <c r="J14" s="26"/>
    </row>
    <row r="15" spans="1:10" x14ac:dyDescent="0.35">
      <c r="A15" s="26">
        <v>35</v>
      </c>
      <c r="B15" s="26" t="s">
        <v>36</v>
      </c>
      <c r="C15" s="28" t="s">
        <v>37</v>
      </c>
      <c r="D15" s="28"/>
      <c r="E15" s="26"/>
      <c r="F15" s="26">
        <v>2</v>
      </c>
      <c r="G15" s="1"/>
      <c r="H15" s="1"/>
      <c r="I15" s="1"/>
      <c r="J15" s="26"/>
    </row>
    <row r="16" spans="1:10" x14ac:dyDescent="0.35">
      <c r="A16" s="26">
        <v>36</v>
      </c>
      <c r="B16" s="26" t="s">
        <v>38</v>
      </c>
      <c r="C16" s="28" t="s">
        <v>39</v>
      </c>
      <c r="D16" s="28"/>
      <c r="E16" s="26"/>
      <c r="F16" s="26">
        <v>1</v>
      </c>
      <c r="G16" s="1"/>
      <c r="H16" s="1"/>
      <c r="I16" s="1"/>
      <c r="J16" s="26"/>
    </row>
    <row r="17" spans="1:9" x14ac:dyDescent="0.35">
      <c r="A17" s="26">
        <v>37</v>
      </c>
      <c r="B17" s="26" t="s">
        <v>40</v>
      </c>
      <c r="C17" s="28" t="s">
        <v>41</v>
      </c>
      <c r="D17" s="28"/>
      <c r="E17" s="26"/>
      <c r="F17" s="26">
        <v>3</v>
      </c>
      <c r="G17" s="1"/>
      <c r="H17" s="1"/>
      <c r="I17" s="1"/>
    </row>
    <row r="18" spans="1:9" x14ac:dyDescent="0.35">
      <c r="A18" s="26">
        <v>38</v>
      </c>
      <c r="B18" s="26" t="s">
        <v>42</v>
      </c>
      <c r="C18" s="28" t="s">
        <v>43</v>
      </c>
      <c r="D18" s="28"/>
      <c r="E18" s="26"/>
      <c r="F18" s="26">
        <v>3</v>
      </c>
      <c r="G18" s="1"/>
      <c r="H18" s="1"/>
      <c r="I18" s="1"/>
    </row>
    <row r="19" spans="1:9" x14ac:dyDescent="0.35">
      <c r="A19" s="26">
        <v>39</v>
      </c>
      <c r="B19" s="26" t="s">
        <v>44</v>
      </c>
      <c r="C19" s="28" t="s">
        <v>45</v>
      </c>
      <c r="D19" s="28"/>
      <c r="E19" s="26"/>
      <c r="F19" s="26">
        <v>3</v>
      </c>
      <c r="G19" s="1"/>
      <c r="H19" s="1"/>
      <c r="I19" s="1"/>
    </row>
    <row r="20" spans="1:9" x14ac:dyDescent="0.35">
      <c r="A20" s="26">
        <v>40</v>
      </c>
      <c r="B20" s="26" t="s">
        <v>46</v>
      </c>
      <c r="C20" s="28" t="s">
        <v>47</v>
      </c>
      <c r="D20" s="28"/>
      <c r="E20" s="26"/>
      <c r="F20" s="26">
        <v>6</v>
      </c>
      <c r="G20" s="1" t="s">
        <v>10</v>
      </c>
      <c r="H20" s="1"/>
      <c r="I20" s="1"/>
    </row>
    <row r="21" spans="1:9" x14ac:dyDescent="0.35">
      <c r="A21" s="26">
        <v>41</v>
      </c>
      <c r="B21" s="26" t="s">
        <v>48</v>
      </c>
      <c r="C21" s="28" t="s">
        <v>49</v>
      </c>
      <c r="D21" s="28"/>
      <c r="E21" s="26"/>
      <c r="F21" s="26">
        <v>3</v>
      </c>
      <c r="G21" s="1"/>
      <c r="H21" s="1"/>
      <c r="I21" s="1"/>
    </row>
    <row r="22" spans="1:9" x14ac:dyDescent="0.35">
      <c r="A22" s="26">
        <v>42</v>
      </c>
      <c r="B22" s="26" t="s">
        <v>50</v>
      </c>
      <c r="C22" s="28" t="s">
        <v>51</v>
      </c>
      <c r="D22" s="28"/>
      <c r="E22" s="26"/>
      <c r="F22" s="26">
        <v>3</v>
      </c>
      <c r="G22" s="1" t="s">
        <v>10</v>
      </c>
      <c r="H22" s="1"/>
      <c r="I22" s="1"/>
    </row>
    <row r="23" spans="1:9" x14ac:dyDescent="0.35">
      <c r="A23" s="26">
        <v>43</v>
      </c>
      <c r="B23" s="26" t="s">
        <v>52</v>
      </c>
      <c r="C23" s="28" t="s">
        <v>53</v>
      </c>
      <c r="D23" s="28"/>
      <c r="E23" s="26"/>
      <c r="F23" s="26">
        <v>1</v>
      </c>
      <c r="G23" s="1"/>
      <c r="H23" s="1"/>
      <c r="I23" s="1"/>
    </row>
    <row r="24" spans="1:9" x14ac:dyDescent="0.35">
      <c r="A24" s="26">
        <v>44</v>
      </c>
      <c r="B24" s="26" t="s">
        <v>54</v>
      </c>
      <c r="C24" s="28" t="s">
        <v>55</v>
      </c>
      <c r="D24" s="28"/>
      <c r="E24" s="26"/>
      <c r="F24" s="26">
        <v>2</v>
      </c>
      <c r="G24" s="1" t="s">
        <v>10</v>
      </c>
      <c r="H24" s="1"/>
      <c r="I24" s="1"/>
    </row>
    <row r="25" spans="1:9" x14ac:dyDescent="0.35">
      <c r="A25" s="26">
        <v>45</v>
      </c>
      <c r="B25" s="26" t="s">
        <v>56</v>
      </c>
      <c r="C25" s="28" t="s">
        <v>57</v>
      </c>
      <c r="D25" s="28"/>
      <c r="E25" s="26"/>
      <c r="F25" s="26">
        <v>1</v>
      </c>
      <c r="G25" s="1"/>
      <c r="H25" s="1"/>
      <c r="I25" s="1"/>
    </row>
    <row r="26" spans="1:9" x14ac:dyDescent="0.35">
      <c r="A26" s="26">
        <v>46</v>
      </c>
      <c r="B26" s="26" t="s">
        <v>58</v>
      </c>
      <c r="C26" s="28" t="s">
        <v>59</v>
      </c>
      <c r="D26" s="28"/>
      <c r="E26" s="26"/>
      <c r="F26" s="26">
        <v>2</v>
      </c>
      <c r="G26" s="1"/>
      <c r="H26" s="1"/>
      <c r="I26" s="1"/>
    </row>
    <row r="27" spans="1:9" x14ac:dyDescent="0.35">
      <c r="A27" s="26">
        <v>47</v>
      </c>
      <c r="B27" s="26" t="s">
        <v>60</v>
      </c>
      <c r="C27" s="28" t="s">
        <v>61</v>
      </c>
      <c r="D27" s="28"/>
      <c r="E27" s="26"/>
      <c r="F27" s="26">
        <v>2</v>
      </c>
      <c r="G27" s="1"/>
      <c r="H27" s="1"/>
      <c r="I27" s="1"/>
    </row>
    <row r="28" spans="1:9" x14ac:dyDescent="0.35">
      <c r="A28" s="26">
        <v>48</v>
      </c>
      <c r="B28" s="26" t="s">
        <v>62</v>
      </c>
      <c r="C28" s="28" t="s">
        <v>63</v>
      </c>
      <c r="D28" s="28"/>
      <c r="E28" s="26"/>
      <c r="F28" s="26">
        <v>3</v>
      </c>
      <c r="G28" s="1" t="s">
        <v>10</v>
      </c>
      <c r="H28" s="1"/>
      <c r="I28" s="1"/>
    </row>
    <row r="29" spans="1:9" x14ac:dyDescent="0.35">
      <c r="A29" s="26">
        <v>49</v>
      </c>
      <c r="B29" s="26" t="s">
        <v>64</v>
      </c>
      <c r="C29" s="28" t="s">
        <v>65</v>
      </c>
      <c r="D29" s="28"/>
      <c r="E29" s="26"/>
      <c r="F29" s="26">
        <v>1</v>
      </c>
      <c r="G29" s="1"/>
      <c r="H29" s="1"/>
      <c r="I29" s="1"/>
    </row>
    <row r="30" spans="1:9" x14ac:dyDescent="0.35">
      <c r="A30" s="26">
        <v>50</v>
      </c>
      <c r="B30" s="26" t="s">
        <v>66</v>
      </c>
      <c r="C30" s="28" t="s">
        <v>67</v>
      </c>
      <c r="D30" s="28"/>
      <c r="E30" s="26"/>
      <c r="F30" s="26">
        <v>2</v>
      </c>
      <c r="G30" s="1" t="s">
        <v>10</v>
      </c>
      <c r="H30" s="1"/>
      <c r="I30" s="1"/>
    </row>
    <row r="31" spans="1:9" x14ac:dyDescent="0.35">
      <c r="A31" s="26">
        <v>51</v>
      </c>
      <c r="B31" s="26" t="s">
        <v>68</v>
      </c>
      <c r="C31" s="28" t="s">
        <v>69</v>
      </c>
      <c r="D31" s="28"/>
      <c r="E31" s="26"/>
      <c r="F31" s="26">
        <v>2</v>
      </c>
      <c r="G31" s="1" t="s">
        <v>10</v>
      </c>
      <c r="H31" s="1"/>
      <c r="I31" s="1"/>
    </row>
    <row r="32" spans="1:9" x14ac:dyDescent="0.35">
      <c r="A32" s="26">
        <v>52</v>
      </c>
      <c r="B32" s="26" t="s">
        <v>70</v>
      </c>
      <c r="C32" s="28" t="s">
        <v>71</v>
      </c>
      <c r="D32" s="28"/>
      <c r="E32" s="26"/>
      <c r="F32" s="26">
        <v>2</v>
      </c>
      <c r="G32" s="1"/>
      <c r="H32" s="1"/>
      <c r="I32" s="1"/>
    </row>
    <row r="33" spans="1:9" x14ac:dyDescent="0.35">
      <c r="A33" s="26">
        <v>53</v>
      </c>
      <c r="B33" s="26" t="s">
        <v>72</v>
      </c>
      <c r="C33" s="28" t="s">
        <v>73</v>
      </c>
      <c r="D33" s="28"/>
      <c r="E33" s="26"/>
      <c r="F33" s="26">
        <v>2</v>
      </c>
      <c r="G33" s="1"/>
      <c r="H33" s="1"/>
      <c r="I33" s="1"/>
    </row>
    <row r="34" spans="1:9" x14ac:dyDescent="0.35">
      <c r="A34" s="26"/>
      <c r="B34" s="26"/>
      <c r="C34" s="29" t="s">
        <v>74</v>
      </c>
      <c r="D34" s="29"/>
      <c r="E34" s="27"/>
      <c r="F34" s="26">
        <f>SUM(F2:F33)</f>
        <v>80</v>
      </c>
      <c r="G34" s="26">
        <f>COUNTIF(G2:G33,"x")</f>
        <v>13</v>
      </c>
      <c r="H34" s="26"/>
      <c r="I34" s="26"/>
    </row>
  </sheetData>
  <mergeCells count="35"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5:D25"/>
    <mergeCell ref="C13:D13"/>
    <mergeCell ref="C14:D14"/>
    <mergeCell ref="C15:D15"/>
    <mergeCell ref="C17:D17"/>
    <mergeCell ref="C18:D18"/>
    <mergeCell ref="C19:D19"/>
    <mergeCell ref="C32:D32"/>
    <mergeCell ref="C33:D33"/>
    <mergeCell ref="C34:D34"/>
    <mergeCell ref="C16:D16"/>
    <mergeCell ref="E6:E8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6" sqref="G16"/>
    </sheetView>
  </sheetViews>
  <sheetFormatPr defaultRowHeight="14.5" x14ac:dyDescent="0.35"/>
  <cols>
    <col min="6" max="6" width="16.54296875" customWidth="1"/>
  </cols>
  <sheetData>
    <row r="1" spans="1:10" x14ac:dyDescent="0.35">
      <c r="A1" s="26" t="s">
        <v>0</v>
      </c>
      <c r="B1" s="26" t="s">
        <v>1</v>
      </c>
      <c r="C1" s="28" t="s">
        <v>2</v>
      </c>
      <c r="D1" s="28"/>
      <c r="E1" s="26"/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</row>
    <row r="2" spans="1:10" x14ac:dyDescent="0.35">
      <c r="A2" s="26">
        <v>22</v>
      </c>
      <c r="B2" s="26" t="s">
        <v>8</v>
      </c>
      <c r="C2" s="28" t="s">
        <v>9</v>
      </c>
      <c r="D2" s="28"/>
      <c r="E2" s="28"/>
      <c r="F2" s="26">
        <v>4</v>
      </c>
      <c r="G2" s="26"/>
      <c r="H2" s="26"/>
      <c r="I2" s="26"/>
      <c r="J2" s="26"/>
    </row>
    <row r="3" spans="1:10" x14ac:dyDescent="0.35">
      <c r="A3" s="26">
        <v>23</v>
      </c>
      <c r="B3" s="26" t="s">
        <v>11</v>
      </c>
      <c r="C3" s="28" t="s">
        <v>12</v>
      </c>
      <c r="D3" s="28"/>
      <c r="E3" s="28"/>
      <c r="F3" s="26">
        <v>2</v>
      </c>
      <c r="G3" s="26"/>
      <c r="H3" s="26"/>
      <c r="I3" s="26"/>
      <c r="J3" s="26"/>
    </row>
    <row r="4" spans="1:10" x14ac:dyDescent="0.35">
      <c r="A4" s="26">
        <v>24</v>
      </c>
      <c r="B4" s="26" t="s">
        <v>13</v>
      </c>
      <c r="C4" s="28" t="s">
        <v>14</v>
      </c>
      <c r="D4" s="28"/>
      <c r="E4" s="28"/>
      <c r="F4" s="26">
        <v>4</v>
      </c>
      <c r="G4" s="26"/>
      <c r="H4" s="26"/>
      <c r="I4" s="26"/>
      <c r="J4" s="26"/>
    </row>
    <row r="5" spans="1:10" x14ac:dyDescent="0.35">
      <c r="A5" s="26">
        <v>25</v>
      </c>
      <c r="B5" s="26" t="s">
        <v>15</v>
      </c>
      <c r="C5" s="28" t="s">
        <v>16</v>
      </c>
      <c r="D5" s="28"/>
      <c r="E5" s="28"/>
      <c r="F5" s="26">
        <v>3</v>
      </c>
      <c r="G5" s="26"/>
      <c r="H5" s="26"/>
      <c r="I5" s="26"/>
      <c r="J5" s="26"/>
    </row>
    <row r="6" spans="1:10" x14ac:dyDescent="0.35">
      <c r="A6" s="26">
        <v>26</v>
      </c>
      <c r="B6" s="26" t="s">
        <v>17</v>
      </c>
      <c r="C6" s="28" t="s">
        <v>18</v>
      </c>
      <c r="D6" s="28"/>
      <c r="E6" s="28"/>
      <c r="F6" s="26">
        <v>6</v>
      </c>
      <c r="G6" s="26"/>
      <c r="H6" s="26"/>
      <c r="I6" s="26"/>
      <c r="J6" s="26"/>
    </row>
    <row r="7" spans="1:10" x14ac:dyDescent="0.35">
      <c r="A7" s="26">
        <v>27</v>
      </c>
      <c r="B7" s="26" t="s">
        <v>20</v>
      </c>
      <c r="C7" s="28" t="s">
        <v>21</v>
      </c>
      <c r="D7" s="28"/>
      <c r="E7" s="28"/>
      <c r="F7" s="26">
        <v>1</v>
      </c>
      <c r="G7" s="26"/>
      <c r="H7" s="26"/>
      <c r="I7" s="26"/>
      <c r="J7" s="26"/>
    </row>
    <row r="8" spans="1:10" x14ac:dyDescent="0.35">
      <c r="A8" s="26">
        <v>28</v>
      </c>
      <c r="B8" s="26" t="s">
        <v>22</v>
      </c>
      <c r="C8" s="28" t="s">
        <v>23</v>
      </c>
      <c r="D8" s="28"/>
      <c r="E8" s="28"/>
      <c r="F8" s="26">
        <v>4</v>
      </c>
      <c r="G8" s="26"/>
      <c r="H8" s="26"/>
      <c r="I8" s="26"/>
      <c r="J8" s="26"/>
    </row>
    <row r="9" spans="1:10" x14ac:dyDescent="0.35">
      <c r="A9" s="26">
        <v>29</v>
      </c>
      <c r="B9" s="26" t="s">
        <v>24</v>
      </c>
      <c r="C9" s="28" t="s">
        <v>25</v>
      </c>
      <c r="D9" s="28"/>
      <c r="E9" s="28"/>
      <c r="F9" s="26">
        <v>3</v>
      </c>
      <c r="G9" s="26"/>
      <c r="H9" s="26"/>
      <c r="I9" s="26"/>
      <c r="J9" s="26"/>
    </row>
    <row r="10" spans="1:10" x14ac:dyDescent="0.35">
      <c r="A10" s="26">
        <v>30</v>
      </c>
      <c r="B10" s="26" t="s">
        <v>26</v>
      </c>
      <c r="C10" s="28" t="s">
        <v>27</v>
      </c>
      <c r="D10" s="28"/>
      <c r="E10" s="28"/>
      <c r="F10" s="26">
        <v>2</v>
      </c>
      <c r="G10" s="26"/>
      <c r="H10" s="26"/>
      <c r="I10" s="26"/>
      <c r="J10" s="26"/>
    </row>
    <row r="11" spans="1:10" x14ac:dyDescent="0.35">
      <c r="A11" s="26">
        <v>31</v>
      </c>
      <c r="B11" s="26" t="s">
        <v>28</v>
      </c>
      <c r="C11" s="28" t="s">
        <v>29</v>
      </c>
      <c r="D11" s="28"/>
      <c r="E11" s="28"/>
      <c r="F11" s="26">
        <v>1</v>
      </c>
      <c r="G11" s="26"/>
      <c r="H11" s="26"/>
      <c r="I11" s="26"/>
      <c r="J11" s="26"/>
    </row>
    <row r="12" spans="1:10" x14ac:dyDescent="0.35">
      <c r="A12" s="26">
        <v>32</v>
      </c>
      <c r="B12" s="26" t="s">
        <v>30</v>
      </c>
      <c r="C12" s="28" t="s">
        <v>31</v>
      </c>
      <c r="D12" s="28"/>
      <c r="E12" s="28"/>
      <c r="F12" s="26">
        <v>6</v>
      </c>
      <c r="G12" s="26"/>
      <c r="H12" s="26"/>
      <c r="I12" s="26"/>
      <c r="J12" s="26"/>
    </row>
    <row r="13" spans="1:10" x14ac:dyDescent="0.35">
      <c r="A13" s="26">
        <v>33</v>
      </c>
      <c r="B13" s="26" t="s">
        <v>32</v>
      </c>
      <c r="C13" s="28" t="s">
        <v>33</v>
      </c>
      <c r="D13" s="28"/>
      <c r="E13" s="28"/>
      <c r="F13" s="26">
        <v>2</v>
      </c>
      <c r="G13" s="26"/>
      <c r="H13" s="26"/>
      <c r="I13" s="26"/>
      <c r="J13" s="26"/>
    </row>
    <row r="14" spans="1:10" x14ac:dyDescent="0.35">
      <c r="A14" s="26">
        <v>34</v>
      </c>
      <c r="B14" s="26" t="s">
        <v>34</v>
      </c>
      <c r="C14" s="28" t="s">
        <v>35</v>
      </c>
      <c r="D14" s="28"/>
      <c r="E14" s="28"/>
      <c r="F14" s="26">
        <v>4</v>
      </c>
      <c r="G14" s="26"/>
      <c r="H14" s="26"/>
      <c r="I14" s="26"/>
      <c r="J14" s="26"/>
    </row>
    <row r="15" spans="1:10" x14ac:dyDescent="0.35">
      <c r="A15" s="26">
        <v>35</v>
      </c>
      <c r="B15" s="26" t="s">
        <v>36</v>
      </c>
      <c r="C15" s="28" t="s">
        <v>37</v>
      </c>
      <c r="D15" s="28"/>
      <c r="E15" s="28"/>
      <c r="F15" s="26">
        <v>2</v>
      </c>
      <c r="G15" s="26"/>
      <c r="H15" s="26"/>
      <c r="I15" s="26"/>
      <c r="J15" s="26"/>
    </row>
    <row r="16" spans="1:10" x14ac:dyDescent="0.35">
      <c r="A16" s="26">
        <v>36</v>
      </c>
      <c r="B16" s="26" t="s">
        <v>38</v>
      </c>
      <c r="C16" s="28" t="s">
        <v>39</v>
      </c>
      <c r="D16" s="28"/>
      <c r="E16" s="28"/>
      <c r="F16" s="26">
        <v>1</v>
      </c>
      <c r="G16" s="26"/>
      <c r="H16" s="26"/>
      <c r="I16" s="26"/>
      <c r="J16" s="26"/>
    </row>
    <row r="17" spans="1:6" x14ac:dyDescent="0.35">
      <c r="A17" s="26">
        <v>37</v>
      </c>
      <c r="B17" s="26" t="s">
        <v>40</v>
      </c>
      <c r="C17" s="28" t="s">
        <v>41</v>
      </c>
      <c r="D17" s="28"/>
      <c r="E17" s="28"/>
      <c r="F17" s="26">
        <v>2</v>
      </c>
    </row>
  </sheetData>
  <mergeCells count="17">
    <mergeCell ref="C14:E14"/>
    <mergeCell ref="C1:D1"/>
    <mergeCell ref="C15:E15"/>
    <mergeCell ref="C16:E16"/>
    <mergeCell ref="C17:E17"/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5" sqref="G25"/>
    </sheetView>
  </sheetViews>
  <sheetFormatPr defaultColWidth="8.81640625" defaultRowHeight="14.5" x14ac:dyDescent="0.35"/>
  <cols>
    <col min="1" max="1" width="8.81640625" style="6"/>
    <col min="2" max="2" width="5.54296875" style="6" customWidth="1"/>
    <col min="3" max="3" width="5" style="6" customWidth="1"/>
    <col min="4" max="4" width="8" style="6" customWidth="1"/>
    <col min="5" max="5" width="15.453125" style="6" customWidth="1"/>
    <col min="6" max="6" width="23" style="6" customWidth="1"/>
    <col min="7" max="7" width="13.81640625" style="6" customWidth="1"/>
    <col min="8" max="8" width="10" style="6" customWidth="1"/>
    <col min="9" max="9" width="21.81640625" style="6" customWidth="1"/>
    <col min="10" max="16384" width="8.81640625" style="6"/>
  </cols>
  <sheetData>
    <row r="2" spans="2:9" ht="15" thickBot="1" x14ac:dyDescent="0.4">
      <c r="B2" s="2" t="s">
        <v>75</v>
      </c>
      <c r="C2" s="3">
        <v>1</v>
      </c>
      <c r="D2" s="4"/>
      <c r="E2" s="4"/>
      <c r="F2" s="4"/>
      <c r="G2" s="4"/>
      <c r="H2" s="4"/>
      <c r="I2" s="5"/>
    </row>
    <row r="3" spans="2:9" x14ac:dyDescent="0.35">
      <c r="B3" s="7"/>
      <c r="C3" s="8" t="s">
        <v>76</v>
      </c>
      <c r="D3" s="8" t="s">
        <v>77</v>
      </c>
      <c r="E3" s="8" t="s">
        <v>78</v>
      </c>
      <c r="F3" s="8" t="s">
        <v>79</v>
      </c>
      <c r="G3" s="8" t="s">
        <v>80</v>
      </c>
      <c r="H3" s="8" t="s">
        <v>81</v>
      </c>
      <c r="I3" s="9" t="s">
        <v>82</v>
      </c>
    </row>
    <row r="4" spans="2:9" x14ac:dyDescent="0.35">
      <c r="B4" s="7"/>
      <c r="C4" s="6">
        <v>1</v>
      </c>
      <c r="D4" s="6">
        <v>6</v>
      </c>
      <c r="E4" s="10" t="s">
        <v>83</v>
      </c>
      <c r="F4" s="6" t="s">
        <v>84</v>
      </c>
      <c r="G4" s="6" t="s">
        <v>85</v>
      </c>
      <c r="H4" s="6">
        <v>0.14599999999999999</v>
      </c>
      <c r="I4" s="11">
        <f t="shared" ref="I4:I9" si="0">H4*D4</f>
        <v>0.87599999999999989</v>
      </c>
    </row>
    <row r="5" spans="2:9" x14ac:dyDescent="0.35">
      <c r="B5" s="7"/>
      <c r="C5" s="6">
        <v>2</v>
      </c>
      <c r="D5" s="6">
        <v>12</v>
      </c>
      <c r="E5" s="10" t="s">
        <v>86</v>
      </c>
      <c r="F5" s="6" t="s">
        <v>87</v>
      </c>
      <c r="G5" s="6" t="s">
        <v>88</v>
      </c>
      <c r="H5" s="6">
        <v>0.30120000000000002</v>
      </c>
      <c r="I5" s="11">
        <f t="shared" si="0"/>
        <v>3.6144000000000003</v>
      </c>
    </row>
    <row r="6" spans="2:9" x14ac:dyDescent="0.35">
      <c r="B6" s="7"/>
      <c r="C6" s="6">
        <v>3</v>
      </c>
      <c r="D6" s="6">
        <v>4</v>
      </c>
      <c r="E6" s="10" t="s">
        <v>89</v>
      </c>
      <c r="F6" s="6" t="s">
        <v>90</v>
      </c>
      <c r="G6" s="6" t="s">
        <v>91</v>
      </c>
      <c r="H6" s="6">
        <v>0.15</v>
      </c>
      <c r="I6" s="11">
        <f t="shared" si="0"/>
        <v>0.6</v>
      </c>
    </row>
    <row r="7" spans="2:9" x14ac:dyDescent="0.35">
      <c r="B7" s="7"/>
      <c r="C7" s="6">
        <v>4</v>
      </c>
      <c r="D7" s="6">
        <v>1</v>
      </c>
      <c r="E7" s="6" t="s">
        <v>92</v>
      </c>
      <c r="F7" s="6" t="s">
        <v>93</v>
      </c>
      <c r="G7" s="6" t="s">
        <v>94</v>
      </c>
      <c r="H7" s="6">
        <v>8.5399999999999991</v>
      </c>
      <c r="I7" s="11">
        <f t="shared" si="0"/>
        <v>8.5399999999999991</v>
      </c>
    </row>
    <row r="8" spans="2:9" x14ac:dyDescent="0.35">
      <c r="B8" s="7"/>
      <c r="C8" s="6">
        <v>5</v>
      </c>
      <c r="D8" s="6">
        <v>12</v>
      </c>
      <c r="E8" s="6" t="s">
        <v>95</v>
      </c>
      <c r="F8" s="12">
        <v>1984617</v>
      </c>
      <c r="G8" s="6" t="s">
        <v>96</v>
      </c>
      <c r="H8" s="6">
        <v>0.56499999999999995</v>
      </c>
      <c r="I8" s="11">
        <f t="shared" si="0"/>
        <v>6.7799999999999994</v>
      </c>
    </row>
    <row r="9" spans="2:9" x14ac:dyDescent="0.35">
      <c r="B9" s="7"/>
      <c r="C9" s="6">
        <v>6</v>
      </c>
      <c r="D9" s="6">
        <v>6</v>
      </c>
      <c r="E9" s="6" t="s">
        <v>97</v>
      </c>
      <c r="F9" s="6" t="s">
        <v>98</v>
      </c>
      <c r="G9" s="6" t="s">
        <v>99</v>
      </c>
      <c r="H9" s="6">
        <v>0.86299999999999999</v>
      </c>
      <c r="I9" s="11">
        <f t="shared" si="0"/>
        <v>5.1779999999999999</v>
      </c>
    </row>
    <row r="10" spans="2:9" x14ac:dyDescent="0.35">
      <c r="B10" s="13"/>
      <c r="C10" s="14" t="s">
        <v>100</v>
      </c>
      <c r="D10" s="14" t="s">
        <v>100</v>
      </c>
      <c r="E10" s="14" t="s">
        <v>100</v>
      </c>
      <c r="F10" s="14" t="s">
        <v>100</v>
      </c>
      <c r="G10" s="14" t="s">
        <v>100</v>
      </c>
      <c r="H10" s="14" t="s">
        <v>101</v>
      </c>
      <c r="I10" s="15">
        <f>SUM(I4:I9)</f>
        <v>25.588399999999996</v>
      </c>
    </row>
    <row r="11" spans="2:9" ht="15" thickBot="1" x14ac:dyDescent="0.4"/>
    <row r="12" spans="2:9" ht="15" thickBot="1" x14ac:dyDescent="0.4">
      <c r="B12" s="16" t="s">
        <v>75</v>
      </c>
      <c r="C12" s="17">
        <v>6</v>
      </c>
    </row>
    <row r="13" spans="2:9" x14ac:dyDescent="0.35">
      <c r="D13" s="18" t="s">
        <v>102</v>
      </c>
      <c r="E13" s="19" t="s">
        <v>103</v>
      </c>
      <c r="F13" s="20" t="s">
        <v>80</v>
      </c>
      <c r="G13" s="8" t="s">
        <v>79</v>
      </c>
      <c r="H13" s="19" t="s">
        <v>104</v>
      </c>
      <c r="I13" s="21" t="s">
        <v>105</v>
      </c>
    </row>
    <row r="14" spans="2:9" x14ac:dyDescent="0.35">
      <c r="D14" s="22">
        <f t="shared" ref="D14:D19" si="1">D4*$C$12</f>
        <v>36</v>
      </c>
      <c r="E14" s="22">
        <v>0</v>
      </c>
      <c r="F14" s="23" t="s">
        <v>85</v>
      </c>
      <c r="G14" s="6" t="s">
        <v>84</v>
      </c>
      <c r="H14" s="22">
        <f>D14+E14</f>
        <v>36</v>
      </c>
      <c r="I14" s="22">
        <f>H14*H4</f>
        <v>5.2559999999999993</v>
      </c>
    </row>
    <row r="15" spans="2:9" x14ac:dyDescent="0.35">
      <c r="D15" s="22">
        <f t="shared" si="1"/>
        <v>72</v>
      </c>
      <c r="E15" s="22">
        <v>0</v>
      </c>
      <c r="F15" s="23" t="s">
        <v>88</v>
      </c>
      <c r="G15" s="6" t="s">
        <v>87</v>
      </c>
      <c r="H15" s="22">
        <f t="shared" ref="H15:H19" si="2">D15+E15</f>
        <v>72</v>
      </c>
      <c r="I15" s="22">
        <f t="shared" ref="I15:I19" si="3">H15*H5</f>
        <v>21.686400000000003</v>
      </c>
    </row>
    <row r="16" spans="2:9" x14ac:dyDescent="0.35">
      <c r="D16" s="22">
        <f t="shared" si="1"/>
        <v>24</v>
      </c>
      <c r="E16" s="22">
        <v>8</v>
      </c>
      <c r="F16" s="23" t="s">
        <v>91</v>
      </c>
      <c r="G16" s="6" t="s">
        <v>90</v>
      </c>
      <c r="H16" s="22">
        <f t="shared" si="2"/>
        <v>32</v>
      </c>
      <c r="I16" s="22">
        <f t="shared" si="3"/>
        <v>4.8</v>
      </c>
    </row>
    <row r="17" spans="4:9" x14ac:dyDescent="0.35">
      <c r="D17" s="22">
        <f t="shared" si="1"/>
        <v>6</v>
      </c>
      <c r="E17" s="22">
        <v>4</v>
      </c>
      <c r="F17" s="23" t="s">
        <v>94</v>
      </c>
      <c r="G17" s="6" t="s">
        <v>93</v>
      </c>
      <c r="H17" s="22">
        <f t="shared" si="2"/>
        <v>10</v>
      </c>
      <c r="I17" s="22">
        <f t="shared" si="3"/>
        <v>85.399999999999991</v>
      </c>
    </row>
    <row r="18" spans="4:9" x14ac:dyDescent="0.35">
      <c r="D18" s="22">
        <f t="shared" si="1"/>
        <v>72</v>
      </c>
      <c r="E18" s="22">
        <v>42</v>
      </c>
      <c r="F18" s="23" t="s">
        <v>96</v>
      </c>
      <c r="G18" s="12">
        <v>1984617</v>
      </c>
      <c r="H18" s="22">
        <f t="shared" si="2"/>
        <v>114</v>
      </c>
      <c r="I18" s="22">
        <f t="shared" si="3"/>
        <v>64.41</v>
      </c>
    </row>
    <row r="19" spans="4:9" x14ac:dyDescent="0.35">
      <c r="D19" s="22">
        <f t="shared" si="1"/>
        <v>36</v>
      </c>
      <c r="E19" s="22">
        <v>24</v>
      </c>
      <c r="F19" s="23" t="s">
        <v>99</v>
      </c>
      <c r="G19" s="10" t="s">
        <v>98</v>
      </c>
      <c r="H19" s="22">
        <f t="shared" si="2"/>
        <v>60</v>
      </c>
      <c r="I19" s="22">
        <f t="shared" si="3"/>
        <v>51.78</v>
      </c>
    </row>
    <row r="20" spans="4:9" x14ac:dyDescent="0.35">
      <c r="D20" s="22"/>
      <c r="E20" s="22"/>
      <c r="F20" s="23"/>
      <c r="G20" s="24"/>
      <c r="H20" s="25" t="s">
        <v>101</v>
      </c>
      <c r="I20" s="22">
        <f>SUM(I14:I19)</f>
        <v>233.33239999999998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2"/>
  <sheetViews>
    <sheetView tabSelected="1" topLeftCell="B1" workbookViewId="0">
      <selection activeCell="H6" sqref="H6"/>
    </sheetView>
  </sheetViews>
  <sheetFormatPr defaultRowHeight="14.5" x14ac:dyDescent="0.35"/>
  <cols>
    <col min="3" max="3" width="14.7265625" customWidth="1"/>
    <col min="4" max="4" width="5.453125" bestFit="1" customWidth="1"/>
    <col min="5" max="5" width="8.1796875" bestFit="1" customWidth="1"/>
    <col min="6" max="6" width="22.7265625" bestFit="1" customWidth="1"/>
    <col min="7" max="7" width="24" bestFit="1" customWidth="1"/>
    <col min="8" max="8" width="81.90625" bestFit="1" customWidth="1"/>
    <col min="9" max="9" width="8.90625" bestFit="1" customWidth="1"/>
    <col min="10" max="10" width="13.36328125" bestFit="1" customWidth="1"/>
  </cols>
  <sheetData>
    <row r="3" spans="3:11" x14ac:dyDescent="0.35">
      <c r="C3" s="18" t="s">
        <v>106</v>
      </c>
      <c r="D3" s="18" t="s">
        <v>76</v>
      </c>
      <c r="E3" s="18" t="s">
        <v>102</v>
      </c>
      <c r="F3" s="18" t="s">
        <v>78</v>
      </c>
      <c r="G3" s="31" t="s">
        <v>79</v>
      </c>
      <c r="H3" s="18" t="s">
        <v>80</v>
      </c>
      <c r="I3" s="18" t="s">
        <v>81</v>
      </c>
      <c r="J3" s="18" t="s">
        <v>107</v>
      </c>
      <c r="K3" s="18" t="s">
        <v>108</v>
      </c>
    </row>
    <row r="4" spans="3:11" x14ac:dyDescent="0.35">
      <c r="C4" s="32" t="s">
        <v>109</v>
      </c>
      <c r="D4" s="25">
        <v>1</v>
      </c>
      <c r="E4" s="25">
        <v>2</v>
      </c>
      <c r="F4" s="25" t="s">
        <v>110</v>
      </c>
      <c r="G4" s="33" t="s">
        <v>111</v>
      </c>
      <c r="H4" s="25" t="s">
        <v>112</v>
      </c>
      <c r="I4" s="37">
        <v>4.32</v>
      </c>
      <c r="J4" s="37">
        <f t="shared" ref="J4:J21" si="0">I4*E4</f>
        <v>8.64</v>
      </c>
      <c r="K4" s="38">
        <v>0</v>
      </c>
    </row>
    <row r="5" spans="3:11" x14ac:dyDescent="0.35">
      <c r="C5" s="32"/>
      <c r="D5" s="25">
        <v>2</v>
      </c>
      <c r="E5" s="25">
        <v>1</v>
      </c>
      <c r="F5" s="25" t="s">
        <v>113</v>
      </c>
      <c r="G5" s="33" t="s">
        <v>114</v>
      </c>
      <c r="H5" s="25" t="s">
        <v>115</v>
      </c>
      <c r="I5" s="37">
        <v>7.83</v>
      </c>
      <c r="J5" s="37">
        <f t="shared" si="0"/>
        <v>7.83</v>
      </c>
      <c r="K5" s="38"/>
    </row>
    <row r="6" spans="3:11" x14ac:dyDescent="0.35">
      <c r="C6" s="32"/>
      <c r="D6" s="25">
        <v>3</v>
      </c>
      <c r="E6" s="25">
        <v>1</v>
      </c>
      <c r="F6" s="25" t="s">
        <v>116</v>
      </c>
      <c r="G6" s="33" t="s">
        <v>117</v>
      </c>
      <c r="H6" s="25" t="s">
        <v>118</v>
      </c>
      <c r="I6" s="37">
        <v>14.35</v>
      </c>
      <c r="J6" s="37">
        <f t="shared" si="0"/>
        <v>14.35</v>
      </c>
      <c r="K6" s="38"/>
    </row>
    <row r="7" spans="3:11" x14ac:dyDescent="0.35">
      <c r="C7" s="32"/>
      <c r="D7" s="25">
        <v>4</v>
      </c>
      <c r="E7" s="25">
        <v>100</v>
      </c>
      <c r="F7" s="25" t="s">
        <v>86</v>
      </c>
      <c r="G7" s="33" t="s">
        <v>87</v>
      </c>
      <c r="H7" s="25" t="s">
        <v>88</v>
      </c>
      <c r="I7" s="37">
        <v>0.29420000000000002</v>
      </c>
      <c r="J7" s="37">
        <f t="shared" si="0"/>
        <v>29.42</v>
      </c>
      <c r="K7" s="38"/>
    </row>
    <row r="8" spans="3:11" x14ac:dyDescent="0.35">
      <c r="C8" s="32"/>
      <c r="D8" s="25">
        <v>5</v>
      </c>
      <c r="E8" s="25">
        <v>100</v>
      </c>
      <c r="F8" s="25" t="s">
        <v>89</v>
      </c>
      <c r="G8" s="33" t="s">
        <v>90</v>
      </c>
      <c r="H8" s="25" t="s">
        <v>91</v>
      </c>
      <c r="I8" s="37">
        <v>6.9099999999999995E-2</v>
      </c>
      <c r="J8" s="37">
        <f t="shared" si="0"/>
        <v>6.9099999999999993</v>
      </c>
      <c r="K8" s="38"/>
    </row>
    <row r="9" spans="3:11" x14ac:dyDescent="0.35">
      <c r="C9" s="32"/>
      <c r="D9" s="25">
        <v>6</v>
      </c>
      <c r="E9" s="25">
        <v>60</v>
      </c>
      <c r="F9" s="25" t="s">
        <v>97</v>
      </c>
      <c r="G9" s="33" t="s">
        <v>98</v>
      </c>
      <c r="H9" s="25" t="s">
        <v>99</v>
      </c>
      <c r="I9" s="37">
        <v>0.84299999999999997</v>
      </c>
      <c r="J9" s="37">
        <f t="shared" si="0"/>
        <v>50.58</v>
      </c>
      <c r="K9" s="38"/>
    </row>
    <row r="10" spans="3:11" x14ac:dyDescent="0.35">
      <c r="C10" s="32"/>
      <c r="D10" s="25">
        <v>7</v>
      </c>
      <c r="E10" s="25">
        <v>40</v>
      </c>
      <c r="F10" s="25" t="s">
        <v>119</v>
      </c>
      <c r="G10" s="33">
        <v>1984659</v>
      </c>
      <c r="H10" s="25" t="s">
        <v>120</v>
      </c>
      <c r="I10" s="37">
        <v>1.6439999999999999</v>
      </c>
      <c r="J10" s="37">
        <f t="shared" si="0"/>
        <v>65.759999999999991</v>
      </c>
      <c r="K10" s="38"/>
    </row>
    <row r="11" spans="3:11" x14ac:dyDescent="0.35">
      <c r="C11" s="32"/>
      <c r="D11" s="25">
        <v>8</v>
      </c>
      <c r="E11" s="25">
        <v>100</v>
      </c>
      <c r="F11" s="25" t="s">
        <v>121</v>
      </c>
      <c r="G11" s="33" t="s">
        <v>122</v>
      </c>
      <c r="H11" s="25" t="s">
        <v>123</v>
      </c>
      <c r="I11" s="37">
        <v>0.13930000000000001</v>
      </c>
      <c r="J11" s="37">
        <f t="shared" si="0"/>
        <v>13.930000000000001</v>
      </c>
      <c r="K11" s="38"/>
    </row>
    <row r="12" spans="3:11" x14ac:dyDescent="0.35">
      <c r="C12" s="32"/>
      <c r="D12" s="25"/>
      <c r="E12" s="25"/>
      <c r="F12" s="25"/>
      <c r="G12" s="33"/>
      <c r="H12" s="25"/>
      <c r="I12" s="37"/>
      <c r="J12" s="37"/>
      <c r="K12" s="37"/>
    </row>
    <row r="13" spans="3:11" x14ac:dyDescent="0.35">
      <c r="C13" s="32"/>
      <c r="D13" s="25">
        <v>9</v>
      </c>
      <c r="E13" s="25">
        <v>40</v>
      </c>
      <c r="F13" s="25" t="s">
        <v>83</v>
      </c>
      <c r="G13" s="33" t="s">
        <v>84</v>
      </c>
      <c r="H13" s="25" t="s">
        <v>85</v>
      </c>
      <c r="I13" s="37">
        <v>0.14599999999999999</v>
      </c>
      <c r="J13" s="37">
        <f t="shared" si="0"/>
        <v>5.84</v>
      </c>
      <c r="K13" s="38">
        <v>0</v>
      </c>
    </row>
    <row r="14" spans="3:11" x14ac:dyDescent="0.35">
      <c r="C14" s="32"/>
      <c r="D14" s="25">
        <v>10</v>
      </c>
      <c r="E14" s="25">
        <v>100</v>
      </c>
      <c r="F14" s="25" t="s">
        <v>86</v>
      </c>
      <c r="G14" s="33" t="s">
        <v>87</v>
      </c>
      <c r="H14" s="25" t="s">
        <v>88</v>
      </c>
      <c r="I14" s="37">
        <v>0.30120000000000002</v>
      </c>
      <c r="J14" s="37">
        <f t="shared" si="0"/>
        <v>30.12</v>
      </c>
      <c r="K14" s="38"/>
    </row>
    <row r="15" spans="3:11" x14ac:dyDescent="0.35">
      <c r="C15" s="32"/>
      <c r="D15" s="25">
        <v>11</v>
      </c>
      <c r="E15" s="25">
        <v>10</v>
      </c>
      <c r="F15" s="25" t="s">
        <v>89</v>
      </c>
      <c r="G15" s="33" t="s">
        <v>90</v>
      </c>
      <c r="H15" s="25" t="s">
        <v>91</v>
      </c>
      <c r="I15" s="37">
        <v>0.15</v>
      </c>
      <c r="J15" s="37">
        <f t="shared" si="0"/>
        <v>1.5</v>
      </c>
      <c r="K15" s="38"/>
    </row>
    <row r="16" spans="3:11" x14ac:dyDescent="0.35">
      <c r="C16" s="32"/>
      <c r="D16" s="25">
        <v>12</v>
      </c>
      <c r="E16" s="25">
        <v>6</v>
      </c>
      <c r="F16" s="25" t="s">
        <v>92</v>
      </c>
      <c r="G16" s="33" t="s">
        <v>93</v>
      </c>
      <c r="H16" s="25" t="s">
        <v>94</v>
      </c>
      <c r="I16" s="37">
        <v>8.5399999999999991</v>
      </c>
      <c r="J16" s="37">
        <f t="shared" si="0"/>
        <v>51.239999999999995</v>
      </c>
      <c r="K16" s="38"/>
    </row>
    <row r="17" spans="3:11" x14ac:dyDescent="0.35">
      <c r="C17" s="32"/>
      <c r="D17" s="25">
        <v>13</v>
      </c>
      <c r="E17" s="25">
        <v>10</v>
      </c>
      <c r="F17" s="25" t="s">
        <v>95</v>
      </c>
      <c r="G17" s="33">
        <v>1984617</v>
      </c>
      <c r="H17" s="25" t="s">
        <v>96</v>
      </c>
      <c r="I17" s="37">
        <v>0.56499999999999995</v>
      </c>
      <c r="J17" s="37">
        <f t="shared" si="0"/>
        <v>5.6499999999999995</v>
      </c>
      <c r="K17" s="38"/>
    </row>
    <row r="18" spans="3:11" x14ac:dyDescent="0.35">
      <c r="C18" s="32"/>
      <c r="D18" s="25">
        <v>14</v>
      </c>
      <c r="E18" s="25">
        <v>10</v>
      </c>
      <c r="F18" s="25" t="s">
        <v>124</v>
      </c>
      <c r="G18" s="33">
        <v>1935174</v>
      </c>
      <c r="H18" s="25" t="s">
        <v>125</v>
      </c>
      <c r="I18" s="37">
        <v>0.72299999999999998</v>
      </c>
      <c r="J18" s="37">
        <f t="shared" si="0"/>
        <v>7.2299999999999995</v>
      </c>
      <c r="K18" s="38"/>
    </row>
    <row r="19" spans="3:11" x14ac:dyDescent="0.35">
      <c r="C19" s="32"/>
      <c r="D19" s="25">
        <v>15</v>
      </c>
      <c r="E19" s="25">
        <v>10</v>
      </c>
      <c r="F19" s="25" t="s">
        <v>126</v>
      </c>
      <c r="G19" s="33">
        <v>1935200</v>
      </c>
      <c r="H19" s="25" t="s">
        <v>127</v>
      </c>
      <c r="I19" s="37">
        <v>1.4570000000000001</v>
      </c>
      <c r="J19" s="37">
        <f t="shared" si="0"/>
        <v>14.57</v>
      </c>
      <c r="K19" s="38"/>
    </row>
    <row r="20" spans="3:11" x14ac:dyDescent="0.35">
      <c r="C20" s="32"/>
      <c r="D20" s="25">
        <v>16</v>
      </c>
      <c r="E20" s="25">
        <v>10</v>
      </c>
      <c r="F20" s="25" t="s">
        <v>128</v>
      </c>
      <c r="G20" s="33">
        <v>1935268</v>
      </c>
      <c r="H20" s="25" t="s">
        <v>129</v>
      </c>
      <c r="I20" s="37">
        <v>2.7770000000000001</v>
      </c>
      <c r="J20" s="37">
        <f t="shared" si="0"/>
        <v>27.770000000000003</v>
      </c>
      <c r="K20" s="38"/>
    </row>
    <row r="21" spans="3:11" x14ac:dyDescent="0.35">
      <c r="C21" s="32"/>
      <c r="D21" s="25">
        <v>17</v>
      </c>
      <c r="E21" s="25">
        <v>40</v>
      </c>
      <c r="F21" s="25" t="s">
        <v>97</v>
      </c>
      <c r="G21" s="33" t="s">
        <v>98</v>
      </c>
      <c r="H21" s="25" t="s">
        <v>99</v>
      </c>
      <c r="I21" s="37">
        <v>0.86299999999999999</v>
      </c>
      <c r="J21" s="37">
        <f t="shared" si="0"/>
        <v>34.519999999999996</v>
      </c>
      <c r="K21" s="38"/>
    </row>
    <row r="22" spans="3:11" x14ac:dyDescent="0.35">
      <c r="C22" s="25"/>
      <c r="D22" s="25"/>
      <c r="E22" s="25"/>
      <c r="F22" s="25"/>
      <c r="G22" s="33"/>
      <c r="H22" s="25"/>
      <c r="I22" s="37"/>
      <c r="J22" s="37"/>
      <c r="K22" s="39"/>
    </row>
    <row r="23" spans="3:11" x14ac:dyDescent="0.35">
      <c r="C23" s="32" t="s">
        <v>130</v>
      </c>
      <c r="D23" s="25">
        <v>18</v>
      </c>
      <c r="E23" s="25">
        <v>4</v>
      </c>
      <c r="F23" s="25" t="s">
        <v>131</v>
      </c>
      <c r="G23" s="33" t="s">
        <v>132</v>
      </c>
      <c r="H23" s="25" t="s">
        <v>133</v>
      </c>
      <c r="I23" s="37">
        <v>33.979999999999997</v>
      </c>
      <c r="J23" s="37">
        <f>I23*E23</f>
        <v>135.91999999999999</v>
      </c>
      <c r="K23" s="39">
        <v>21.52</v>
      </c>
    </row>
    <row r="24" spans="3:11" x14ac:dyDescent="0.35">
      <c r="C24" s="32"/>
      <c r="D24" s="25"/>
      <c r="E24" s="25"/>
      <c r="F24" s="25"/>
      <c r="G24" s="33"/>
      <c r="H24" s="25"/>
      <c r="I24" s="37"/>
      <c r="J24" s="37"/>
      <c r="K24" s="39"/>
    </row>
    <row r="25" spans="3:11" x14ac:dyDescent="0.35">
      <c r="C25" s="32"/>
      <c r="D25" s="25">
        <v>19</v>
      </c>
      <c r="E25" s="25">
        <v>2</v>
      </c>
      <c r="F25" s="25" t="s">
        <v>134</v>
      </c>
      <c r="G25" s="33" t="s">
        <v>135</v>
      </c>
      <c r="H25" s="25" t="s">
        <v>136</v>
      </c>
      <c r="I25" s="37">
        <v>23.99</v>
      </c>
      <c r="J25" s="37">
        <f>I25*E25</f>
        <v>47.98</v>
      </c>
      <c r="K25" s="38">
        <v>0</v>
      </c>
    </row>
    <row r="26" spans="3:11" x14ac:dyDescent="0.35">
      <c r="C26" s="32"/>
      <c r="D26" s="25">
        <v>20</v>
      </c>
      <c r="E26" s="25">
        <v>1</v>
      </c>
      <c r="F26" s="25" t="s">
        <v>137</v>
      </c>
      <c r="G26" s="33" t="s">
        <v>138</v>
      </c>
      <c r="H26" s="25" t="s">
        <v>139</v>
      </c>
      <c r="I26" s="37">
        <v>99.99</v>
      </c>
      <c r="J26" s="37">
        <f>I26*E26</f>
        <v>99.99</v>
      </c>
      <c r="K26" s="38"/>
    </row>
    <row r="27" spans="3:11" x14ac:dyDescent="0.35">
      <c r="C27" s="25"/>
      <c r="D27" s="25"/>
      <c r="E27" s="25"/>
      <c r="F27" s="25"/>
      <c r="G27" s="33"/>
      <c r="H27" s="25"/>
      <c r="I27" s="37"/>
      <c r="J27" s="25"/>
      <c r="K27" s="37"/>
    </row>
    <row r="28" spans="3:11" x14ac:dyDescent="0.35">
      <c r="C28" s="34" t="s">
        <v>140</v>
      </c>
      <c r="D28" s="25">
        <v>21</v>
      </c>
      <c r="E28" s="25">
        <v>10</v>
      </c>
      <c r="F28" s="25" t="s">
        <v>141</v>
      </c>
      <c r="G28" s="33"/>
      <c r="H28" s="25" t="s">
        <v>142</v>
      </c>
      <c r="I28" s="37">
        <v>1.35</v>
      </c>
      <c r="J28" s="37">
        <f t="shared" ref="J28:J35" si="1">I28*E28</f>
        <v>13.5</v>
      </c>
      <c r="K28" s="38">
        <v>12.89</v>
      </c>
    </row>
    <row r="29" spans="3:11" x14ac:dyDescent="0.35">
      <c r="C29" s="34"/>
      <c r="D29" s="25">
        <v>22</v>
      </c>
      <c r="E29" s="25">
        <v>10</v>
      </c>
      <c r="F29" s="25" t="s">
        <v>143</v>
      </c>
      <c r="G29" s="33"/>
      <c r="H29" s="25" t="s">
        <v>144</v>
      </c>
      <c r="I29" s="37">
        <v>1.29</v>
      </c>
      <c r="J29" s="37">
        <f t="shared" si="1"/>
        <v>12.9</v>
      </c>
      <c r="K29" s="38"/>
    </row>
    <row r="30" spans="3:11" x14ac:dyDescent="0.35">
      <c r="C30" s="34"/>
      <c r="D30" s="25">
        <v>23</v>
      </c>
      <c r="E30" s="25">
        <v>10</v>
      </c>
      <c r="F30" s="25" t="s">
        <v>145</v>
      </c>
      <c r="G30" s="33"/>
      <c r="H30" s="25" t="s">
        <v>146</v>
      </c>
      <c r="I30" s="37">
        <v>1.4</v>
      </c>
      <c r="J30" s="37">
        <f t="shared" si="1"/>
        <v>14</v>
      </c>
      <c r="K30" s="38"/>
    </row>
    <row r="31" spans="3:11" x14ac:dyDescent="0.35">
      <c r="C31" s="34"/>
      <c r="D31" s="25">
        <v>24</v>
      </c>
      <c r="E31" s="25">
        <v>10</v>
      </c>
      <c r="F31" s="25" t="s">
        <v>147</v>
      </c>
      <c r="G31" s="33"/>
      <c r="H31" s="25" t="s">
        <v>148</v>
      </c>
      <c r="I31" s="37">
        <v>1.47</v>
      </c>
      <c r="J31" s="37">
        <f t="shared" si="1"/>
        <v>14.7</v>
      </c>
      <c r="K31" s="38"/>
    </row>
    <row r="32" spans="3:11" x14ac:dyDescent="0.35">
      <c r="C32" s="34"/>
      <c r="D32" s="25">
        <v>25</v>
      </c>
      <c r="E32" s="25">
        <v>1</v>
      </c>
      <c r="F32" s="25" t="s">
        <v>149</v>
      </c>
      <c r="G32" s="33"/>
      <c r="H32" s="25" t="s">
        <v>150</v>
      </c>
      <c r="I32" s="37">
        <v>4.16</v>
      </c>
      <c r="J32" s="37">
        <f t="shared" si="1"/>
        <v>4.16</v>
      </c>
      <c r="K32" s="38"/>
    </row>
    <row r="33" spans="3:11" x14ac:dyDescent="0.35">
      <c r="C33" s="34"/>
      <c r="D33" s="25">
        <v>26</v>
      </c>
      <c r="E33" s="25">
        <v>1</v>
      </c>
      <c r="F33" s="25" t="s">
        <v>151</v>
      </c>
      <c r="G33" s="33"/>
      <c r="H33" s="25" t="s">
        <v>152</v>
      </c>
      <c r="I33" s="37">
        <v>4.12</v>
      </c>
      <c r="J33" s="37">
        <f t="shared" si="1"/>
        <v>4.12</v>
      </c>
      <c r="K33" s="38"/>
    </row>
    <row r="34" spans="3:11" x14ac:dyDescent="0.35">
      <c r="C34" s="34"/>
      <c r="D34" s="25">
        <v>27</v>
      </c>
      <c r="E34" s="25">
        <v>20</v>
      </c>
      <c r="F34" s="25" t="s">
        <v>153</v>
      </c>
      <c r="G34" s="33"/>
      <c r="H34" s="25" t="s">
        <v>154</v>
      </c>
      <c r="I34" s="37">
        <v>0.45</v>
      </c>
      <c r="J34" s="37">
        <f t="shared" si="1"/>
        <v>9</v>
      </c>
      <c r="K34" s="38"/>
    </row>
    <row r="35" spans="3:11" x14ac:dyDescent="0.35">
      <c r="C35" s="34"/>
      <c r="D35" s="25">
        <v>28</v>
      </c>
      <c r="E35" s="25">
        <v>1</v>
      </c>
      <c r="F35" s="25" t="s">
        <v>155</v>
      </c>
      <c r="G35" s="33"/>
      <c r="H35" s="25" t="s">
        <v>156</v>
      </c>
      <c r="I35" s="37">
        <v>7.59</v>
      </c>
      <c r="J35" s="37">
        <f t="shared" si="1"/>
        <v>7.59</v>
      </c>
      <c r="K35" s="38"/>
    </row>
    <row r="36" spans="3:11" x14ac:dyDescent="0.35">
      <c r="C36" s="34"/>
      <c r="D36" s="25"/>
      <c r="E36" s="25"/>
      <c r="F36" s="25"/>
      <c r="G36" s="33"/>
      <c r="H36" s="25"/>
      <c r="I36" s="37"/>
      <c r="J36" s="37"/>
      <c r="K36" s="37"/>
    </row>
    <row r="37" spans="3:11" x14ac:dyDescent="0.35">
      <c r="C37" s="34"/>
      <c r="D37" s="25">
        <v>29</v>
      </c>
      <c r="E37" s="25">
        <v>5</v>
      </c>
      <c r="F37" s="25"/>
      <c r="G37" s="33"/>
      <c r="H37" s="25" t="s">
        <v>157</v>
      </c>
      <c r="I37" s="37">
        <v>5.45</v>
      </c>
      <c r="J37" s="37">
        <f>I37*E37</f>
        <v>27.25</v>
      </c>
      <c r="K37" s="38">
        <v>19.649999999999999</v>
      </c>
    </row>
    <row r="38" spans="3:11" x14ac:dyDescent="0.35">
      <c r="C38" s="34"/>
      <c r="D38" s="25">
        <v>30</v>
      </c>
      <c r="E38" s="25">
        <v>5</v>
      </c>
      <c r="F38" s="25"/>
      <c r="G38" s="33"/>
      <c r="H38" s="25" t="s">
        <v>158</v>
      </c>
      <c r="I38" s="37">
        <v>3.35</v>
      </c>
      <c r="J38" s="37">
        <f>I38*E38</f>
        <v>16.75</v>
      </c>
      <c r="K38" s="38"/>
    </row>
    <row r="39" spans="3:11" x14ac:dyDescent="0.35">
      <c r="C39" s="34"/>
      <c r="D39" s="25">
        <v>31</v>
      </c>
      <c r="E39" s="25">
        <v>2</v>
      </c>
      <c r="F39" s="25"/>
      <c r="G39" s="33"/>
      <c r="H39" s="25" t="s">
        <v>159</v>
      </c>
      <c r="I39" s="37">
        <v>12.05</v>
      </c>
      <c r="J39" s="37">
        <f>I39*E39</f>
        <v>24.1</v>
      </c>
      <c r="K39" s="38"/>
    </row>
    <row r="40" spans="3:11" x14ac:dyDescent="0.35">
      <c r="C40" s="34"/>
      <c r="D40" s="25">
        <v>32</v>
      </c>
      <c r="E40" s="25">
        <v>2</v>
      </c>
      <c r="F40" s="25"/>
      <c r="G40" s="33"/>
      <c r="H40" s="25" t="s">
        <v>160</v>
      </c>
      <c r="I40" s="37">
        <v>12.24</v>
      </c>
      <c r="J40" s="37">
        <f>I40*E40</f>
        <v>24.48</v>
      </c>
      <c r="K40" s="38"/>
    </row>
    <row r="41" spans="3:11" x14ac:dyDescent="0.35">
      <c r="C41" s="35" t="s">
        <v>101</v>
      </c>
      <c r="D41" s="40">
        <f>SUM(J4:J40)</f>
        <v>832.30000000000007</v>
      </c>
      <c r="E41" s="40"/>
      <c r="F41" s="40"/>
      <c r="G41" s="40"/>
      <c r="H41" s="40"/>
      <c r="I41" s="40"/>
      <c r="J41" s="40"/>
      <c r="K41" s="41">
        <f>SUM(K4:K40)</f>
        <v>54.059999999999995</v>
      </c>
    </row>
    <row r="42" spans="3:11" x14ac:dyDescent="0.35">
      <c r="C42" s="35" t="s">
        <v>104</v>
      </c>
      <c r="D42" s="36">
        <f>D41+SUM(K4:K40)</f>
        <v>886.36</v>
      </c>
      <c r="E42" s="36"/>
      <c r="F42" s="36"/>
      <c r="G42" s="36"/>
      <c r="H42" s="36"/>
      <c r="I42" s="36"/>
      <c r="J42" s="36"/>
      <c r="K42" s="36"/>
    </row>
  </sheetData>
  <mergeCells count="10">
    <mergeCell ref="D41:J41"/>
    <mergeCell ref="D42:K42"/>
    <mergeCell ref="C4:C21"/>
    <mergeCell ref="K4:K11"/>
    <mergeCell ref="K13:K21"/>
    <mergeCell ref="C23:C26"/>
    <mergeCell ref="K25:K26"/>
    <mergeCell ref="C28:C40"/>
    <mergeCell ref="K28:K35"/>
    <mergeCell ref="K37:K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Naming Shematic</vt:lpstr>
      <vt:lpstr>RC</vt:lpstr>
      <vt:lpstr>LED Driver board specs</vt:lpstr>
      <vt:lpstr>Orders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Colas</dc:creator>
  <cp:keywords/>
  <dc:description/>
  <cp:lastModifiedBy>Laurent Colas</cp:lastModifiedBy>
  <cp:revision/>
  <dcterms:created xsi:type="dcterms:W3CDTF">2018-02-21T21:21:22Z</dcterms:created>
  <dcterms:modified xsi:type="dcterms:W3CDTF">2018-11-29T17:34:48Z</dcterms:modified>
  <cp:category/>
  <cp:contentStatus/>
</cp:coreProperties>
</file>